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hang\Desktop\"/>
    </mc:Choice>
  </mc:AlternateContent>
  <xr:revisionPtr revIDLastSave="0" documentId="13_ncr:1_{AD25F2A7-78C2-4D8D-9956-49E67A2FB423}" xr6:coauthVersionLast="45" xr6:coauthVersionMax="45" xr10:uidLastSave="{00000000-0000-0000-0000-000000000000}"/>
  <bookViews>
    <workbookView xWindow="-120" yWindow="-120" windowWidth="29040" windowHeight="15840" tabRatio="860" activeTab="1" xr2:uid="{00000000-000D-0000-FFFF-FFFF00000000}"/>
  </bookViews>
  <sheets>
    <sheet name="2020年04月01日" sheetId="94" r:id="rId1"/>
    <sheet name="2020年04月02日" sheetId="95" r:id="rId2"/>
  </sheets>
  <definedNames>
    <definedName name="_xlnm._FilterDatabase" localSheetId="1" hidden="1">'2020年04月02日'!$A$1:$C$48</definedName>
  </definedNames>
  <calcPr calcId="18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9" i="94" l="1"/>
  <c r="O89" i="94"/>
  <c r="O93" i="94" s="1"/>
  <c r="V92" i="94" l="1"/>
  <c r="V91" i="94"/>
  <c r="V90" i="94"/>
  <c r="V89" i="94"/>
  <c r="V88" i="94"/>
  <c r="W92" i="94"/>
  <c r="W91" i="94"/>
  <c r="W90" i="94"/>
  <c r="W89" i="94"/>
  <c r="W88" i="94"/>
  <c r="G740" i="94"/>
  <c r="G616" i="94"/>
  <c r="G455" i="94"/>
  <c r="G309" i="94"/>
  <c r="G83" i="94"/>
  <c r="Y81" i="94" l="1"/>
  <c r="W81" i="94"/>
  <c r="R81" i="94"/>
  <c r="V81" i="94" s="1"/>
  <c r="Y80" i="94"/>
  <c r="W80" i="94"/>
  <c r="R80" i="94"/>
  <c r="V80" i="94" s="1"/>
  <c r="Y79" i="94"/>
  <c r="W79" i="94"/>
  <c r="R79" i="94"/>
  <c r="V79" i="94" s="1"/>
  <c r="Y78" i="94"/>
  <c r="W78" i="94"/>
  <c r="R78" i="94"/>
  <c r="V78" i="94" s="1"/>
  <c r="Y77" i="94"/>
  <c r="W77" i="94"/>
  <c r="R77" i="94"/>
  <c r="V77" i="94" s="1"/>
  <c r="Y76" i="94"/>
  <c r="W76" i="94"/>
  <c r="R76" i="94"/>
  <c r="V76" i="94" s="1"/>
  <c r="Y75" i="94"/>
  <c r="W75" i="94"/>
  <c r="R75" i="94"/>
  <c r="V75" i="94" s="1"/>
  <c r="Y74" i="94"/>
  <c r="W74" i="94"/>
  <c r="R74" i="94"/>
  <c r="V74" i="94" s="1"/>
  <c r="Y73" i="94"/>
  <c r="W73" i="94"/>
  <c r="R73" i="94"/>
  <c r="V73" i="94" s="1"/>
  <c r="Y72" i="94"/>
  <c r="W72" i="94"/>
  <c r="R72" i="94"/>
  <c r="V72" i="94" s="1"/>
  <c r="Y71" i="94"/>
  <c r="W71" i="94"/>
  <c r="R71" i="94"/>
  <c r="V71" i="94" s="1"/>
  <c r="Y62" i="94"/>
  <c r="W62" i="94"/>
  <c r="R62" i="94"/>
  <c r="V62" i="94" s="1"/>
  <c r="Y61" i="94"/>
  <c r="W61" i="94"/>
  <c r="R61" i="94"/>
  <c r="V61" i="94" s="1"/>
  <c r="Y60" i="94"/>
  <c r="W60" i="94"/>
  <c r="R60" i="94"/>
  <c r="V60" i="94" s="1"/>
  <c r="Y59" i="94"/>
  <c r="W59" i="94"/>
  <c r="R59" i="94"/>
  <c r="V59" i="94" s="1"/>
  <c r="Y58" i="94"/>
  <c r="W58" i="94"/>
  <c r="R58" i="94"/>
  <c r="V58" i="94" s="1"/>
  <c r="Y70" i="94"/>
  <c r="W70" i="94"/>
  <c r="R70" i="94"/>
  <c r="V70" i="94" s="1"/>
  <c r="Y69" i="94"/>
  <c r="W69" i="94"/>
  <c r="R69" i="94"/>
  <c r="V69" i="94" s="1"/>
  <c r="Y68" i="94"/>
  <c r="W68" i="94"/>
  <c r="R68" i="94"/>
  <c r="V68" i="94" s="1"/>
  <c r="Y67" i="94"/>
  <c r="W67" i="94"/>
  <c r="R67" i="94"/>
  <c r="V67" i="94" s="1"/>
  <c r="Y66" i="94"/>
  <c r="W66" i="94"/>
  <c r="R66" i="94"/>
  <c r="V66" i="94" s="1"/>
  <c r="Y65" i="94"/>
  <c r="W65" i="94"/>
  <c r="R65" i="94"/>
  <c r="V65" i="94" s="1"/>
  <c r="Y64" i="94"/>
  <c r="W64" i="94"/>
  <c r="R64" i="94"/>
  <c r="V64" i="94" s="1"/>
  <c r="Y63" i="94"/>
  <c r="W63" i="94"/>
  <c r="R63" i="94"/>
  <c r="V63" i="94" s="1"/>
  <c r="Y57" i="94"/>
  <c r="W57" i="94"/>
  <c r="R57" i="94"/>
  <c r="V57" i="94" s="1"/>
  <c r="Y56" i="94"/>
  <c r="W56" i="94"/>
  <c r="R56" i="94"/>
  <c r="V56" i="94" s="1"/>
  <c r="Y55" i="94"/>
  <c r="W55" i="94"/>
  <c r="R55" i="94"/>
  <c r="V55" i="94" s="1"/>
  <c r="Y54" i="94"/>
  <c r="W54" i="94"/>
  <c r="R54" i="94"/>
  <c r="V54" i="94" s="1"/>
  <c r="Y53" i="94"/>
  <c r="W53" i="94"/>
  <c r="R53" i="94"/>
  <c r="V53" i="94" s="1"/>
  <c r="Y52" i="94"/>
  <c r="W52" i="94"/>
  <c r="R52" i="94"/>
  <c r="V52" i="94" s="1"/>
  <c r="Y51" i="94"/>
  <c r="W51" i="94"/>
  <c r="R51" i="94"/>
  <c r="V51" i="94" s="1"/>
  <c r="Y50" i="94"/>
  <c r="W50" i="94"/>
  <c r="R50" i="94"/>
  <c r="V50" i="94" s="1"/>
  <c r="Y49" i="94"/>
  <c r="W49" i="94"/>
  <c r="R49" i="94"/>
  <c r="V49" i="94" s="1"/>
  <c r="Y48" i="94"/>
  <c r="W48" i="94"/>
  <c r="R48" i="94"/>
  <c r="V48" i="94" s="1"/>
  <c r="Y47" i="94"/>
  <c r="W47" i="94"/>
  <c r="R47" i="94"/>
  <c r="V47" i="94" s="1"/>
  <c r="Y46" i="94"/>
  <c r="W46" i="94"/>
  <c r="R46" i="94"/>
  <c r="V46" i="94" s="1"/>
  <c r="Y45" i="94"/>
  <c r="W45" i="94"/>
  <c r="R45" i="94"/>
  <c r="V45" i="94" s="1"/>
  <c r="Y44" i="94"/>
  <c r="W44" i="94"/>
  <c r="R44" i="94"/>
  <c r="V44" i="94" s="1"/>
  <c r="Y43" i="94"/>
  <c r="W43" i="94"/>
  <c r="R43" i="94"/>
  <c r="V43" i="94" s="1"/>
  <c r="Y42" i="94"/>
  <c r="W42" i="94"/>
  <c r="R42" i="94"/>
  <c r="V42" i="94" s="1"/>
  <c r="Y41" i="94"/>
  <c r="W41" i="94"/>
  <c r="R41" i="94"/>
  <c r="V41" i="94" s="1"/>
  <c r="Y40" i="94"/>
  <c r="W40" i="94"/>
  <c r="R40" i="94"/>
  <c r="V40" i="94" s="1"/>
  <c r="Y39" i="94"/>
  <c r="W39" i="94"/>
  <c r="R39" i="94"/>
  <c r="V39" i="94" s="1"/>
  <c r="Y38" i="94"/>
  <c r="W38" i="94"/>
  <c r="R38" i="94"/>
  <c r="V38" i="94" s="1"/>
  <c r="W37" i="94"/>
  <c r="R37" i="94"/>
  <c r="V37" i="94" s="1"/>
  <c r="Y37" i="94" s="1"/>
  <c r="W36" i="94"/>
  <c r="R36" i="94"/>
  <c r="V36" i="94" s="1"/>
  <c r="Y36" i="94" s="1"/>
  <c r="W35" i="94"/>
  <c r="R35" i="94"/>
  <c r="V35" i="94" s="1"/>
  <c r="Y35" i="94" s="1"/>
  <c r="W34" i="94"/>
  <c r="R34" i="94"/>
  <c r="V34" i="94" s="1"/>
  <c r="Y34" i="94" s="1"/>
  <c r="W33" i="94"/>
  <c r="R33" i="94"/>
  <c r="V33" i="94" s="1"/>
  <c r="Y33" i="94" s="1"/>
  <c r="W32" i="94"/>
  <c r="R32" i="94"/>
  <c r="V32" i="94" s="1"/>
  <c r="Y32" i="94" s="1"/>
  <c r="W31" i="94"/>
  <c r="R31" i="94"/>
  <c r="V31" i="94" s="1"/>
  <c r="Y31" i="94" s="1"/>
  <c r="W30" i="94"/>
  <c r="R30" i="94"/>
  <c r="V30" i="94" s="1"/>
  <c r="Y30" i="94" s="1"/>
  <c r="W29" i="94"/>
  <c r="R29" i="94"/>
  <c r="V29" i="94" s="1"/>
  <c r="Y29" i="94" s="1"/>
  <c r="W28" i="94"/>
  <c r="R28" i="94"/>
  <c r="V28" i="94" s="1"/>
  <c r="Y28" i="94" s="1"/>
  <c r="W27" i="94"/>
  <c r="R27" i="94"/>
  <c r="V27" i="94" s="1"/>
  <c r="Y27" i="94" s="1"/>
  <c r="W26" i="94"/>
  <c r="R26" i="94"/>
  <c r="V26" i="94" s="1"/>
  <c r="Y26" i="94" s="1"/>
  <c r="W25" i="94"/>
  <c r="R25" i="94"/>
  <c r="V25" i="94" s="1"/>
  <c r="Y25" i="94" s="1"/>
  <c r="W24" i="94"/>
  <c r="R24" i="94"/>
  <c r="V24" i="94" s="1"/>
  <c r="Y24" i="94" s="1"/>
  <c r="W23" i="94"/>
  <c r="R23" i="94"/>
  <c r="V23" i="94" s="1"/>
  <c r="Y23" i="94" s="1"/>
  <c r="W22" i="94"/>
  <c r="R22" i="94"/>
  <c r="V22" i="94" s="1"/>
  <c r="Y22" i="94" s="1"/>
  <c r="W21" i="94"/>
  <c r="R21" i="94"/>
  <c r="V21" i="94" s="1"/>
  <c r="Y21" i="94" s="1"/>
  <c r="W20" i="94"/>
  <c r="R20" i="94"/>
  <c r="V20" i="94" s="1"/>
  <c r="Y20" i="94" s="1"/>
  <c r="W19" i="94"/>
  <c r="R19" i="94"/>
  <c r="V19" i="94" s="1"/>
  <c r="Y19" i="94" s="1"/>
  <c r="W18" i="94"/>
  <c r="R18" i="94"/>
  <c r="V18" i="94" s="1"/>
  <c r="Y18" i="94" s="1"/>
  <c r="W17" i="94"/>
  <c r="R17" i="94"/>
  <c r="V17" i="94" s="1"/>
  <c r="Y17" i="94" s="1"/>
  <c r="W16" i="94"/>
  <c r="R16" i="94"/>
  <c r="V16" i="94" s="1"/>
  <c r="Y16" i="94" s="1"/>
  <c r="W15" i="94"/>
  <c r="R15" i="94"/>
  <c r="V15" i="94" s="1"/>
  <c r="Y15" i="94" s="1"/>
  <c r="W14" i="94"/>
  <c r="R14" i="94"/>
  <c r="V14" i="94" s="1"/>
  <c r="Y14" i="94" s="1"/>
  <c r="W13" i="94"/>
  <c r="R13" i="94"/>
  <c r="V13" i="94" s="1"/>
  <c r="Y13" i="94" s="1"/>
  <c r="W12" i="94"/>
  <c r="R12" i="94"/>
  <c r="V12" i="94" s="1"/>
  <c r="Y12" i="94" s="1"/>
  <c r="W11" i="94"/>
  <c r="R11" i="94"/>
  <c r="V11" i="94" s="1"/>
  <c r="Y11" i="94" s="1"/>
  <c r="W10" i="94"/>
  <c r="R10" i="94"/>
  <c r="V10" i="94" s="1"/>
  <c r="Y10" i="94" s="1"/>
  <c r="W9" i="94"/>
  <c r="R9" i="94"/>
  <c r="V9" i="94" s="1"/>
  <c r="Y9" i="94" s="1"/>
  <c r="W8" i="94"/>
  <c r="R8" i="94"/>
  <c r="V8" i="94" s="1"/>
  <c r="Y8" i="94" s="1"/>
  <c r="W7" i="94"/>
  <c r="R7" i="94"/>
  <c r="V7" i="94" s="1"/>
  <c r="Y7" i="94" s="1"/>
  <c r="W6" i="94"/>
  <c r="R6" i="94"/>
  <c r="V6" i="94" s="1"/>
  <c r="Y6" i="94" s="1"/>
  <c r="W5" i="94"/>
  <c r="R5" i="94"/>
  <c r="V5" i="94" s="1"/>
  <c r="Y5" i="94" s="1"/>
  <c r="W4" i="94"/>
  <c r="R4" i="94"/>
  <c r="V4" i="94" s="1"/>
  <c r="Y4" i="94" s="1"/>
  <c r="M83" i="94"/>
  <c r="W3" i="94"/>
  <c r="P740" i="94"/>
  <c r="N740" i="94"/>
  <c r="O708" i="94"/>
  <c r="O686" i="94"/>
  <c r="O674" i="94"/>
  <c r="N616" i="94"/>
  <c r="M554" i="94"/>
  <c r="M616" i="94" s="1"/>
  <c r="N455" i="94"/>
  <c r="M455" i="94"/>
  <c r="W309" i="94"/>
  <c r="V133" i="94"/>
  <c r="V132" i="94"/>
  <c r="V309" i="94" s="1"/>
  <c r="W119" i="94"/>
  <c r="V119" i="94"/>
  <c r="O111" i="94"/>
  <c r="O115" i="94" s="1"/>
  <c r="O104" i="94"/>
  <c r="O108" i="94" s="1"/>
  <c r="S103" i="94"/>
  <c r="S107" i="94" s="1"/>
  <c r="O97" i="94"/>
  <c r="S96" i="94"/>
  <c r="S100" i="94" s="1"/>
  <c r="O96" i="94"/>
  <c r="O101" i="94" s="1"/>
  <c r="S89" i="94"/>
  <c r="S93" i="94" s="1"/>
  <c r="S83" i="94"/>
  <c r="Q83" i="94"/>
  <c r="P83" i="94"/>
  <c r="O83" i="94"/>
  <c r="N83" i="94"/>
  <c r="M617" i="94" l="1"/>
  <c r="W83" i="94"/>
  <c r="R3" i="94"/>
  <c r="M456" i="94"/>
  <c r="O740" i="94"/>
  <c r="V310" i="94"/>
  <c r="V3" i="94" l="1"/>
  <c r="R83" i="94"/>
  <c r="R309" i="94" s="1"/>
  <c r="V83" i="94" l="1"/>
  <c r="V84" i="94" s="1"/>
  <c r="Y3" i="94"/>
  <c r="Y83" i="94" s="1"/>
</calcChain>
</file>

<file path=xl/sharedStrings.xml><?xml version="1.0" encoding="utf-8"?>
<sst xmlns="http://schemas.openxmlformats.org/spreadsheetml/2006/main" count="6389" uniqueCount="1966">
  <si>
    <t>店名</t>
    <phoneticPr fontId="4" type="noConversion"/>
  </si>
  <si>
    <t>ID</t>
    <phoneticPr fontId="4" type="noConversion"/>
  </si>
  <si>
    <t>密码</t>
    <phoneticPr fontId="4" type="noConversion"/>
  </si>
  <si>
    <t>绑定的银行</t>
    <phoneticPr fontId="4" type="noConversion"/>
  </si>
  <si>
    <t>pdd87683631059</t>
  </si>
  <si>
    <t>Aa654321</t>
  </si>
  <si>
    <t>霞</t>
    <phoneticPr fontId="4" type="noConversion"/>
  </si>
  <si>
    <t>建设银行</t>
  </si>
  <si>
    <t>顶顶数码电器专营店</t>
  </si>
  <si>
    <t>pdd21333924933</t>
  </si>
  <si>
    <t>pdd21912679688</t>
  </si>
  <si>
    <t>pdd82230496431</t>
  </si>
  <si>
    <t>pdd25286048683</t>
  </si>
  <si>
    <t>pdd24311139312</t>
  </si>
  <si>
    <t>pdd71013748785</t>
  </si>
  <si>
    <t>pdd55553772311</t>
  </si>
  <si>
    <t>pdd17740457797</t>
  </si>
  <si>
    <t>pdd69079112863</t>
  </si>
  <si>
    <t>pdd98261301236</t>
  </si>
  <si>
    <t>pdd69913838736</t>
  </si>
  <si>
    <t>pdd50932609558</t>
  </si>
  <si>
    <t>pdd53491336144</t>
  </si>
  <si>
    <t>pdd34362565219</t>
  </si>
  <si>
    <t>pdd58272612494</t>
  </si>
  <si>
    <t>工商银行</t>
  </si>
  <si>
    <t>顶顶美妆专营店</t>
  </si>
  <si>
    <t>pdd53145970538</t>
  </si>
  <si>
    <t>pdd79039688678</t>
  </si>
  <si>
    <t>pdd68326112817</t>
  </si>
  <si>
    <t>顶顶护肤专营店</t>
  </si>
  <si>
    <t>pdd56511035811</t>
  </si>
  <si>
    <t>pdd97708780915</t>
  </si>
  <si>
    <t>pdd18122677247</t>
  </si>
  <si>
    <t>pdd28841130591</t>
  </si>
  <si>
    <t>pdd11088525249</t>
  </si>
  <si>
    <t>pdd32085716432</t>
  </si>
  <si>
    <t>pdd18751958938</t>
  </si>
  <si>
    <t>顶顶童鞋专营店</t>
  </si>
  <si>
    <t>pdd29598365931</t>
  </si>
  <si>
    <t>pdd50126895981</t>
  </si>
  <si>
    <t>pdd39002698631</t>
  </si>
  <si>
    <t>顶顶悠悠小店</t>
  </si>
  <si>
    <t>pdd51415108524</t>
  </si>
  <si>
    <t>顶顶月月小店</t>
  </si>
  <si>
    <t>pdd99358368696</t>
  </si>
  <si>
    <t>顶顶一一小店</t>
  </si>
  <si>
    <t>pdd20758611313</t>
  </si>
  <si>
    <t>顶顶圆圆小店</t>
  </si>
  <si>
    <t>pdd12805126450</t>
  </si>
  <si>
    <t>顶顶远远小店</t>
  </si>
  <si>
    <t>pdd42728943499</t>
  </si>
  <si>
    <t>顶顶平平小店</t>
  </si>
  <si>
    <t>pdd39057847155</t>
  </si>
  <si>
    <t>顶顶安安小店</t>
  </si>
  <si>
    <t>pdd35642895111</t>
  </si>
  <si>
    <t>顶顶顺顺小店</t>
  </si>
  <si>
    <t>pdd65850605787</t>
  </si>
  <si>
    <t>顶顶利利小店</t>
  </si>
  <si>
    <t>pdd75614808730</t>
  </si>
  <si>
    <t>顶顶宝宝小店</t>
  </si>
  <si>
    <t>pdd16302109987</t>
  </si>
  <si>
    <t>余氏美容个护专营店</t>
  </si>
  <si>
    <t>pdd17957112930</t>
  </si>
  <si>
    <t>艳</t>
    <phoneticPr fontId="4" type="noConversion"/>
  </si>
  <si>
    <t>航</t>
  </si>
  <si>
    <t>余氏美妆专营店</t>
  </si>
  <si>
    <t>pdd51436662251</t>
  </si>
  <si>
    <t>余氏香水专营店</t>
  </si>
  <si>
    <t>pdd80285308637</t>
  </si>
  <si>
    <t>余氏化妆品专营店</t>
  </si>
  <si>
    <t>pdd73221867013</t>
  </si>
  <si>
    <t>余氏护肤专营店</t>
  </si>
  <si>
    <t>pdd22617184612</t>
  </si>
  <si>
    <t>余氏数码专营店</t>
  </si>
  <si>
    <t>pdd12471908580</t>
  </si>
  <si>
    <t>余氏电器专营店</t>
  </si>
  <si>
    <t>pdd65292614988</t>
  </si>
  <si>
    <t>余氏生活电器专营店</t>
  </si>
  <si>
    <t>pdd96821120091</t>
  </si>
  <si>
    <t>pdd72248520180</t>
  </si>
  <si>
    <t>pdd17513165964</t>
  </si>
  <si>
    <t>pdd63670319852</t>
  </si>
  <si>
    <t>余氏服饰配件专营店</t>
  </si>
  <si>
    <t>pdd48547325170</t>
  </si>
  <si>
    <t>pdd52576816233</t>
  </si>
  <si>
    <t>pdd78949177539</t>
  </si>
  <si>
    <t>pdd45439232154</t>
  </si>
  <si>
    <t>pdd80488137359</t>
  </si>
  <si>
    <t>余氏沁沁小店</t>
  </si>
  <si>
    <t>pdd92403165751</t>
  </si>
  <si>
    <t>余氏芳芳小铺</t>
  </si>
  <si>
    <t>pdd48250949173</t>
  </si>
  <si>
    <t>余氏默默小铺</t>
  </si>
  <si>
    <t>pdd48645765810</t>
  </si>
  <si>
    <t>余氏亲其小铺</t>
  </si>
  <si>
    <t>pdd37954852112</t>
  </si>
  <si>
    <t>余氏皮皮小铺</t>
  </si>
  <si>
    <t>pdd18686001126</t>
  </si>
  <si>
    <t>余氏3C数码配件专营店</t>
  </si>
  <si>
    <t>pdd55843929447</t>
  </si>
  <si>
    <t>中国银行</t>
  </si>
  <si>
    <t>余氏影音电器专营店</t>
  </si>
  <si>
    <t>pdd18504854171</t>
  </si>
  <si>
    <t>pdd88519602055</t>
  </si>
  <si>
    <t>pdd71789210713</t>
  </si>
  <si>
    <t>pdd58731474929</t>
  </si>
  <si>
    <t>余氏床上用品专营店</t>
  </si>
  <si>
    <t>pdd94370793937</t>
  </si>
  <si>
    <t>pdd96740958930</t>
  </si>
  <si>
    <t>pdd75099673436</t>
  </si>
  <si>
    <t>余氏母婴专营店</t>
  </si>
  <si>
    <t>pdd45148739313</t>
  </si>
  <si>
    <t>余氏童装专营店</t>
  </si>
  <si>
    <t>pdd76632809936</t>
  </si>
  <si>
    <t>余氏婴童用品专营店</t>
  </si>
  <si>
    <t>pdd45731092224</t>
  </si>
  <si>
    <t>余氏母婴用品专营店</t>
  </si>
  <si>
    <t>pdd82832361045</t>
  </si>
  <si>
    <t>余氏云云小店</t>
  </si>
  <si>
    <t>pdd16711561625</t>
  </si>
  <si>
    <t>余氏淡淡小店</t>
  </si>
  <si>
    <t>pdd22714479887</t>
  </si>
  <si>
    <t>余氏纷纷小店</t>
  </si>
  <si>
    <t>pdd96763082739</t>
  </si>
  <si>
    <t>余氏风风小店</t>
  </si>
  <si>
    <t>pdd73559064530</t>
  </si>
  <si>
    <t>兰氏渔具专营店</t>
  </si>
  <si>
    <t>pdd48238776662</t>
  </si>
  <si>
    <t>兰</t>
    <phoneticPr fontId="4" type="noConversion"/>
  </si>
  <si>
    <t>交通银行</t>
  </si>
  <si>
    <t>pdd67848980082</t>
  </si>
  <si>
    <t>pdd79454101776</t>
  </si>
  <si>
    <t>pdd49825487870</t>
  </si>
  <si>
    <t>pdd36023326921</t>
  </si>
  <si>
    <t>pdd22959455236</t>
  </si>
  <si>
    <t>pdd57478821445</t>
  </si>
  <si>
    <t>pdd43837697730</t>
  </si>
  <si>
    <t>pdd11348325690</t>
  </si>
  <si>
    <t>pdd80928250227</t>
  </si>
  <si>
    <t>pdd95059611094</t>
  </si>
  <si>
    <t>pdd68257057831</t>
  </si>
  <si>
    <t>pdd11120475821</t>
  </si>
  <si>
    <t>pdd83254894818</t>
  </si>
  <si>
    <t>pdd53312191476</t>
  </si>
  <si>
    <t>pdd72944966189</t>
  </si>
  <si>
    <t>兰氏悠悠小店</t>
  </si>
  <si>
    <t>pdd24745356519</t>
  </si>
  <si>
    <t>兰氏一一小店</t>
  </si>
  <si>
    <t>pdd98045195597</t>
  </si>
  <si>
    <t>兰氏圆圆小店</t>
  </si>
  <si>
    <t>pdd79272298125</t>
  </si>
  <si>
    <t>兰氏远远小店</t>
  </si>
  <si>
    <t>pdd34863315799</t>
  </si>
  <si>
    <t>兰氏瑶瑶小店</t>
  </si>
  <si>
    <t>pdd37586321742</t>
  </si>
  <si>
    <t>兰氏媛媛小店</t>
  </si>
  <si>
    <t>pdd32018649387</t>
  </si>
  <si>
    <t>兰氏平平小店</t>
  </si>
  <si>
    <t>pdd29470015639</t>
  </si>
  <si>
    <t>兰氏安安小店</t>
  </si>
  <si>
    <t>pdd46635096071</t>
  </si>
  <si>
    <t>pdd56213341677</t>
  </si>
  <si>
    <t>农业银行</t>
    <phoneticPr fontId="4" type="noConversion"/>
  </si>
  <si>
    <t>pdd81485501110</t>
  </si>
  <si>
    <t>pdd37565940238</t>
  </si>
  <si>
    <t>兰氏布艺专营店</t>
  </si>
  <si>
    <t>pdd62591246846</t>
  </si>
  <si>
    <t>兰氏家具专营店</t>
  </si>
  <si>
    <t>pdd57978089734</t>
  </si>
  <si>
    <t>兰氏家纺专营店</t>
  </si>
  <si>
    <t>pdd35815482579</t>
  </si>
  <si>
    <t>兰氏家装专营店</t>
  </si>
  <si>
    <t>pdd78015908892</t>
  </si>
  <si>
    <t>兰氏家饰专营店</t>
  </si>
  <si>
    <t>pdd84678377544</t>
  </si>
  <si>
    <t>pdd79792569492</t>
  </si>
  <si>
    <t>兰氏男鞋专营店</t>
  </si>
  <si>
    <t>pdd14083118218</t>
  </si>
  <si>
    <t>pdd82137652319</t>
  </si>
  <si>
    <t>pdd37033955621</t>
  </si>
  <si>
    <t>pdd31775239270</t>
  </si>
  <si>
    <t>pdd64357633410</t>
  </si>
  <si>
    <t>pdd74748805211</t>
  </si>
  <si>
    <t>兰氏月月小店</t>
  </si>
  <si>
    <t>pdd42089702983</t>
  </si>
  <si>
    <t>pdd83993880044</t>
  </si>
  <si>
    <t>pdd56749865131</t>
    <phoneticPr fontId="4" type="noConversion"/>
  </si>
  <si>
    <t>pdd.2019</t>
    <phoneticPr fontId="4" type="noConversion"/>
  </si>
  <si>
    <t>应</t>
    <phoneticPr fontId="4" type="noConversion"/>
  </si>
  <si>
    <t>帝宇美妆</t>
    <phoneticPr fontId="4" type="noConversion"/>
  </si>
  <si>
    <t>pdd12283822543</t>
  </si>
  <si>
    <t>Pah123456</t>
  </si>
  <si>
    <t>pdd68584036013</t>
  </si>
  <si>
    <t>pdd65961948398</t>
  </si>
  <si>
    <t>pdd45474475776</t>
  </si>
  <si>
    <t>pdd88795551280</t>
  </si>
  <si>
    <t>帝宇小家电</t>
    <phoneticPr fontId="4" type="noConversion"/>
  </si>
  <si>
    <t>pdd85818318669</t>
  </si>
  <si>
    <t>帝宇照明</t>
    <phoneticPr fontId="4" type="noConversion"/>
  </si>
  <si>
    <t>pdd23266323996</t>
  </si>
  <si>
    <t>pdd36521677326</t>
  </si>
  <si>
    <t>帝宇卫浴</t>
    <phoneticPr fontId="4" type="noConversion"/>
  </si>
  <si>
    <t>pdd38511898177</t>
  </si>
  <si>
    <t>pdd61572396855</t>
  </si>
  <si>
    <t>蝶</t>
  </si>
  <si>
    <t>年连润护肤</t>
  </si>
  <si>
    <t>pdd12126066826</t>
  </si>
  <si>
    <t>pdd13075064918</t>
  </si>
  <si>
    <t>pdd28462732172</t>
  </si>
  <si>
    <t>年连润服装</t>
  </si>
  <si>
    <t>pdd47432461715</t>
  </si>
  <si>
    <t>年连润洗护</t>
  </si>
  <si>
    <t>pdd55097558998</t>
  </si>
  <si>
    <t>梦梦朵朵</t>
  </si>
  <si>
    <t>838555858 </t>
  </si>
  <si>
    <t>pdd83855585825</t>
  </si>
  <si>
    <t>pdd.2019</t>
  </si>
  <si>
    <t>pdd75342843570</t>
  </si>
  <si>
    <t>pdd21155103039</t>
  </si>
  <si>
    <t>pdd84549076221</t>
  </si>
  <si>
    <t>年连润健身用品</t>
  </si>
  <si>
    <t>pdd11319011457</t>
  </si>
  <si>
    <t>年连润大家电</t>
  </si>
  <si>
    <t>pdd91597917039</t>
  </si>
  <si>
    <t>pdd50039757095</t>
  </si>
  <si>
    <t>pdd72196609952</t>
  </si>
  <si>
    <t>年连润球类</t>
  </si>
  <si>
    <t>pdd88772066258</t>
  </si>
  <si>
    <t>年连润旅行野营用品</t>
  </si>
  <si>
    <t>pdd39907858795</t>
  </si>
  <si>
    <t>pdd38065135793</t>
  </si>
  <si>
    <t>招商银行</t>
  </si>
  <si>
    <t>年连润家装主材</t>
  </si>
  <si>
    <t>pdd79022821118</t>
  </si>
  <si>
    <t>年连润全屋定制</t>
  </si>
  <si>
    <t>pdd96791314827</t>
  </si>
  <si>
    <t>年连润照明</t>
  </si>
  <si>
    <t>pdd29715816628</t>
  </si>
  <si>
    <t>pdd63067861080</t>
    <phoneticPr fontId="4" type="noConversion"/>
  </si>
  <si>
    <t>Pah123456</t>
    <phoneticPr fontId="4" type="noConversion"/>
  </si>
  <si>
    <t>蝶</t>
    <phoneticPr fontId="4" type="noConversion"/>
  </si>
  <si>
    <t>pdd91811122171</t>
    <phoneticPr fontId="4" type="noConversion"/>
  </si>
  <si>
    <t>pdd60009523592</t>
    <phoneticPr fontId="4" type="noConversion"/>
  </si>
  <si>
    <t>pdd21508736127</t>
    <phoneticPr fontId="4" type="noConversion"/>
  </si>
  <si>
    <t>pdd47778129662</t>
    <phoneticPr fontId="4" type="noConversion"/>
  </si>
  <si>
    <t>年连润基础建材</t>
  </si>
  <si>
    <t>pdd34976078060</t>
    <phoneticPr fontId="4" type="noConversion"/>
  </si>
  <si>
    <t>pdd44428545180</t>
  </si>
  <si>
    <t>pdd26898291088</t>
  </si>
  <si>
    <t>鲲之大放不下</t>
    <phoneticPr fontId="4" type="noConversion"/>
  </si>
  <si>
    <t>pdd30065765930</t>
    <phoneticPr fontId="4" type="noConversion"/>
  </si>
  <si>
    <t>帝宇球类</t>
    <phoneticPr fontId="4" type="noConversion"/>
  </si>
  <si>
    <t>pdd50232106418</t>
  </si>
  <si>
    <t>年连润电器专营店</t>
    <phoneticPr fontId="4" type="noConversion"/>
  </si>
  <si>
    <t>pdd19691205836</t>
    <phoneticPr fontId="4" type="noConversion"/>
  </si>
  <si>
    <t>年连润婴童用品专营店</t>
    <phoneticPr fontId="4" type="noConversion"/>
  </si>
  <si>
    <t>pdd90450780213</t>
    <phoneticPr fontId="4" type="noConversion"/>
  </si>
  <si>
    <t>年连润女装专营店</t>
    <phoneticPr fontId="4" type="noConversion"/>
  </si>
  <si>
    <t>pdd15411403455</t>
    <phoneticPr fontId="4" type="noConversion"/>
  </si>
  <si>
    <t>年连润小家电专营店</t>
    <phoneticPr fontId="4" type="noConversion"/>
  </si>
  <si>
    <t>pdd86625201510</t>
    <phoneticPr fontId="4" type="noConversion"/>
  </si>
  <si>
    <t>帝宇渔具</t>
    <phoneticPr fontId="4" type="noConversion"/>
  </si>
  <si>
    <t>pdd43292312456</t>
  </si>
  <si>
    <t>pdd15487012837</t>
  </si>
  <si>
    <t>帝宇厨电</t>
    <phoneticPr fontId="4" type="noConversion"/>
  </si>
  <si>
    <t>pdd67736400322</t>
  </si>
  <si>
    <t>pdd50783579443</t>
  </si>
  <si>
    <t>pdd21300738681</t>
  </si>
  <si>
    <t>年连润玩具专营店</t>
    <phoneticPr fontId="4" type="noConversion"/>
  </si>
  <si>
    <t>pdd54588448067</t>
    <phoneticPr fontId="4" type="noConversion"/>
  </si>
  <si>
    <t>年连润生活电器专营店</t>
    <phoneticPr fontId="4" type="noConversion"/>
  </si>
  <si>
    <t>pdd73893110189</t>
    <phoneticPr fontId="4" type="noConversion"/>
  </si>
  <si>
    <t>年连润灯饰专营店</t>
    <phoneticPr fontId="4" type="noConversion"/>
  </si>
  <si>
    <t>pdd58356231038</t>
    <phoneticPr fontId="4" type="noConversion"/>
  </si>
  <si>
    <t>帝宇香水</t>
    <phoneticPr fontId="4" type="noConversion"/>
  </si>
  <si>
    <t>pdd52203921832</t>
  </si>
  <si>
    <t>帝宇健身用品</t>
    <phoneticPr fontId="4" type="noConversion"/>
  </si>
  <si>
    <t>pdd15833589895</t>
  </si>
  <si>
    <t>帝宇大家电</t>
    <phoneticPr fontId="4" type="noConversion"/>
  </si>
  <si>
    <t>pdd25748089172</t>
  </si>
  <si>
    <t>pdd33102421258</t>
  </si>
  <si>
    <t>pdd49644622461</t>
  </si>
  <si>
    <t>pdd37398337078</t>
  </si>
  <si>
    <t>pdd80745090937</t>
  </si>
  <si>
    <t>pdd24251335321</t>
  </si>
  <si>
    <t>pdd56771845182</t>
  </si>
  <si>
    <t>捷步美容个护专营店</t>
  </si>
  <si>
    <t>pdd84812300249</t>
  </si>
  <si>
    <t>心妍漾捷步专卖店</t>
  </si>
  <si>
    <t>pdd68136977312</t>
  </si>
  <si>
    <t>捷步数码专营店</t>
  </si>
  <si>
    <t>pdd96669762586</t>
  </si>
  <si>
    <t>捷步3C数码配件专营店</t>
  </si>
  <si>
    <t>pdd79001311018</t>
  </si>
  <si>
    <t>捷步影音电器专营店</t>
  </si>
  <si>
    <t>pdd84329705910</t>
  </si>
  <si>
    <t>捷步数码电器专营店</t>
  </si>
  <si>
    <t>pdd97281490887</t>
  </si>
  <si>
    <t>捷步家具专营店</t>
  </si>
  <si>
    <t>pdd54883137676</t>
  </si>
  <si>
    <t>pdd86021357037</t>
  </si>
  <si>
    <t>捷步家装专营店</t>
  </si>
  <si>
    <t>pdd51629651313</t>
  </si>
  <si>
    <t>pdd40604134299</t>
  </si>
  <si>
    <t>捷步胖嘟嘟小店</t>
  </si>
  <si>
    <t>pdd40814659421</t>
  </si>
  <si>
    <t>捷步可可爱小店</t>
  </si>
  <si>
    <t>pdd64953443023</t>
  </si>
  <si>
    <t>捷步小甜甜</t>
  </si>
  <si>
    <t>pdd11737340125</t>
  </si>
  <si>
    <t>捷步温馨小店</t>
  </si>
  <si>
    <t>pdd91372596768</t>
  </si>
  <si>
    <t>捷步洁近小店</t>
  </si>
  <si>
    <t>pdd94178777752</t>
  </si>
  <si>
    <t>捷步想想小店</t>
  </si>
  <si>
    <t>pdd62770902143</t>
  </si>
  <si>
    <t>捷步乐乐小店</t>
  </si>
  <si>
    <t>pdd63859679666</t>
  </si>
  <si>
    <t>捷步菲菲小店</t>
  </si>
  <si>
    <t>pdd89108427228</t>
  </si>
  <si>
    <t>捷步郎朗小店</t>
  </si>
  <si>
    <t>pdd11466464620</t>
  </si>
  <si>
    <t>捷步熙然小店</t>
  </si>
  <si>
    <t>pdd20983218940</t>
  </si>
  <si>
    <t xml:space="preserve"> </t>
    <phoneticPr fontId="2" type="noConversion"/>
  </si>
  <si>
    <t>兰氏远远小店</t>
    <phoneticPr fontId="2" type="noConversion"/>
  </si>
  <si>
    <t>捷宇渔具专营店</t>
  </si>
  <si>
    <t>pdd92177416167</t>
  </si>
  <si>
    <t>捷宇运动专营店</t>
  </si>
  <si>
    <t>pdd14189677811</t>
  </si>
  <si>
    <t>捷宇户外专营店</t>
  </si>
  <si>
    <t>pdd40284915160</t>
  </si>
  <si>
    <t>pdd46839743933</t>
  </si>
  <si>
    <t>pdd67455173161</t>
  </si>
  <si>
    <t>pdd33127048015</t>
  </si>
  <si>
    <t>pdd15947163793</t>
  </si>
  <si>
    <t>pdd68444861291</t>
  </si>
  <si>
    <t>捷宇云淡风轻小店</t>
  </si>
  <si>
    <t>pdd46227731983</t>
  </si>
  <si>
    <t>pdd82385340634</t>
  </si>
  <si>
    <t>pdd39280306292</t>
  </si>
  <si>
    <t>pdd67356617525</t>
  </si>
  <si>
    <t>pdd21546016965</t>
  </si>
  <si>
    <t>pdd12979521280</t>
  </si>
  <si>
    <t>pdd39539409015</t>
  </si>
  <si>
    <t>pdd33518018352</t>
  </si>
  <si>
    <t>pdd10963349649</t>
  </si>
  <si>
    <t>pdd22778467026</t>
  </si>
  <si>
    <t>捷宇生活电器专营店</t>
  </si>
  <si>
    <t>pdd11953569478</t>
  </si>
  <si>
    <t>pdd37478593382</t>
  </si>
  <si>
    <t>pdd24531768158</t>
  </si>
  <si>
    <t>捷宇家装专营店</t>
  </si>
  <si>
    <t>pdd51683420861</t>
  </si>
  <si>
    <t>捷宇家饰专营店</t>
  </si>
  <si>
    <t>pdd40265930093</t>
  </si>
  <si>
    <t>捷宇床上用品专营店</t>
  </si>
  <si>
    <t>pdd12662144985</t>
  </si>
  <si>
    <t>pdd46165407425</t>
  </si>
  <si>
    <t>pdd21469804787</t>
  </si>
  <si>
    <t>pdd68404932974</t>
  </si>
  <si>
    <t>pdd82673494569</t>
  </si>
  <si>
    <t>pdd38552936529</t>
  </si>
  <si>
    <t>捷宇阳洋小店</t>
  </si>
  <si>
    <t>pdd51637595124</t>
  </si>
  <si>
    <t>捷宇微微小店</t>
  </si>
  <si>
    <t>pdd85083445092</t>
  </si>
  <si>
    <t>捷宇布艺专营店</t>
  </si>
  <si>
    <t>pdd77277276134</t>
  </si>
  <si>
    <t>捷宇家纺专营店</t>
  </si>
  <si>
    <t>pdd12348192187</t>
  </si>
  <si>
    <t>捷宇一株梅小铺</t>
  </si>
  <si>
    <t>pdd32199167365</t>
  </si>
  <si>
    <t>捷宇三只熊小店</t>
  </si>
  <si>
    <t>pdd41239104988</t>
  </si>
  <si>
    <t>捷宇渐渐小店</t>
  </si>
  <si>
    <t>pdd39116872271</t>
  </si>
  <si>
    <t>捷宇皮皮小店</t>
  </si>
  <si>
    <t>pdd29821183491</t>
  </si>
  <si>
    <t>捷宇七七小店</t>
  </si>
  <si>
    <t>pdd66124766894</t>
  </si>
  <si>
    <t>捷宇兰兰小店</t>
  </si>
  <si>
    <t>pdd39850357224</t>
  </si>
  <si>
    <t>捷宇新新小店</t>
  </si>
  <si>
    <t>pdd64354427281</t>
  </si>
  <si>
    <t>贵云乐运动户外专营店</t>
  </si>
  <si>
    <t>pdd64319388916</t>
  </si>
  <si>
    <t>贵云乐渔具专营店</t>
  </si>
  <si>
    <t>pdd95420992099</t>
  </si>
  <si>
    <t>贵云乐健身用品专营店</t>
  </si>
  <si>
    <t>pdd20726345121</t>
  </si>
  <si>
    <t>贵云乐球类专营店</t>
  </si>
  <si>
    <t>pdd36658648762</t>
  </si>
  <si>
    <t>贵云乐旅行野营用品专营店</t>
  </si>
  <si>
    <t>pdd44399799711</t>
  </si>
  <si>
    <t>pdd48937153849</t>
  </si>
  <si>
    <t>pdd60763609877</t>
  </si>
  <si>
    <t>pdd15541019199</t>
  </si>
  <si>
    <t>pdd84187901832</t>
  </si>
  <si>
    <t>pdd57079370153</t>
  </si>
  <si>
    <t>pdd70118542112</t>
  </si>
  <si>
    <t>pdd48544807278</t>
  </si>
  <si>
    <t>pdd87414457999</t>
  </si>
  <si>
    <t>pdd64149722869</t>
  </si>
  <si>
    <t>pdd62456322782</t>
  </si>
  <si>
    <t>pdd25430465765</t>
  </si>
  <si>
    <t>pdd46231567958</t>
  </si>
  <si>
    <t>pdd80250086944</t>
  </si>
  <si>
    <t>pdd36372765953</t>
  </si>
  <si>
    <t>pdd16564627795</t>
  </si>
  <si>
    <t>pdd17207988449</t>
  </si>
  <si>
    <t>pdd73014103680</t>
  </si>
  <si>
    <t>pdd79829598865</t>
  </si>
  <si>
    <t>pdd16923009838</t>
  </si>
  <si>
    <t>邮储银行</t>
  </si>
  <si>
    <t>彭</t>
    <phoneticPr fontId="2" type="noConversion"/>
  </si>
  <si>
    <t>年连润家装主材</t>
    <phoneticPr fontId="2" type="noConversion"/>
  </si>
  <si>
    <t>年连润照明</t>
    <phoneticPr fontId="2" type="noConversion"/>
  </si>
  <si>
    <t>余氏美容个护专营店</t>
    <phoneticPr fontId="2" type="noConversion"/>
  </si>
  <si>
    <t>余氏护肤专营店</t>
    <phoneticPr fontId="2" type="noConversion"/>
  </si>
  <si>
    <t>余氏电器专营店</t>
    <phoneticPr fontId="2" type="noConversion"/>
  </si>
  <si>
    <t>余氏沁沁小店</t>
    <phoneticPr fontId="2" type="noConversion"/>
  </si>
  <si>
    <t>余氏默默小铺</t>
    <phoneticPr fontId="2" type="noConversion"/>
  </si>
  <si>
    <t>余氏皮皮小铺</t>
    <phoneticPr fontId="2" type="noConversion"/>
  </si>
  <si>
    <t>余氏童装专营店</t>
    <phoneticPr fontId="2" type="noConversion"/>
  </si>
  <si>
    <t>余氏婴童用品专营店</t>
    <phoneticPr fontId="2" type="noConversion"/>
  </si>
  <si>
    <t>梦梦朵朵四号店</t>
    <phoneticPr fontId="2" type="noConversion"/>
  </si>
  <si>
    <t>pdd54999254719</t>
  </si>
  <si>
    <t>贵云乐服饰配件专营店</t>
  </si>
  <si>
    <t>pdd65323406169</t>
  </si>
  <si>
    <t>贵云乐服装专营店</t>
  </si>
  <si>
    <t>pdd78217504288</t>
  </si>
  <si>
    <t>贵云乐男装专营店</t>
  </si>
  <si>
    <t>pdd71556518777</t>
  </si>
  <si>
    <t>贵云乐服饰专营店</t>
  </si>
  <si>
    <t>pdd97449895174</t>
  </si>
  <si>
    <t>贵云乐箱包皮具专营店</t>
  </si>
  <si>
    <t>pdd63204017278</t>
  </si>
  <si>
    <t>贵云乐母婴专营店</t>
  </si>
  <si>
    <t>pdd66087409647</t>
  </si>
  <si>
    <t>贵云乐童装专营店</t>
  </si>
  <si>
    <t>pdd59323181740</t>
  </si>
  <si>
    <t>贵云乐母婴玩具专营店</t>
  </si>
  <si>
    <t>pdd58249968167</t>
  </si>
  <si>
    <t>贵云乐母婴用品专营店</t>
  </si>
  <si>
    <t>pdd98140903049</t>
  </si>
  <si>
    <t>贵云乐婴童用品专营店</t>
  </si>
  <si>
    <t>pdd49274811879</t>
  </si>
  <si>
    <t>贵云乐亲亲小店</t>
  </si>
  <si>
    <t>pdd49491657210</t>
  </si>
  <si>
    <t>贵云乐雯雯小店</t>
  </si>
  <si>
    <t>pdd48412982057</t>
  </si>
  <si>
    <t>贵云乐健健小店</t>
  </si>
  <si>
    <t>pdd18347126294</t>
  </si>
  <si>
    <t>贵云乐菲菲小店</t>
  </si>
  <si>
    <t>pdd12219532132</t>
  </si>
  <si>
    <t>贵云乐莱莱小店</t>
  </si>
  <si>
    <t>pdd73446056578</t>
  </si>
  <si>
    <t>贵云乐琦琦小店</t>
  </si>
  <si>
    <t>pdd77166533559</t>
  </si>
  <si>
    <t>贵云乐多里小店</t>
  </si>
  <si>
    <t>pdd88709651769</t>
  </si>
  <si>
    <t>贵云乐落落小店</t>
  </si>
  <si>
    <t>pdd88141511484</t>
  </si>
  <si>
    <t>贵云乐诗诗小店</t>
  </si>
  <si>
    <t>pdd92402647643</t>
  </si>
  <si>
    <t>贵云乐恩恩小店</t>
  </si>
  <si>
    <t>pdd80124228113</t>
  </si>
  <si>
    <t>年连润洗护</t>
    <phoneticPr fontId="2" type="noConversion"/>
  </si>
  <si>
    <t>年连润护肤</t>
    <phoneticPr fontId="2" type="noConversion"/>
  </si>
  <si>
    <t>兰氏瑶瑶小店</t>
    <phoneticPr fontId="2" type="noConversion"/>
  </si>
  <si>
    <t>pdd47756965697</t>
  </si>
  <si>
    <t>朱</t>
  </si>
  <si>
    <t>pdd24348904315</t>
  </si>
  <si>
    <t>祝传阶电器专营店</t>
  </si>
  <si>
    <t>pdd28533362869</t>
  </si>
  <si>
    <t>祝传阶生活电器专营店</t>
  </si>
  <si>
    <t>pdd30153500946</t>
  </si>
  <si>
    <t>祝传阶3C数码配件专营店</t>
  </si>
  <si>
    <t>pdd17263370689</t>
  </si>
  <si>
    <t>pdd89105175115</t>
  </si>
  <si>
    <t>pdd45997513171</t>
  </si>
  <si>
    <t>祝传阶家纺专营店</t>
  </si>
  <si>
    <t>pdd15745062814</t>
  </si>
  <si>
    <t>pdd20065660358</t>
  </si>
  <si>
    <t>pdd80983939080</t>
  </si>
  <si>
    <t>pdd74402809920</t>
  </si>
  <si>
    <t>pdd44819705422</t>
  </si>
  <si>
    <t>祝传阶悠悠小店</t>
  </si>
  <si>
    <t>pdd22946125447</t>
  </si>
  <si>
    <t>祝传阶依依小店</t>
  </si>
  <si>
    <t>pdd69675058149</t>
  </si>
  <si>
    <t>祝传阶圆圆小店</t>
  </si>
  <si>
    <t>pdd50417499085</t>
  </si>
  <si>
    <t>祝传阶莹莹小店</t>
  </si>
  <si>
    <t>pdd86415363149</t>
  </si>
  <si>
    <t>祝传阶母婴专营店</t>
  </si>
  <si>
    <t>pdd58597042983</t>
  </si>
  <si>
    <t>农业银行</t>
  </si>
  <si>
    <t>祝传阶童装专营店</t>
  </si>
  <si>
    <t>pdd98808827973</t>
  </si>
  <si>
    <t>祝传阶童鞋专营店</t>
  </si>
  <si>
    <t>pdd41171021928</t>
  </si>
  <si>
    <t>祝传阶母婴用品专营店</t>
  </si>
  <si>
    <t>pdd11119494570</t>
  </si>
  <si>
    <t>祝传阶婴童用品专营店</t>
  </si>
  <si>
    <t>pdd48184591750</t>
  </si>
  <si>
    <t>pdd37794998289</t>
  </si>
  <si>
    <t>pdd10495130848</t>
  </si>
  <si>
    <t>pdd44220736546</t>
  </si>
  <si>
    <t>pdd48007907461</t>
  </si>
  <si>
    <t>pdd70624136799</t>
  </si>
  <si>
    <t>祝传阶家居生活专营店</t>
  </si>
  <si>
    <t>pdd98529370489</t>
  </si>
  <si>
    <t>祝传阶居家日用专营店</t>
  </si>
  <si>
    <t>pdd50802499710</t>
  </si>
  <si>
    <t>祝传阶厨房用品专营店</t>
  </si>
  <si>
    <t>pdd84068831746</t>
  </si>
  <si>
    <t>祝传阶清洁用品专营店</t>
  </si>
  <si>
    <t>pdd53177524984</t>
  </si>
  <si>
    <t>祝传阶日用品专营店</t>
  </si>
  <si>
    <t>pdd52662110639</t>
  </si>
  <si>
    <t>pdd65371397894</t>
  </si>
  <si>
    <t>前一天
未提余额</t>
    <phoneticPr fontId="4" type="noConversion"/>
  </si>
  <si>
    <t>前一天
未签收额</t>
    <phoneticPr fontId="4" type="noConversion"/>
  </si>
  <si>
    <t>当天
成团金额</t>
  </si>
  <si>
    <t>当天实扣
手续费</t>
    <phoneticPr fontId="4" type="noConversion"/>
  </si>
  <si>
    <t>当天
收入金额</t>
    <phoneticPr fontId="4" type="noConversion"/>
  </si>
  <si>
    <t>提现前
账户余额</t>
    <phoneticPr fontId="4" type="noConversion"/>
  </si>
  <si>
    <t>提现
金额</t>
    <phoneticPr fontId="4" type="noConversion"/>
  </si>
  <si>
    <t>提现
时间</t>
    <phoneticPr fontId="4" type="noConversion"/>
  </si>
  <si>
    <t>提现
到账状态</t>
    <phoneticPr fontId="4" type="noConversion"/>
  </si>
  <si>
    <t>提现后
账户余额</t>
    <phoneticPr fontId="4" type="noConversion"/>
  </si>
  <si>
    <t>当天未
签收金额</t>
    <phoneticPr fontId="4" type="noConversion"/>
  </si>
  <si>
    <t>我方利润收款金额：</t>
    <phoneticPr fontId="4" type="noConversion"/>
  </si>
  <si>
    <t>我方扣除平台手续费后利润：</t>
    <phoneticPr fontId="4" type="noConversion"/>
  </si>
  <si>
    <t>祝传阶翼翼小店</t>
  </si>
  <si>
    <t>pdd51383105719</t>
  </si>
  <si>
    <t>祝传阶远远小店</t>
  </si>
  <si>
    <t>pdd72311635760</t>
  </si>
  <si>
    <t>祝传阶雅雅小店</t>
  </si>
  <si>
    <t>pdd70248846098</t>
  </si>
  <si>
    <t>祝传阶平平小店</t>
  </si>
  <si>
    <t>pdd80790547341</t>
  </si>
  <si>
    <t>祝传阶安安小店</t>
  </si>
  <si>
    <t>pdd64492771234</t>
  </si>
  <si>
    <t>富靓迪成团金额：</t>
    <phoneticPr fontId="2" type="noConversion"/>
  </si>
  <si>
    <t>富靓迪利润收款金额：</t>
    <phoneticPr fontId="4" type="noConversion"/>
  </si>
  <si>
    <t>我方成团金额：</t>
    <phoneticPr fontId="2" type="noConversion"/>
  </si>
  <si>
    <t>总成团金额：</t>
    <phoneticPr fontId="2" type="noConversion"/>
  </si>
  <si>
    <t>我方垫付款尾款打款金额：</t>
    <phoneticPr fontId="4" type="noConversion"/>
  </si>
  <si>
    <t>富靓迪垫付款尾款打款金额：</t>
    <phoneticPr fontId="4" type="noConversion"/>
  </si>
  <si>
    <t>是否平账：</t>
    <phoneticPr fontId="2" type="noConversion"/>
  </si>
  <si>
    <t>贵云乐恩恩小店</t>
    <phoneticPr fontId="2" type="noConversion"/>
  </si>
  <si>
    <t>浩家翔母婴专营店</t>
  </si>
  <si>
    <t>pdd80554760334</t>
  </si>
  <si>
    <t>浩家翔童装专营店</t>
  </si>
  <si>
    <t>pdd61545320460</t>
  </si>
  <si>
    <t>浩家翔母婴用品专营店</t>
  </si>
  <si>
    <t>pdd42131570478</t>
  </si>
  <si>
    <t>浩家翔婴童用品专营店</t>
  </si>
  <si>
    <t>pdd52914374660</t>
  </si>
  <si>
    <t>浩家翔服饰配件专营店</t>
  </si>
  <si>
    <t>pdd60094902282</t>
  </si>
  <si>
    <t>浩家翔服装专营店</t>
  </si>
  <si>
    <t>pdd76897581311</t>
  </si>
  <si>
    <t>浩家翔男装专营店</t>
  </si>
  <si>
    <t>pdd86839292624</t>
  </si>
  <si>
    <t>浩家翔鞋类专营店</t>
  </si>
  <si>
    <t>pdd48296174057</t>
  </si>
  <si>
    <t>pdd63532241429</t>
  </si>
  <si>
    <t>pdd47407805674</t>
  </si>
  <si>
    <t>pdd86729566614</t>
  </si>
  <si>
    <t>pdd33988268016</t>
  </si>
  <si>
    <t>pdd92755928394</t>
  </si>
  <si>
    <t>pdd80914670841</t>
  </si>
  <si>
    <t>pdd24825642630</t>
  </si>
  <si>
    <t>pdd71879908618</t>
  </si>
  <si>
    <t>pdd14830778915</t>
  </si>
  <si>
    <t>pdd27023684320</t>
  </si>
  <si>
    <t>翔左左小店</t>
  </si>
  <si>
    <t>pdd26564268177</t>
  </si>
  <si>
    <t>翔晴空里小店</t>
  </si>
  <si>
    <t>pdd58630374957</t>
  </si>
  <si>
    <t>翔北北贝小店</t>
  </si>
  <si>
    <t>pdd42040745130</t>
  </si>
  <si>
    <t>翔星梦原小店</t>
  </si>
  <si>
    <t>pdd32703294459</t>
  </si>
  <si>
    <t>翔约里小店</t>
  </si>
  <si>
    <t>pdd95365991571</t>
  </si>
  <si>
    <t>翔方尚小店</t>
  </si>
  <si>
    <t>pdd98531809844</t>
  </si>
  <si>
    <t>翔鑫尚原小店</t>
  </si>
  <si>
    <t>pdd76972572081</t>
  </si>
  <si>
    <t>翔鑫新玖小店</t>
  </si>
  <si>
    <t>pdd93449939095</t>
  </si>
  <si>
    <t>pdd13453032110</t>
  </si>
  <si>
    <t>浩家翔服饰专营店</t>
  </si>
  <si>
    <t>pdd46615509657</t>
  </si>
  <si>
    <t>pdd18284017750</t>
  </si>
  <si>
    <t>pdd38242839293</t>
  </si>
  <si>
    <t>pdd37373169730</t>
  </si>
  <si>
    <t>pdd24046232091</t>
  </si>
  <si>
    <t>pdd95872655465</t>
  </si>
  <si>
    <t>浩家翔家居生活专营店</t>
  </si>
  <si>
    <t>pdd98577130151</t>
  </si>
  <si>
    <t>浩家翔居家日用专营店</t>
  </si>
  <si>
    <t>pdd51847665534</t>
  </si>
  <si>
    <t>浩家翔厨房用品专营店</t>
  </si>
  <si>
    <t>pdd35817289011</t>
  </si>
  <si>
    <t>浩家翔清洁用品专营店</t>
  </si>
  <si>
    <t>pdd91919317018</t>
  </si>
  <si>
    <t>浩家翔日用品专营店</t>
  </si>
  <si>
    <t>pdd70704644777</t>
  </si>
  <si>
    <t>pdd24913240777</t>
  </si>
  <si>
    <t>pdd56509618476</t>
  </si>
  <si>
    <t>pdd84299061015</t>
  </si>
  <si>
    <t>pdd20296837228</t>
  </si>
  <si>
    <t>总差额：</t>
    <phoneticPr fontId="2" type="noConversion"/>
  </si>
  <si>
    <t>浩家翔服装专营店</t>
    <phoneticPr fontId="2" type="noConversion"/>
  </si>
  <si>
    <t>余氏箱包皮具</t>
    <phoneticPr fontId="2" type="noConversion"/>
  </si>
  <si>
    <t>捷宇日用品</t>
  </si>
  <si>
    <t>捷宇清洁用品</t>
  </si>
  <si>
    <t>捷宇厨房用品</t>
  </si>
  <si>
    <t>捷宇居家日用</t>
  </si>
  <si>
    <t>捷宇母婴玩具</t>
  </si>
  <si>
    <t>捷宇童鞋</t>
  </si>
  <si>
    <t>捷宇女鞋</t>
  </si>
  <si>
    <t>捷宇服饰箱包</t>
  </si>
  <si>
    <t>捷宇箱包皮具</t>
  </si>
  <si>
    <t>捷宇男鞋</t>
  </si>
  <si>
    <t>捷宇内衣</t>
  </si>
  <si>
    <t>祝传阶童装专营店</t>
    <phoneticPr fontId="2" type="noConversion"/>
  </si>
  <si>
    <t>玲氏服饰配件专营店</t>
  </si>
  <si>
    <t>pdd68925168140</t>
  </si>
  <si>
    <t>玲氏服装专营店</t>
  </si>
  <si>
    <t>pdd18311467042</t>
  </si>
  <si>
    <t>玲氏男装专营店</t>
  </si>
  <si>
    <t>pdd78591458022</t>
  </si>
  <si>
    <t>玲氏鞋类专营店</t>
  </si>
  <si>
    <t>pdd58864645490</t>
  </si>
  <si>
    <t>玲氏箱包皮具专营店</t>
  </si>
  <si>
    <t>pdd32215535480</t>
  </si>
  <si>
    <t>pdd79662957561</t>
  </si>
  <si>
    <t>pdd33840567599</t>
  </si>
  <si>
    <t>pdd87518544465</t>
  </si>
  <si>
    <t>pdd30681838326</t>
  </si>
  <si>
    <t>pdd93772505752</t>
  </si>
  <si>
    <t>玲氏数码专营店</t>
  </si>
  <si>
    <t>pdd78401957833</t>
  </si>
  <si>
    <t>玲氏电器专营店</t>
  </si>
  <si>
    <t>pdd89501430265</t>
  </si>
  <si>
    <t>玲氏生活电器专营店</t>
  </si>
  <si>
    <t>pdd34020763352</t>
  </si>
  <si>
    <t>玲氏3C数码配件专营店</t>
  </si>
  <si>
    <t>pdd44859614095</t>
  </si>
  <si>
    <t>玲氏影音电器专营店</t>
  </si>
  <si>
    <t>pdd51212018392</t>
  </si>
  <si>
    <t>pdd37783239024</t>
  </si>
  <si>
    <t>pdd18217036679</t>
  </si>
  <si>
    <t>pdd23953067955</t>
  </si>
  <si>
    <t>pdd73621783716</t>
  </si>
  <si>
    <t>pdd57430731215</t>
  </si>
  <si>
    <t>玲氏家居生活专营店</t>
  </si>
  <si>
    <t>pdd58338342694</t>
  </si>
  <si>
    <t>玲氏居家日用专营店</t>
  </si>
  <si>
    <t>pdd55916597781</t>
  </si>
  <si>
    <t>玲氏厨房用品专营店</t>
  </si>
  <si>
    <t>pdd48765755780</t>
  </si>
  <si>
    <t>玲氏清洁用品专营店</t>
  </si>
  <si>
    <t>pdd25874986396</t>
  </si>
  <si>
    <t>玲氏日用品专营店</t>
  </si>
  <si>
    <t>pdd65568575183</t>
  </si>
  <si>
    <t>玲氏母婴专营店</t>
  </si>
  <si>
    <t>pdd43593665013</t>
  </si>
  <si>
    <t>玲氏童装专营店</t>
  </si>
  <si>
    <t>pdd76849631833</t>
  </si>
  <si>
    <t>玲氏童鞋专营店</t>
  </si>
  <si>
    <t>pdd17048278238</t>
  </si>
  <si>
    <t>玲氏母婴用品专营店</t>
  </si>
  <si>
    <t>pdd61747342014</t>
  </si>
  <si>
    <t>pdd85761802847</t>
  </si>
  <si>
    <t>pdd59394676662</t>
  </si>
  <si>
    <t>pdd75500572312</t>
  </si>
  <si>
    <t>pdd53204047537</t>
  </si>
  <si>
    <t>pdd85300517878</t>
  </si>
  <si>
    <t>pdd75520508326</t>
  </si>
  <si>
    <t>玲氏亲亲小店</t>
  </si>
  <si>
    <t>pdd78243117165</t>
  </si>
  <si>
    <t>玲氏雯雯小店</t>
  </si>
  <si>
    <t>pdd40983431733</t>
  </si>
  <si>
    <t>玲氏甜甜心小店</t>
  </si>
  <si>
    <t>pdd37710948483</t>
  </si>
  <si>
    <t>玲氏悠悠小店</t>
  </si>
  <si>
    <t>pdd72536421898</t>
  </si>
  <si>
    <t>玲氏欧欧小店</t>
  </si>
  <si>
    <t>pdd62250973068</t>
  </si>
  <si>
    <t>玲氏泡泡小店</t>
  </si>
  <si>
    <t>pdd55586450780</t>
  </si>
  <si>
    <t>玲氏安安小铺</t>
  </si>
  <si>
    <t>pdd16505561360</t>
  </si>
  <si>
    <t>玲氏哄哄小铺</t>
  </si>
  <si>
    <t>pdd18015685045</t>
  </si>
  <si>
    <t>玲氏康康小铺</t>
  </si>
  <si>
    <t>pdd50972840285</t>
  </si>
  <si>
    <t>提现额度
(单位:万)</t>
    <phoneticPr fontId="4" type="noConversion"/>
  </si>
  <si>
    <t>艳荣芳运动户外专营店</t>
  </si>
  <si>
    <t>pdd99085253112</t>
  </si>
  <si>
    <t>艳荣芳渔具专营店</t>
  </si>
  <si>
    <t>pdd81572864633</t>
  </si>
  <si>
    <t>艳荣芳健身用品专营店</t>
  </si>
  <si>
    <t>pdd83752247518</t>
  </si>
  <si>
    <t>艳荣芳球类专营店</t>
  </si>
  <si>
    <t>pdd39073286054</t>
  </si>
  <si>
    <t>艳荣芳运动专营店</t>
  </si>
  <si>
    <t>pdd52677221117</t>
  </si>
  <si>
    <t>pdd73901098210</t>
  </si>
  <si>
    <t>pdd11099184281</t>
  </si>
  <si>
    <t>pdd16283270832</t>
  </si>
  <si>
    <t>pdd19034864116</t>
  </si>
  <si>
    <t>pdd16133757813</t>
  </si>
  <si>
    <t>pdd71935947468</t>
  </si>
  <si>
    <t>pdd17411397442</t>
  </si>
  <si>
    <t>pdd84505250669</t>
  </si>
  <si>
    <t>pdd15650048572</t>
  </si>
  <si>
    <t>pdd31521525680</t>
  </si>
  <si>
    <t>pdd61058633083</t>
  </si>
  <si>
    <t>pdd19725719477</t>
  </si>
  <si>
    <t>pdd69637894865</t>
  </si>
  <si>
    <t>pdd32691838482</t>
  </si>
  <si>
    <t>pdd67634327880</t>
  </si>
  <si>
    <t>艳荣芳家居生活专营店</t>
  </si>
  <si>
    <t>pdd43715736415</t>
  </si>
  <si>
    <t>艳荣芳居家日用专营店</t>
  </si>
  <si>
    <t>pdd50818149643</t>
  </si>
  <si>
    <t>艳荣芳厨房用品专营店</t>
  </si>
  <si>
    <t>pdd51339370654</t>
  </si>
  <si>
    <t>艳荣芳清洁用品专营店</t>
  </si>
  <si>
    <t>pdd66603170224</t>
  </si>
  <si>
    <t>艳荣芳日用品专营店</t>
  </si>
  <si>
    <t>pdd26421854722</t>
  </si>
  <si>
    <t>艳荣芳服饰配件专营店</t>
  </si>
  <si>
    <t>pdd14067391440</t>
  </si>
  <si>
    <t>艳荣芳服装专营店</t>
  </si>
  <si>
    <t>pdd86584496146</t>
  </si>
  <si>
    <t>艳荣芳内衣专营店</t>
  </si>
  <si>
    <t>pdd59987732817</t>
  </si>
  <si>
    <t>艳荣芳男装专营店</t>
  </si>
  <si>
    <t>pdd88208632929</t>
  </si>
  <si>
    <t>艳荣芳男鞋专营店</t>
  </si>
  <si>
    <t>pdd38049845674</t>
  </si>
  <si>
    <t>艳荣芳母婴专营店</t>
  </si>
  <si>
    <t>pdd52339247434</t>
  </si>
  <si>
    <t>艳荣芳童装专营店</t>
  </si>
  <si>
    <t>pdd31840495618</t>
  </si>
  <si>
    <t>艳荣芳童鞋专营店</t>
  </si>
  <si>
    <t>pdd35968951129</t>
  </si>
  <si>
    <t>艳荣芳母婴用品专营店</t>
  </si>
  <si>
    <t>pdd82091939359</t>
  </si>
  <si>
    <t>艳荣芳婴童用品专营店</t>
  </si>
  <si>
    <t>pdd26584766868</t>
  </si>
  <si>
    <t>艳荣芳依依小店</t>
  </si>
  <si>
    <t>pdd83751295168</t>
  </si>
  <si>
    <t>艳荣芳悠悠小店</t>
  </si>
  <si>
    <t>pdd41449613140</t>
  </si>
  <si>
    <t>艳荣芳远远小店</t>
  </si>
  <si>
    <t>pdd81301818313</t>
  </si>
  <si>
    <t>艳荣芳洋洋小店</t>
  </si>
  <si>
    <t>pdd56454423812</t>
  </si>
  <si>
    <t>艳荣芳玉玉小店</t>
  </si>
  <si>
    <t>pdd58490824662</t>
  </si>
  <si>
    <t>艳荣芳月月小店</t>
  </si>
  <si>
    <t>pdd16788070431</t>
  </si>
  <si>
    <t>艳荣芳圆圆小店</t>
  </si>
  <si>
    <t>pdd92958294457</t>
  </si>
  <si>
    <t>艳荣芳莹莹小店</t>
  </si>
  <si>
    <t>pdd13027672511</t>
  </si>
  <si>
    <t>艳荣芳平平小店</t>
  </si>
  <si>
    <t>pdd20848726169</t>
  </si>
  <si>
    <t>艳荣芳安安小店</t>
  </si>
  <si>
    <t>pdd95325893718</t>
  </si>
  <si>
    <t>贵云乐服饰配件专营店</t>
    <phoneticPr fontId="2" type="noConversion"/>
  </si>
  <si>
    <t>顶顶智能设备</t>
  </si>
  <si>
    <t>顶顶家装</t>
  </si>
  <si>
    <t>顶顶家居生活1</t>
  </si>
  <si>
    <t>顶顶居家日用</t>
  </si>
  <si>
    <t>顶顶厨房用品</t>
  </si>
  <si>
    <t>顶顶服饰配件</t>
  </si>
  <si>
    <t>顶顶服装</t>
  </si>
  <si>
    <t>捷宇香水</t>
  </si>
  <si>
    <t>捷宇化妆品</t>
  </si>
  <si>
    <t>捷宇数码2</t>
  </si>
  <si>
    <t>捷宇电器</t>
  </si>
  <si>
    <t>艳荣芳美容个护</t>
  </si>
  <si>
    <t>艳荣芳美妆</t>
  </si>
  <si>
    <t>艳荣芳香水</t>
  </si>
  <si>
    <t>艳荣芳化妆品</t>
  </si>
  <si>
    <t>艳荣芳护肤</t>
  </si>
  <si>
    <t>艳荣芳数码</t>
  </si>
  <si>
    <t>艳荣芳电器</t>
  </si>
  <si>
    <t>艳荣芳生活电器</t>
  </si>
  <si>
    <t>艳荣芳3C数码配件</t>
  </si>
  <si>
    <t>艳荣芳智能设备</t>
  </si>
  <si>
    <t>艳荣芳布艺</t>
  </si>
  <si>
    <t>艳荣芳家具</t>
  </si>
  <si>
    <t>艳荣芳家纺</t>
  </si>
  <si>
    <t>艳荣芳家装</t>
  </si>
  <si>
    <t>艳荣芳家饰</t>
  </si>
  <si>
    <t>兰氏男鞋专营店</t>
    <phoneticPr fontId="2" type="noConversion"/>
  </si>
  <si>
    <t>家翔家纺</t>
    <phoneticPr fontId="2" type="noConversion"/>
  </si>
  <si>
    <t>玲氏护肤</t>
    <phoneticPr fontId="2" type="noConversion"/>
  </si>
  <si>
    <t>年连润内衣专营店</t>
    <phoneticPr fontId="2" type="noConversion"/>
  </si>
  <si>
    <t>余氏居家日用</t>
  </si>
  <si>
    <t>余氏日用品</t>
  </si>
  <si>
    <t>余氏箱包皮具</t>
  </si>
  <si>
    <t>余氏布艺</t>
  </si>
  <si>
    <t>余氏家具2</t>
  </si>
  <si>
    <t>余氏家装</t>
  </si>
  <si>
    <t>余氏家居生活</t>
  </si>
  <si>
    <t>家翔数码</t>
  </si>
  <si>
    <t>家翔电器</t>
  </si>
  <si>
    <t>家翔3C数码配件</t>
  </si>
  <si>
    <t>家翔智能设备</t>
  </si>
  <si>
    <t>家翔美容个护</t>
  </si>
  <si>
    <t>家翔护肤</t>
  </si>
  <si>
    <t>家翔化妆品</t>
  </si>
  <si>
    <t>家翔香水</t>
  </si>
  <si>
    <t>家翔美妆</t>
  </si>
  <si>
    <t>家翔家饰</t>
  </si>
  <si>
    <t>家翔家具</t>
  </si>
  <si>
    <t>家翔家纺</t>
  </si>
  <si>
    <t>家翔家装</t>
  </si>
  <si>
    <t>玲氏美容个护</t>
  </si>
  <si>
    <t>玲氏香水</t>
  </si>
  <si>
    <t>玲氏化妆品</t>
  </si>
  <si>
    <t>玲氏护肤</t>
  </si>
  <si>
    <t>玲氏布艺</t>
  </si>
  <si>
    <t>玲氏家具</t>
  </si>
  <si>
    <t>玲氏家纺</t>
  </si>
  <si>
    <t>玲氏家装</t>
  </si>
  <si>
    <t>玲氏床上用品</t>
  </si>
  <si>
    <t>玲氏运动户外</t>
  </si>
  <si>
    <t>玲氏健身用品</t>
  </si>
  <si>
    <t>玲氏球类</t>
  </si>
  <si>
    <t>年连润化妆品</t>
  </si>
  <si>
    <t>年连润内衣专营店</t>
  </si>
  <si>
    <t>年连润母婴用品专营店</t>
  </si>
  <si>
    <t>年连润厨电</t>
  </si>
  <si>
    <t>718799086</t>
  </si>
  <si>
    <t>148307789</t>
  </si>
  <si>
    <t>270236843</t>
  </si>
  <si>
    <t>265642681</t>
  </si>
  <si>
    <t>586303749</t>
  </si>
  <si>
    <t>420407451</t>
  </si>
  <si>
    <t>327032944</t>
  </si>
  <si>
    <t>953659915</t>
  </si>
  <si>
    <t>985318098</t>
  </si>
  <si>
    <t>769725720</t>
  </si>
  <si>
    <t>934499390</t>
  </si>
  <si>
    <t>134530321</t>
  </si>
  <si>
    <t>祝传阶家纺专营店</t>
    <phoneticPr fontId="2" type="noConversion"/>
  </si>
  <si>
    <t>兰氏美容个护</t>
  </si>
  <si>
    <t>兰氏美妆</t>
  </si>
  <si>
    <t>兰氏护肤</t>
  </si>
  <si>
    <t>兰氏数码</t>
  </si>
  <si>
    <t>兰氏生活电器</t>
  </si>
  <si>
    <t>兰氏日用品</t>
  </si>
  <si>
    <t>兰氏服装1</t>
  </si>
  <si>
    <t>兰氏电器</t>
  </si>
  <si>
    <t>兰氏3C数码配件</t>
  </si>
  <si>
    <t>兰氏智能设备</t>
  </si>
  <si>
    <t>兰氏男装</t>
  </si>
  <si>
    <t>兰氏童鞋</t>
  </si>
  <si>
    <t>兰氏母婴用品</t>
  </si>
  <si>
    <t>祝传阶化妆品</t>
  </si>
  <si>
    <t>祝传阶护肤</t>
  </si>
  <si>
    <t>祝传阶家具</t>
  </si>
  <si>
    <t>祝传阶渔具</t>
  </si>
  <si>
    <t>祝传阶健身用品</t>
  </si>
  <si>
    <t>祝传阶球类</t>
  </si>
  <si>
    <t>祝传阶运动</t>
  </si>
  <si>
    <t>祝传阶美容个护</t>
  </si>
  <si>
    <t>祝传阶香水</t>
  </si>
  <si>
    <t>祝传阶家装</t>
  </si>
  <si>
    <t>祝传阶家饰</t>
  </si>
  <si>
    <t>祝传阶运动户外</t>
  </si>
  <si>
    <t>捷步居家日用</t>
  </si>
  <si>
    <t>捷步运动户外</t>
  </si>
  <si>
    <t>捷步球类</t>
  </si>
  <si>
    <t>捷步运动2</t>
  </si>
  <si>
    <t>捷步家纺</t>
  </si>
  <si>
    <t>贵云乐美妆</t>
  </si>
  <si>
    <t>贵云乐香水</t>
  </si>
  <si>
    <t>贵云乐化妆品</t>
  </si>
  <si>
    <t>贵云乐护肤</t>
  </si>
  <si>
    <t>贵云乐数码</t>
  </si>
  <si>
    <t>贵云乐电器</t>
  </si>
  <si>
    <t>贵云乐生活电器</t>
  </si>
  <si>
    <t>贵云乐3C数码配件</t>
  </si>
  <si>
    <t>贵云乐影音电器</t>
  </si>
  <si>
    <t>贵云家居生活</t>
  </si>
  <si>
    <t>贵云乐居家日用</t>
  </si>
  <si>
    <t>贵云乐厨房用品</t>
  </si>
  <si>
    <t>贵云乐日用品</t>
  </si>
  <si>
    <t>心妍漾捷步专卖店</t>
    <phoneticPr fontId="2" type="noConversion"/>
  </si>
  <si>
    <t>顶顶宝宝小店</t>
    <phoneticPr fontId="2" type="noConversion"/>
  </si>
  <si>
    <t>顶顶美容个护</t>
  </si>
  <si>
    <t>顶顶香水</t>
  </si>
  <si>
    <t>顶顶化妆品</t>
  </si>
  <si>
    <t>顶顶3C数码配件</t>
  </si>
  <si>
    <t>顶顶男鞋</t>
  </si>
  <si>
    <t>顶顶母婴1</t>
  </si>
  <si>
    <t>顶顶童装</t>
  </si>
  <si>
    <t>顶顶母婴用品</t>
  </si>
  <si>
    <t>顶顶婴童用品</t>
  </si>
  <si>
    <t>贵云乐厨房用品</t>
    <phoneticPr fontId="2" type="noConversion"/>
  </si>
  <si>
    <t>2月6日成功退店，收到保证金</t>
    <phoneticPr fontId="4" type="noConversion"/>
  </si>
  <si>
    <t>2月8日成功退店，收到保证金</t>
    <phoneticPr fontId="4" type="noConversion"/>
  </si>
  <si>
    <t>1月6日成功退店，收到保证金</t>
    <phoneticPr fontId="4" type="noConversion"/>
  </si>
  <si>
    <t>1月5日成功退店，收到保证金</t>
    <phoneticPr fontId="4" type="noConversion"/>
  </si>
  <si>
    <t>账号</t>
    <phoneticPr fontId="2" type="noConversion"/>
  </si>
  <si>
    <t>店铺绑定手机号</t>
    <phoneticPr fontId="2" type="noConversion"/>
  </si>
  <si>
    <t>银行留存手机号</t>
    <phoneticPr fontId="2" type="noConversion"/>
  </si>
  <si>
    <t>晓蚪荷母婴专营店</t>
  </si>
  <si>
    <t>pdd60549211910</t>
  </si>
  <si>
    <t>晓蚪荷母婴玩具专营店</t>
  </si>
  <si>
    <t>pdd46928927125</t>
  </si>
  <si>
    <t>晓蚪荷童鞋专营店</t>
  </si>
  <si>
    <t>pdd51567902170</t>
  </si>
  <si>
    <t>晓蚪荷母婴用品专营店</t>
  </si>
  <si>
    <t>pdd43419874118</t>
  </si>
  <si>
    <t>晓蚪荷婴童用品专营店</t>
  </si>
  <si>
    <t>pdd13725041658</t>
  </si>
  <si>
    <t>晓蚪荷服饰配件专营店</t>
  </si>
  <si>
    <t>pdd96626358639</t>
  </si>
  <si>
    <t>晓蚪荷服装专营店</t>
  </si>
  <si>
    <t>pdd63834266971</t>
  </si>
  <si>
    <t>晓蚪荷男装专营店</t>
  </si>
  <si>
    <t>pdd44701521098</t>
  </si>
  <si>
    <t>晓蚪荷鞋类专营店</t>
  </si>
  <si>
    <t>pdd76124753538</t>
  </si>
  <si>
    <t>晓蚪荷服饰箱包专营店</t>
  </si>
  <si>
    <t>pdd60546235927</t>
  </si>
  <si>
    <t>pdd57785353566</t>
  </si>
  <si>
    <t>pdd14126625076</t>
  </si>
  <si>
    <t>pdd23099912927</t>
  </si>
  <si>
    <t>pdd11758242462</t>
  </si>
  <si>
    <t>pdd12971683237</t>
  </si>
  <si>
    <t>晓蚪荷家居生活专营店</t>
  </si>
  <si>
    <t>pdd29912448056</t>
  </si>
  <si>
    <t>晓蚪荷居家日用专营店</t>
  </si>
  <si>
    <t>pdd85814010682</t>
  </si>
  <si>
    <t>晓蚪荷厨房用品专营店</t>
  </si>
  <si>
    <t>pdd27460558459</t>
  </si>
  <si>
    <t>晓蚪荷清洁用品专营店</t>
  </si>
  <si>
    <t>pdd36550905039</t>
  </si>
  <si>
    <t>晓蚪荷日用品专营店</t>
  </si>
  <si>
    <t>pdd64764835933</t>
  </si>
  <si>
    <t>pdd86777486776</t>
  </si>
  <si>
    <t>pdd55299730845</t>
  </si>
  <si>
    <t>pdd37253449399</t>
  </si>
  <si>
    <t>pdd53458805372</t>
  </si>
  <si>
    <t>pdd10116364218</t>
  </si>
  <si>
    <t>晓蚪荷数码专营店</t>
  </si>
  <si>
    <t>pdd85694549557</t>
  </si>
  <si>
    <t>晓蚪荷电器专营店</t>
  </si>
  <si>
    <t>pdd15986118746</t>
  </si>
  <si>
    <t>晓蚪荷生活电器专营店</t>
  </si>
  <si>
    <t>pdd23012438552</t>
  </si>
  <si>
    <t>晓蚪荷3C数码配件专营店</t>
  </si>
  <si>
    <t>pdd81275805398</t>
  </si>
  <si>
    <t>晓蚪荷智能设备专营店</t>
  </si>
  <si>
    <t>pdd72889046614</t>
  </si>
  <si>
    <t>pdd56794665451</t>
  </si>
  <si>
    <t>pdd81601408885</t>
  </si>
  <si>
    <t>pdd50318132474</t>
  </si>
  <si>
    <t>pdd91801375763</t>
  </si>
  <si>
    <t>pdd95460543462</t>
  </si>
  <si>
    <t>晓蚪荷月月小店</t>
  </si>
  <si>
    <t>pdd49079944715</t>
  </si>
  <si>
    <t>晓蚪荷莹莹小店</t>
  </si>
  <si>
    <t>pdd83408793871</t>
  </si>
  <si>
    <t>晓蚪荷洋洋小店</t>
  </si>
  <si>
    <t>pdd77504396031</t>
  </si>
  <si>
    <t>晓蚪荷依依小店</t>
  </si>
  <si>
    <t>pdd62383201545</t>
  </si>
  <si>
    <t>晓蚪荷远远小店</t>
  </si>
  <si>
    <t>pdd71947163472</t>
  </si>
  <si>
    <t>晓蚪荷圆圆小店</t>
  </si>
  <si>
    <t>pdd41559424844</t>
  </si>
  <si>
    <t>晓蚪荷悠悠小店</t>
  </si>
  <si>
    <t>pdd13039104321</t>
  </si>
  <si>
    <t>晓蚪荷平平小店</t>
  </si>
  <si>
    <t>pdd68994066933</t>
  </si>
  <si>
    <t>晓蚪荷安安小店</t>
  </si>
  <si>
    <t>pdd99029843236</t>
  </si>
  <si>
    <t>晓蚪荷瑶瑶小店</t>
  </si>
  <si>
    <t>pdd70643428624</t>
  </si>
  <si>
    <t>昆于</t>
    <phoneticPr fontId="4" type="noConversion"/>
  </si>
  <si>
    <t>2月9日成功退店，收到保证金</t>
    <phoneticPr fontId="4" type="noConversion"/>
  </si>
  <si>
    <t>梦梦朵朵二号店</t>
  </si>
  <si>
    <t>家翔运动户外</t>
  </si>
  <si>
    <t>家翔渔具</t>
  </si>
  <si>
    <t>家翔旅行野营用品</t>
  </si>
  <si>
    <t>家翔户外用品</t>
  </si>
  <si>
    <t>帝宇生活小资店</t>
  </si>
  <si>
    <t>帝宇生活电器</t>
  </si>
  <si>
    <t>晓蚪荷运动户外</t>
  </si>
  <si>
    <t>晓蚪荷渔具</t>
  </si>
  <si>
    <t>晓蚪荷健身用品</t>
  </si>
  <si>
    <t>晓蚪荷球类</t>
  </si>
  <si>
    <t>晓蚪荷旅行野营用品</t>
  </si>
  <si>
    <t>晓蚪荷布艺</t>
  </si>
  <si>
    <t>晓蚪荷家具</t>
  </si>
  <si>
    <t>晓蚪荷家纺家具家装</t>
  </si>
  <si>
    <t>晓蚪荷家装</t>
  </si>
  <si>
    <t>晓蚪荷床上用品</t>
  </si>
  <si>
    <t>晓蚪荷美妆</t>
  </si>
  <si>
    <t>晓蚪荷香水</t>
  </si>
  <si>
    <t>晓蚪荷化妆品</t>
  </si>
  <si>
    <t>晓蚪荷护肤</t>
  </si>
  <si>
    <t>晓蚪荷美容个护</t>
  </si>
  <si>
    <t>贵云乐母婴用品专营店</t>
    <phoneticPr fontId="2" type="noConversion"/>
  </si>
  <si>
    <t>2月10日，违规经营，限制提现</t>
    <phoneticPr fontId="2" type="noConversion"/>
  </si>
  <si>
    <t>钡特利润收款金额：</t>
    <phoneticPr fontId="4" type="noConversion"/>
  </si>
  <si>
    <t>钡特垫付款尾款打款金额：</t>
  </si>
  <si>
    <t>2月12日，违规经营，限制提现</t>
    <phoneticPr fontId="2" type="noConversion"/>
  </si>
  <si>
    <t>2月14日成功退店，收到保证金</t>
    <phoneticPr fontId="4" type="noConversion"/>
  </si>
  <si>
    <t>艳荣芳香水</t>
    <phoneticPr fontId="2" type="noConversion"/>
  </si>
  <si>
    <t>捷步郎朗小店</t>
    <phoneticPr fontId="2" type="noConversion"/>
  </si>
  <si>
    <t>捷步洁近小店</t>
    <phoneticPr fontId="2" type="noConversion"/>
  </si>
  <si>
    <t>捷宇兰兰小店</t>
    <phoneticPr fontId="2" type="noConversion"/>
  </si>
  <si>
    <t>工单金额</t>
    <phoneticPr fontId="2" type="noConversion"/>
  </si>
  <si>
    <t>德忠行美容个护</t>
  </si>
  <si>
    <t>pdd22939085581</t>
  </si>
  <si>
    <t>德忠行美妆</t>
  </si>
  <si>
    <t>pdd80641629470</t>
  </si>
  <si>
    <t>德忠行香水</t>
  </si>
  <si>
    <t>pdd41171829073</t>
  </si>
  <si>
    <t>德忠行化妆品</t>
  </si>
  <si>
    <t>pdd29839187518</t>
  </si>
  <si>
    <t>德忠行护肤</t>
  </si>
  <si>
    <t>pdd87350160880</t>
  </si>
  <si>
    <t>德忠行数码专营店</t>
  </si>
  <si>
    <t>pdd49885638664</t>
  </si>
  <si>
    <t>德忠行电器专营店</t>
  </si>
  <si>
    <t>pdd50097550510</t>
  </si>
  <si>
    <t>德忠行生活电器专营店</t>
  </si>
  <si>
    <t>pdd35318736144</t>
  </si>
  <si>
    <t>德忠行3C数码配件专营店</t>
  </si>
  <si>
    <t>pdd32639402270</t>
  </si>
  <si>
    <t>德忠行智能设备专营店</t>
  </si>
  <si>
    <t>pdd11741392990</t>
  </si>
  <si>
    <t>德忠行布艺</t>
  </si>
  <si>
    <t>pdd29828797358</t>
  </si>
  <si>
    <t>德忠行家具</t>
  </si>
  <si>
    <t>pdd11422866473</t>
  </si>
  <si>
    <t>德忠行家纺</t>
  </si>
  <si>
    <t>pdd28449863830</t>
  </si>
  <si>
    <t>德忠行家装</t>
  </si>
  <si>
    <t>pdd42536982093</t>
  </si>
  <si>
    <t>德忠行家饰</t>
  </si>
  <si>
    <t>pdd67674321121</t>
  </si>
  <si>
    <t>德忠行服饰配件专营店</t>
  </si>
  <si>
    <t>pdd22251339636</t>
  </si>
  <si>
    <t>德忠行服装专营店</t>
  </si>
  <si>
    <t>pdd73979710043</t>
  </si>
  <si>
    <t>德忠行男装专营店</t>
  </si>
  <si>
    <t>pdd87320351294</t>
  </si>
  <si>
    <t>德忠行男鞋专营店</t>
  </si>
  <si>
    <t>pdd93689537494</t>
  </si>
  <si>
    <t>德忠行箱包皮具专营店</t>
  </si>
  <si>
    <t>pdd36353625995</t>
  </si>
  <si>
    <t>德忠行母婴专营店</t>
  </si>
  <si>
    <t>pdd36550416467</t>
  </si>
  <si>
    <t>德忠行童装专营店</t>
  </si>
  <si>
    <t>pdd47529863630</t>
  </si>
  <si>
    <t>德忠行童鞋专营店</t>
  </si>
  <si>
    <t>pdd80596472077</t>
  </si>
  <si>
    <t>德忠行母婴用品专营店</t>
  </si>
  <si>
    <t>pdd40051011826</t>
  </si>
  <si>
    <t>德忠行婴童用品专营店</t>
  </si>
  <si>
    <t>pdd26676697725</t>
  </si>
  <si>
    <t>德忠行运动户外</t>
  </si>
  <si>
    <t>pdd35281737766</t>
  </si>
  <si>
    <t>德忠行渔具</t>
  </si>
  <si>
    <t>pdd10212835616</t>
  </si>
  <si>
    <t>德忠行健身用品</t>
  </si>
  <si>
    <t>pdd17762239545</t>
  </si>
  <si>
    <t>德忠行球类</t>
  </si>
  <si>
    <t>pdd87318873284</t>
  </si>
  <si>
    <t>德忠行运动</t>
  </si>
  <si>
    <t>pdd98877483168</t>
  </si>
  <si>
    <t>德忠行月月小店</t>
  </si>
  <si>
    <t>pdd97562573146</t>
  </si>
  <si>
    <t>德忠行悠悠小店</t>
  </si>
  <si>
    <t>pdd42398424347</t>
  </si>
  <si>
    <t>德忠行瑶瑶小店</t>
  </si>
  <si>
    <t>pdd72505709753</t>
  </si>
  <si>
    <t>德忠行圆圆小店</t>
  </si>
  <si>
    <t>pdd36925168247</t>
  </si>
  <si>
    <t>德忠行远远小店</t>
  </si>
  <si>
    <t>pdd54187145911</t>
  </si>
  <si>
    <t>德忠行依依小店</t>
  </si>
  <si>
    <t>pdd20277776410</t>
  </si>
  <si>
    <t>德忠行莹莹小店</t>
  </si>
  <si>
    <t>pdd31771988515</t>
  </si>
  <si>
    <t>德忠行洋洋小店</t>
  </si>
  <si>
    <t>pdd44251443853</t>
  </si>
  <si>
    <t>德忠行平平小店</t>
  </si>
  <si>
    <t>pdd92018066580</t>
  </si>
  <si>
    <t>德忠行安安小店</t>
  </si>
  <si>
    <t>pdd13064954461</t>
  </si>
  <si>
    <t>捷宇电器</t>
    <phoneticPr fontId="2" type="noConversion"/>
  </si>
  <si>
    <t>晓蚪荷母婴用品专营店</t>
    <phoneticPr fontId="2" type="noConversion"/>
  </si>
  <si>
    <t>2月24日，违规经营，限制提现，2月13日，1笔299未签收</t>
    <phoneticPr fontId="2" type="noConversion"/>
  </si>
  <si>
    <t>贵云乐日用品</t>
    <phoneticPr fontId="2" type="noConversion"/>
  </si>
  <si>
    <t>2月25日，违规经营，限制提现，</t>
    <phoneticPr fontId="2" type="noConversion"/>
  </si>
  <si>
    <t>顶顶家饰</t>
    <phoneticPr fontId="2" type="noConversion"/>
  </si>
  <si>
    <t>德忠行渔具</t>
    <phoneticPr fontId="2" type="noConversion"/>
  </si>
  <si>
    <t>2月14日，违规经营，限制提现（2月7日复跑，第2次限制）</t>
    <phoneticPr fontId="4" type="noConversion"/>
  </si>
  <si>
    <t>2月26日，违规经营，限制提现（2月23日复跑，第2次限制）</t>
    <phoneticPr fontId="2" type="noConversion"/>
  </si>
  <si>
    <t>兰氏婴童用品</t>
    <phoneticPr fontId="2" type="noConversion"/>
  </si>
  <si>
    <t>2月26日，违规经营，限制提现</t>
    <phoneticPr fontId="2" type="noConversion"/>
  </si>
  <si>
    <t>捷步小甜甜</t>
    <phoneticPr fontId="2" type="noConversion"/>
  </si>
  <si>
    <t>顶顶家装</t>
    <phoneticPr fontId="2" type="noConversion"/>
  </si>
  <si>
    <t>2月29日，违规经营，限制提现（2月23日复跑，第2次限制）</t>
    <phoneticPr fontId="2" type="noConversion"/>
  </si>
  <si>
    <t>富安迪布艺专营店</t>
  </si>
  <si>
    <t>pdd95963872828</t>
  </si>
  <si>
    <t>富安迪家具专营店</t>
  </si>
  <si>
    <t>pdd90847489368</t>
  </si>
  <si>
    <t>富安迪家纺专营店</t>
  </si>
  <si>
    <t>pdd24050381159</t>
  </si>
  <si>
    <t>富安迪家装专营店</t>
  </si>
  <si>
    <t>pdd59531472414</t>
  </si>
  <si>
    <t>富安迪床上用品专营店</t>
  </si>
  <si>
    <t>pdd63714892020</t>
  </si>
  <si>
    <t>pdd26725498159</t>
  </si>
  <si>
    <t>pdd53008067556</t>
  </si>
  <si>
    <t>pdd11545394315</t>
  </si>
  <si>
    <t>pdd73532058261</t>
  </si>
  <si>
    <t>pdd98495042571</t>
  </si>
  <si>
    <t>富安迪数码专营店</t>
  </si>
  <si>
    <t>pdd47422238080</t>
  </si>
  <si>
    <t>富安迪电器专营店</t>
  </si>
  <si>
    <t>pdd88639398944</t>
  </si>
  <si>
    <t>富安迪生活电器专营店</t>
  </si>
  <si>
    <t>pdd42890258518</t>
  </si>
  <si>
    <t>富安迪3C数码配件专营店</t>
  </si>
  <si>
    <t>pdd17154044388</t>
  </si>
  <si>
    <t>富安迪影音电器专营店</t>
  </si>
  <si>
    <t>pdd97568502919</t>
  </si>
  <si>
    <t>富安迪家居生活专营店</t>
  </si>
  <si>
    <t>pdd14659463339</t>
  </si>
  <si>
    <t>富安迪居家日用专营店</t>
  </si>
  <si>
    <t>pdd93212728476</t>
  </si>
  <si>
    <t>富安迪厨房用品专营店</t>
  </si>
  <si>
    <t>pdd67440279111</t>
  </si>
  <si>
    <t>富安迪清洁用品专营店</t>
  </si>
  <si>
    <t>pdd22939252726</t>
  </si>
  <si>
    <t>富安迪日用品专营店</t>
  </si>
  <si>
    <t>pdd23305867262</t>
  </si>
  <si>
    <t>pdd99543288549</t>
  </si>
  <si>
    <t>pdd64715884556</t>
  </si>
  <si>
    <t>pdd57023442149</t>
  </si>
  <si>
    <t>pdd15200212929</t>
  </si>
  <si>
    <t>pdd28214505080</t>
  </si>
  <si>
    <t>pdd47580646054</t>
  </si>
  <si>
    <t>pdd63304494230</t>
  </si>
  <si>
    <t>富安迪童鞋专营店</t>
  </si>
  <si>
    <t>pdd66166725370</t>
  </si>
  <si>
    <t>pdd67799300494</t>
  </si>
  <si>
    <t>pdd54589578338</t>
  </si>
  <si>
    <t>pdd69423199249</t>
  </si>
  <si>
    <t>pdd68188289719</t>
  </si>
  <si>
    <t>pdd50145907445</t>
  </si>
  <si>
    <t>pdd89687523950</t>
  </si>
  <si>
    <t>富安迪大安小店</t>
  </si>
  <si>
    <t>pdd36984806393</t>
  </si>
  <si>
    <t>富安迪亲亲小店</t>
  </si>
  <si>
    <t>pdd24763150460</t>
  </si>
  <si>
    <t>富安迪千千小店</t>
  </si>
  <si>
    <t>pdd84976162691</t>
  </si>
  <si>
    <t>富安迪玩玩小店</t>
  </si>
  <si>
    <t>pdd85313383569</t>
  </si>
  <si>
    <t>富安迪甜甜小店</t>
  </si>
  <si>
    <t>pdd67480940559</t>
  </si>
  <si>
    <t>富安迪个个小店</t>
  </si>
  <si>
    <t>pdd96746084444</t>
  </si>
  <si>
    <t>富安迪稍稍小店</t>
  </si>
  <si>
    <t>pdd15220341496</t>
  </si>
  <si>
    <t>富安迪嘿嘿小店</t>
  </si>
  <si>
    <t>pdd32400727665</t>
  </si>
  <si>
    <t>富安迪菲菲小店</t>
  </si>
  <si>
    <t>pdd60170749088</t>
  </si>
  <si>
    <t>3月1日，违规经营，限制提现（2月25日复跑，第2次限制）</t>
    <phoneticPr fontId="2" type="noConversion"/>
  </si>
  <si>
    <t>YYT成团金额：</t>
    <phoneticPr fontId="2" type="noConversion"/>
  </si>
  <si>
    <t>YYT利润收款金额：</t>
    <phoneticPr fontId="4" type="noConversion"/>
  </si>
  <si>
    <t>YYT垫付款尾款打款金额：</t>
    <phoneticPr fontId="2" type="noConversion"/>
  </si>
  <si>
    <t>老黄返款金额：</t>
    <phoneticPr fontId="4" type="noConversion"/>
  </si>
  <si>
    <t>老黄返款给我方金额：</t>
    <phoneticPr fontId="4" type="noConversion"/>
  </si>
  <si>
    <t>限制金额</t>
    <phoneticPr fontId="2" type="noConversion"/>
  </si>
  <si>
    <t>工单日期</t>
    <phoneticPr fontId="2" type="noConversion"/>
  </si>
  <si>
    <t>赔付金额</t>
    <phoneticPr fontId="2" type="noConversion"/>
  </si>
  <si>
    <t>利润收款总额：</t>
    <phoneticPr fontId="4" type="noConversion"/>
  </si>
  <si>
    <t>垫付款尾款打款总额：</t>
    <phoneticPr fontId="2" type="noConversion"/>
  </si>
  <si>
    <t>垫付款首款打款总额：</t>
    <phoneticPr fontId="4" type="noConversion"/>
  </si>
  <si>
    <t>我方垫付款首款打款金额：</t>
    <phoneticPr fontId="4" type="noConversion"/>
  </si>
  <si>
    <t>富靓迪垫付款首款打款金额：</t>
    <phoneticPr fontId="4" type="noConversion"/>
  </si>
  <si>
    <t>钡特垫付款首款打款金额：</t>
    <phoneticPr fontId="4" type="noConversion"/>
  </si>
  <si>
    <t>YYT垫付款首款打款金额：</t>
    <phoneticPr fontId="4" type="noConversion"/>
  </si>
  <si>
    <t>3月1日，违规经营，限制提现（2月23日复跑，第2次限制）</t>
    <phoneticPr fontId="2" type="noConversion"/>
  </si>
  <si>
    <t>3月1日，违规经营，限制提现</t>
  </si>
  <si>
    <t>顶顶内衣</t>
  </si>
  <si>
    <t>捷宇美妆</t>
  </si>
  <si>
    <t>富安迪美容个护</t>
  </si>
  <si>
    <t>富安迪美妆</t>
  </si>
  <si>
    <t>富安迪香水</t>
  </si>
  <si>
    <t>富安迪化妆品</t>
  </si>
  <si>
    <t>富安迪护肤</t>
  </si>
  <si>
    <t>富安迪服饰配件</t>
  </si>
  <si>
    <t>富安迪服装</t>
  </si>
  <si>
    <t>富安迪男装</t>
  </si>
  <si>
    <t>富安迪男鞋</t>
  </si>
  <si>
    <t>富安迪箱包皮具</t>
  </si>
  <si>
    <t>富安迪母婴</t>
  </si>
  <si>
    <t>富安迪童装</t>
  </si>
  <si>
    <t>富安迪母婴用品</t>
  </si>
  <si>
    <t>富安迪婴童用品</t>
  </si>
  <si>
    <t>富安迪渔具</t>
  </si>
  <si>
    <t>富安迪健身用品</t>
  </si>
  <si>
    <t>富安迪球类</t>
  </si>
  <si>
    <t>富安迪旅行野营用品</t>
  </si>
  <si>
    <t>贵云乐雯雯小店</t>
    <phoneticPr fontId="2" type="noConversion"/>
  </si>
  <si>
    <t>祝传阶悠悠小店</t>
    <phoneticPr fontId="2" type="noConversion"/>
  </si>
  <si>
    <t>祝传阶运动户外</t>
    <phoneticPr fontId="2" type="noConversion"/>
  </si>
  <si>
    <t>祝传阶翼翼小店</t>
    <phoneticPr fontId="2" type="noConversion"/>
  </si>
  <si>
    <t>3月1日成功退店，收到保证金</t>
    <phoneticPr fontId="4" type="noConversion"/>
  </si>
  <si>
    <t>余氏母婴专营店</t>
    <phoneticPr fontId="2" type="noConversion"/>
  </si>
  <si>
    <t>顶顶家纺</t>
  </si>
  <si>
    <t>顶顶日用品</t>
  </si>
  <si>
    <t>3月3日，违规经营，限制提现（3月2日复跑，第2次限制）</t>
    <phoneticPr fontId="2" type="noConversion"/>
  </si>
  <si>
    <t>3月3日，违规经营，限制提现</t>
    <phoneticPr fontId="2" type="noConversion"/>
  </si>
  <si>
    <t>捷步运动户外</t>
    <phoneticPr fontId="2" type="noConversion"/>
  </si>
  <si>
    <t>3月4日，违规经营，限制提现</t>
    <phoneticPr fontId="2" type="noConversion"/>
  </si>
  <si>
    <t>晓蚪荷服饰箱包专营店</t>
    <phoneticPr fontId="2" type="noConversion"/>
  </si>
  <si>
    <t>3月4日，违规经营，限制提现（3月2日复跑，第2次限制）</t>
    <phoneticPr fontId="2" type="noConversion"/>
  </si>
  <si>
    <t>晓蚪荷香水</t>
    <phoneticPr fontId="2" type="noConversion"/>
  </si>
  <si>
    <t>贵云乐旅行野营用品专营店</t>
    <phoneticPr fontId="2" type="noConversion"/>
  </si>
  <si>
    <t>暂停交易，准备申请退店</t>
    <phoneticPr fontId="2" type="noConversion"/>
  </si>
  <si>
    <t>涵睿氏美妆专营店</t>
  </si>
  <si>
    <t>pdd80208719715</t>
  </si>
  <si>
    <t>涵睿氏香水专营店</t>
  </si>
  <si>
    <t>pdd46599419527</t>
  </si>
  <si>
    <t>涵睿氏化妆品专营店</t>
  </si>
  <si>
    <t>pdd94002996332</t>
  </si>
  <si>
    <t>涵睿氏护肤专营店</t>
  </si>
  <si>
    <t>pdd60883970168</t>
  </si>
  <si>
    <t>涵睿氏美容个护专营店</t>
  </si>
  <si>
    <t>pdd15535385434</t>
  </si>
  <si>
    <t>涵睿氏数码</t>
  </si>
  <si>
    <t>pdd44780595556</t>
  </si>
  <si>
    <t>涵睿氏智能设备</t>
  </si>
  <si>
    <t>pdd39010018832</t>
  </si>
  <si>
    <t>涵睿氏布艺专营店</t>
  </si>
  <si>
    <t>pdd64435905444</t>
  </si>
  <si>
    <t>涵睿氏家具专营店</t>
  </si>
  <si>
    <t>pdd85588577687</t>
  </si>
  <si>
    <t>涵睿氏家纺专营店</t>
  </si>
  <si>
    <t>pdd28479881983</t>
  </si>
  <si>
    <t>涵睿氏家装专营店</t>
  </si>
  <si>
    <t>pdd38973812321</t>
  </si>
  <si>
    <t>涵睿氏床上用品专营店</t>
  </si>
  <si>
    <t>pdd35817981685</t>
  </si>
  <si>
    <t>涵睿氏家居生活</t>
  </si>
  <si>
    <t>pdd34133370893</t>
  </si>
  <si>
    <t>涵睿氏居家日用</t>
  </si>
  <si>
    <t>pdd41244984352</t>
  </si>
  <si>
    <t>涵睿氏厨房用品</t>
  </si>
  <si>
    <t>pdd39665641633</t>
  </si>
  <si>
    <t>涵睿氏清洁用品</t>
  </si>
  <si>
    <t>pdd60671327696</t>
  </si>
  <si>
    <t>涵睿氏日用品</t>
  </si>
  <si>
    <t>pdd73031315347</t>
  </si>
  <si>
    <t>涵睿氏运动户外</t>
  </si>
  <si>
    <t>pdd39527604118</t>
  </si>
  <si>
    <t>涵睿氏健身用品</t>
  </si>
  <si>
    <t>pdd39426701096</t>
  </si>
  <si>
    <t>涵睿氏球类</t>
  </si>
  <si>
    <t>pdd41227398210</t>
  </si>
  <si>
    <t>涵睿氏旅行野营用品</t>
  </si>
  <si>
    <t>pdd80397164270</t>
  </si>
  <si>
    <t>涵睿氏户外</t>
  </si>
  <si>
    <t>pdd48985176053</t>
  </si>
  <si>
    <t>涵睿氏提提小店</t>
  </si>
  <si>
    <t>pdd51480718171</t>
  </si>
  <si>
    <t>涵睿氏恺恺小店</t>
  </si>
  <si>
    <t>pdd54456591053</t>
  </si>
  <si>
    <t>涵睿氏想想小店</t>
  </si>
  <si>
    <t>pdd80685031436</t>
  </si>
  <si>
    <t>涵睿氏乐乐小店</t>
  </si>
  <si>
    <t>pdd92247552855</t>
  </si>
  <si>
    <t>涵睿氏哈哈小店</t>
  </si>
  <si>
    <t>pdd73635965550</t>
  </si>
  <si>
    <t>涵睿氏可可小店</t>
  </si>
  <si>
    <t>pdd71725537498</t>
  </si>
  <si>
    <t>涵睿氏熠熠小店</t>
  </si>
  <si>
    <t>pdd74151295412</t>
  </si>
  <si>
    <t>涵睿氏迎迎小店</t>
  </si>
  <si>
    <t>pdd36763383731</t>
  </si>
  <si>
    <t>涵睿氏心心小店</t>
  </si>
  <si>
    <t>pdd79068046359</t>
  </si>
  <si>
    <t>涵睿氏美美小店</t>
  </si>
  <si>
    <t>pdd68125388395</t>
  </si>
  <si>
    <t>3月3日，违规经营，限制提现，7749.01限制资金属于财神的</t>
    <phoneticPr fontId="2" type="noConversion"/>
  </si>
  <si>
    <t>余诗杰成团金额：</t>
    <phoneticPr fontId="2" type="noConversion"/>
  </si>
  <si>
    <t>余诗杰利润收款金额：</t>
    <phoneticPr fontId="4" type="noConversion"/>
  </si>
  <si>
    <t>余诗杰垫付款首款打款金额：</t>
    <phoneticPr fontId="4" type="noConversion"/>
  </si>
  <si>
    <t>余诗杰垫付款尾款打款金额：</t>
    <phoneticPr fontId="2" type="noConversion"/>
  </si>
  <si>
    <t>捷宇新新小店</t>
    <phoneticPr fontId="2" type="noConversion"/>
  </si>
  <si>
    <t>玲氏服饰配件专营店</t>
    <phoneticPr fontId="2" type="noConversion"/>
  </si>
  <si>
    <t>捷步居家日用</t>
    <phoneticPr fontId="2" type="noConversion"/>
  </si>
  <si>
    <t>兰氏电器</t>
    <phoneticPr fontId="2" type="noConversion"/>
  </si>
  <si>
    <t>捷步3C数码配件专营店</t>
    <phoneticPr fontId="2" type="noConversion"/>
  </si>
  <si>
    <t>3月4日，违规经营，限制提现（3月3日复跑，第2次限制）</t>
    <phoneticPr fontId="2" type="noConversion"/>
  </si>
  <si>
    <t>3月4日，违规经营，限制提现（3月3日复跑，第2次限制），3月3日3笔订单未签收（4999、999、999）</t>
    <phoneticPr fontId="2" type="noConversion"/>
  </si>
  <si>
    <t>年连润化妆品</t>
    <phoneticPr fontId="2" type="noConversion"/>
  </si>
  <si>
    <t>3月5日，违规经营，限制提现</t>
    <phoneticPr fontId="2" type="noConversion"/>
  </si>
  <si>
    <t>3月5日，违规经营，限制提现（3月1日复跑，第2次限制）</t>
    <phoneticPr fontId="2" type="noConversion"/>
  </si>
  <si>
    <t>言子曰家居生活</t>
  </si>
  <si>
    <t>pdd75177241910</t>
  </si>
  <si>
    <t>言子曰居家日用</t>
  </si>
  <si>
    <t>pdd47725618834</t>
  </si>
  <si>
    <t>言子曰厨房用品</t>
  </si>
  <si>
    <t>pdd41653388159</t>
  </si>
  <si>
    <t>言子曰清洁用品</t>
  </si>
  <si>
    <t>pdd81761916131</t>
  </si>
  <si>
    <t>言子曰日用品</t>
  </si>
  <si>
    <t>pdd61959471160</t>
  </si>
  <si>
    <t>言子曰布艺</t>
  </si>
  <si>
    <t>pdd47243842183</t>
  </si>
  <si>
    <t>言子曰家具</t>
  </si>
  <si>
    <t>pdd43026194011</t>
  </si>
  <si>
    <t>言子曰家装</t>
  </si>
  <si>
    <t>pdd49220855068</t>
  </si>
  <si>
    <t>言子曰床上用品</t>
  </si>
  <si>
    <t>pdd71281694644</t>
  </si>
  <si>
    <t>言子曰数码专营店</t>
  </si>
  <si>
    <t>pdd14824953949</t>
  </si>
  <si>
    <t>言子曰电器专营店</t>
  </si>
  <si>
    <t>pdd47660087233</t>
  </si>
  <si>
    <t>言子曰生活电器专营店</t>
  </si>
  <si>
    <t>pdd40175657717</t>
  </si>
  <si>
    <t>言子曰3C数码配件专营店</t>
  </si>
  <si>
    <t>pdd96454692321</t>
  </si>
  <si>
    <t>言子曰智能设备专营店</t>
  </si>
  <si>
    <t>pdd20655294492</t>
  </si>
  <si>
    <t>言子曰美容个护</t>
  </si>
  <si>
    <t>pdd49482525775</t>
  </si>
  <si>
    <t>言子曰护肤</t>
  </si>
  <si>
    <t>pdd80517666695</t>
  </si>
  <si>
    <t>言子曰化妆品</t>
  </si>
  <si>
    <t>pdd94936129379</t>
  </si>
  <si>
    <t>言子曰香水</t>
  </si>
  <si>
    <t>pdd29868648539</t>
  </si>
  <si>
    <t>言子曰美妆</t>
  </si>
  <si>
    <t>pdd86795039791</t>
  </si>
  <si>
    <t>言子曰服饰配件专营店</t>
  </si>
  <si>
    <t>pdd25155045224</t>
  </si>
  <si>
    <t>言子曰服装专营店</t>
  </si>
  <si>
    <t>pdd46700645097</t>
  </si>
  <si>
    <t>言子曰男装专营店</t>
  </si>
  <si>
    <t>pdd25654210367</t>
  </si>
  <si>
    <t>言子曰鞋类专营店</t>
  </si>
  <si>
    <t>pdd12696068663</t>
  </si>
  <si>
    <t>言子曰服饰箱包专营店</t>
  </si>
  <si>
    <t>pdd65386852264</t>
  </si>
  <si>
    <t>言子曰母婴专营店</t>
  </si>
  <si>
    <t>pdd86982633056</t>
  </si>
  <si>
    <t>言子曰童装专营店</t>
  </si>
  <si>
    <t>pdd94566015360</t>
  </si>
  <si>
    <t>言子曰童鞋专营店</t>
  </si>
  <si>
    <t>pdd72285186584</t>
  </si>
  <si>
    <t>言子曰母婴用品专营店</t>
  </si>
  <si>
    <t>pdd75094402035</t>
  </si>
  <si>
    <t>言子曰婴童用品专营店</t>
  </si>
  <si>
    <t>pdd31912646737</t>
  </si>
  <si>
    <t>言子曰运动户外</t>
  </si>
  <si>
    <t>pdd54764507860</t>
  </si>
  <si>
    <t>言子曰渔具</t>
  </si>
  <si>
    <t>pdd68682111040</t>
  </si>
  <si>
    <t>言子曰健身用品</t>
  </si>
  <si>
    <t>pdd51413134054</t>
  </si>
  <si>
    <t>言子曰球类</t>
  </si>
  <si>
    <t>pdd60758535373</t>
  </si>
  <si>
    <t>言子曰旅行野营用品</t>
  </si>
  <si>
    <t>pdd99318999919</t>
  </si>
  <si>
    <t>言子曰力力小店</t>
  </si>
  <si>
    <t>pdd82255904951</t>
  </si>
  <si>
    <t>言子曰晴空里小店</t>
  </si>
  <si>
    <t>pdd32879910226</t>
  </si>
  <si>
    <t>言子曰鑫源小店</t>
  </si>
  <si>
    <t>pdd22289778165</t>
  </si>
  <si>
    <t>言子曰京京小店</t>
  </si>
  <si>
    <t>pdd71833315395</t>
  </si>
  <si>
    <t>言子曰迎迎小店</t>
  </si>
  <si>
    <t>pdd89691363765</t>
  </si>
  <si>
    <t>言子曰易绘营小店</t>
  </si>
  <si>
    <t>pdd93603147380</t>
  </si>
  <si>
    <t>言子曰易萍小店</t>
  </si>
  <si>
    <t>pdd11343628983</t>
  </si>
  <si>
    <t>言子曰群群小店</t>
  </si>
  <si>
    <t>pdd44920659742</t>
  </si>
  <si>
    <t>言子曰忠忠小店</t>
  </si>
  <si>
    <t>pdd27776074616</t>
  </si>
  <si>
    <t>言子曰开开小店</t>
  </si>
  <si>
    <t>pdd12971183834</t>
  </si>
  <si>
    <t>退店情况</t>
    <phoneticPr fontId="2" type="noConversion"/>
  </si>
  <si>
    <t>申请退店日期</t>
    <phoneticPr fontId="2" type="noConversion"/>
  </si>
  <si>
    <t>3月6日，违规经营，限制提现（3月2日复跑，第2次限制）</t>
    <phoneticPr fontId="2" type="noConversion"/>
  </si>
  <si>
    <t>3月6日，违规经营，限制提现（3月3日复跑，第2次限制）</t>
    <phoneticPr fontId="2" type="noConversion"/>
  </si>
  <si>
    <t>3月6日，违规经营，限制提现</t>
    <phoneticPr fontId="2" type="noConversion"/>
  </si>
  <si>
    <t>3月6日，违规经营，限制提现（2月25日复跑，第2次限制）</t>
    <phoneticPr fontId="2" type="noConversion"/>
  </si>
  <si>
    <t>已申请退店</t>
  </si>
  <si>
    <t>2月18日，违规经营，限制提现</t>
    <phoneticPr fontId="2" type="noConversion"/>
  </si>
  <si>
    <t>3月6日，违规经营，限制提现（3月4日复跑，第2次限制）</t>
    <phoneticPr fontId="2" type="noConversion"/>
  </si>
  <si>
    <t>艳荣芳数码</t>
    <phoneticPr fontId="2" type="noConversion"/>
  </si>
  <si>
    <t>玲氏男装专营店</t>
    <phoneticPr fontId="2" type="noConversion"/>
  </si>
  <si>
    <t>玲氏家居生活专营店</t>
    <phoneticPr fontId="2" type="noConversion"/>
  </si>
  <si>
    <t>玲氏欧欧小店</t>
    <phoneticPr fontId="2" type="noConversion"/>
  </si>
  <si>
    <t>德忠行数码专营店</t>
    <phoneticPr fontId="2" type="noConversion"/>
  </si>
  <si>
    <t>涵睿氏美妆专营店</t>
    <phoneticPr fontId="2" type="noConversion"/>
  </si>
  <si>
    <t>3月7日，违规经营，限制提现</t>
    <phoneticPr fontId="2" type="noConversion"/>
  </si>
  <si>
    <t>捷步运动2</t>
    <phoneticPr fontId="2" type="noConversion"/>
  </si>
  <si>
    <t>捷步想想小店</t>
    <phoneticPr fontId="2" type="noConversion"/>
  </si>
  <si>
    <t>捷步菲菲小店</t>
    <phoneticPr fontId="2" type="noConversion"/>
  </si>
  <si>
    <t>富安迪美容个护</t>
    <phoneticPr fontId="2" type="noConversion"/>
  </si>
  <si>
    <t>富安迪旅行野营用品</t>
    <phoneticPr fontId="2" type="noConversion"/>
  </si>
  <si>
    <t>祝传阶平平小店</t>
    <phoneticPr fontId="2" type="noConversion"/>
  </si>
  <si>
    <t>2月14日，违规经营，限制提现</t>
    <phoneticPr fontId="2" type="noConversion"/>
  </si>
  <si>
    <t>3月8日，违规经营，限制提现（3月3日复跑，第2次限制）</t>
    <phoneticPr fontId="2" type="noConversion"/>
  </si>
  <si>
    <t>3月8日，违规经营，限制提现（3月2日复跑，第2次限制）</t>
    <phoneticPr fontId="2" type="noConversion"/>
  </si>
  <si>
    <t>3月8日，违规经营，限制提现（2月27日复跑，第2次限制）</t>
    <phoneticPr fontId="2" type="noConversion"/>
  </si>
  <si>
    <t>3月8日，违规经营，限制提现（3月1日复跑，第2次限制）</t>
    <phoneticPr fontId="2" type="noConversion"/>
  </si>
  <si>
    <t>3月8日，违规经营，限制提现</t>
    <phoneticPr fontId="2" type="noConversion"/>
  </si>
  <si>
    <t>3月8日成功退店，收到保证金</t>
    <phoneticPr fontId="4" type="noConversion"/>
  </si>
  <si>
    <t>3月9日，违规经营，限制提现</t>
    <phoneticPr fontId="2" type="noConversion"/>
  </si>
  <si>
    <t>3月9日，违规经营，限制提现（3月3日复跑，第2次限制），3月9日申请退店</t>
    <phoneticPr fontId="2" type="noConversion"/>
  </si>
  <si>
    <t>3月9日成功退店，收到保证金</t>
    <phoneticPr fontId="4" type="noConversion"/>
  </si>
  <si>
    <t>3月10日，违规经营，限制提现（3月8日复跑，第2次限制）</t>
    <phoneticPr fontId="2" type="noConversion"/>
  </si>
  <si>
    <t>浩家翔鞋类专营店</t>
    <phoneticPr fontId="2" type="noConversion"/>
  </si>
  <si>
    <t>3月10日，违规经营，限制提现</t>
    <phoneticPr fontId="2" type="noConversion"/>
  </si>
  <si>
    <t>未签收金额</t>
    <phoneticPr fontId="2" type="noConversion"/>
  </si>
  <si>
    <t>兰氏厨房用品</t>
    <phoneticPr fontId="2" type="noConversion"/>
  </si>
  <si>
    <t>年连润大家电</t>
    <phoneticPr fontId="2" type="noConversion"/>
  </si>
  <si>
    <t>帝宇生活小资店</t>
    <phoneticPr fontId="2" type="noConversion"/>
  </si>
  <si>
    <t>招商银行</t>
    <phoneticPr fontId="2" type="noConversion"/>
  </si>
  <si>
    <t>年连润全屋定制</t>
    <phoneticPr fontId="2" type="noConversion"/>
  </si>
  <si>
    <t>艳荣芳远远小店</t>
    <phoneticPr fontId="2" type="noConversion"/>
  </si>
  <si>
    <t>3月12日，违规经营，限制提现（3月11日复跑，第2次限制）</t>
    <phoneticPr fontId="2" type="noConversion"/>
  </si>
  <si>
    <t>3月12日，违规经营，限制提现</t>
    <phoneticPr fontId="2" type="noConversion"/>
  </si>
  <si>
    <t>3月13日，违规经营，限制提现</t>
    <phoneticPr fontId="2" type="noConversion"/>
  </si>
  <si>
    <t>3月13日，违规经营，限制提现（3月8日复跑，第2次限制）</t>
    <phoneticPr fontId="2" type="noConversion"/>
  </si>
  <si>
    <t>1次限制，3月14日复跑</t>
    <phoneticPr fontId="2" type="noConversion"/>
  </si>
  <si>
    <t>1次限制，3月15日复跑</t>
    <phoneticPr fontId="2" type="noConversion"/>
  </si>
  <si>
    <t>3月16日，违规经营，限制提现（3月8日复跑，第2次限制）</t>
    <phoneticPr fontId="2" type="noConversion"/>
  </si>
  <si>
    <t>工单属于财神的订单</t>
    <phoneticPr fontId="2" type="noConversion"/>
  </si>
  <si>
    <t>玲氏康康小铺</t>
    <phoneticPr fontId="2" type="noConversion"/>
  </si>
  <si>
    <t>年连润母婴用品专营店</t>
    <phoneticPr fontId="2" type="noConversion"/>
  </si>
  <si>
    <t>出款金额</t>
    <phoneticPr fontId="2" type="noConversion"/>
  </si>
  <si>
    <t>出款日期</t>
    <phoneticPr fontId="2" type="noConversion"/>
  </si>
  <si>
    <t>逾期</t>
    <phoneticPr fontId="2" type="noConversion"/>
  </si>
  <si>
    <t>晓蚪荷化妆品</t>
    <phoneticPr fontId="2" type="noConversion"/>
  </si>
  <si>
    <t>涵睿氏乐乐小店</t>
    <phoneticPr fontId="2" type="noConversion"/>
  </si>
  <si>
    <t>晓蚪荷服饰配件专营店</t>
    <phoneticPr fontId="2" type="noConversion"/>
  </si>
  <si>
    <t>3月17日，违规经营，限制提现，</t>
    <phoneticPr fontId="2" type="noConversion"/>
  </si>
  <si>
    <t>3月17日，违规经营，限制提现（3月8日复跑，第2次限制）</t>
    <phoneticPr fontId="2" type="noConversion"/>
  </si>
  <si>
    <t>pdd18444154143</t>
  </si>
  <si>
    <t>Qq112233</t>
  </si>
  <si>
    <t>两笔工单，2月18日199，3月6日999，3月17日赔付199，还有一笔999未赔付</t>
    <phoneticPr fontId="2" type="noConversion"/>
  </si>
  <si>
    <t>玲氏童鞋专营店</t>
    <phoneticPr fontId="2" type="noConversion"/>
  </si>
  <si>
    <r>
      <t>3月3日，违规经营，限制提现，</t>
    </r>
    <r>
      <rPr>
        <sz val="10"/>
        <color rgb="FFFF0000"/>
        <rFont val="微软雅黑"/>
        <family val="2"/>
        <charset val="134"/>
      </rPr>
      <t>工单属于财神的订单</t>
    </r>
    <phoneticPr fontId="2" type="noConversion"/>
  </si>
  <si>
    <t>2月21日，违规经营，限制提现，3月18日，工单投诉（299）</t>
    <phoneticPr fontId="2" type="noConversion"/>
  </si>
  <si>
    <t>3月6日，违规经营，限制提现，3月18日，工单投诉（299）</t>
    <phoneticPr fontId="2" type="noConversion"/>
  </si>
  <si>
    <t>3月11日，违规经营，限制提现（3月8日复跑，第2次限制），3月18日，工单投诉（499）</t>
    <phoneticPr fontId="2" type="noConversion"/>
  </si>
  <si>
    <t>兰氏渔具专营店</t>
    <phoneticPr fontId="2" type="noConversion"/>
  </si>
  <si>
    <t>艳荣芳依依小店</t>
    <phoneticPr fontId="2" type="noConversion"/>
  </si>
  <si>
    <t>贵云乐琦琦小店</t>
    <phoneticPr fontId="2" type="noConversion"/>
  </si>
  <si>
    <r>
      <rPr>
        <sz val="10"/>
        <color rgb="FFFF0000"/>
        <rFont val="微软雅黑"/>
        <family val="2"/>
        <charset val="134"/>
      </rPr>
      <t>两笔工单，3月6日3999，3月19日999</t>
    </r>
    <r>
      <rPr>
        <sz val="10"/>
        <rFont val="微软雅黑"/>
        <family val="2"/>
        <charset val="134"/>
      </rPr>
      <t>，2月5日，违规经营，限制提现（3月3日复跑，第2次限制）</t>
    </r>
    <phoneticPr fontId="2" type="noConversion"/>
  </si>
  <si>
    <t>1月14日，三级限制，</t>
  </si>
  <si>
    <t>3月4日，三级限制</t>
  </si>
  <si>
    <t>3月4日，三级限制，2月13日，1笔399未签收</t>
  </si>
  <si>
    <t>3月4日，三级限制，1月29日，1笔998真实订单，已签收</t>
  </si>
  <si>
    <t>3月4日，三级限制，2月12日，1笔599未签收</t>
  </si>
  <si>
    <t>3月9日，三级限制</t>
  </si>
  <si>
    <t>1月24日，三级限制，限制提现</t>
  </si>
  <si>
    <t>3月4日，三级限制，3月18日，工单投诉（299）</t>
  </si>
  <si>
    <t>3月4日，三级限制，3月18日，工单投诉（199）</t>
  </si>
  <si>
    <t>杜辉成团金额：</t>
    <phoneticPr fontId="2" type="noConversion"/>
  </si>
  <si>
    <t>顶顶男鞋</t>
    <phoneticPr fontId="2" type="noConversion"/>
  </si>
  <si>
    <t>贵云乐数码</t>
    <phoneticPr fontId="2" type="noConversion"/>
  </si>
  <si>
    <t>1次限制，3月15日复跑，3月20日，投诉工单（1999）</t>
    <phoneticPr fontId="2" type="noConversion"/>
  </si>
  <si>
    <t>3月3日，违规经营，限制提现，3月20日，工单投诉（299）</t>
    <phoneticPr fontId="2" type="noConversion"/>
  </si>
  <si>
    <t>1次限制，3月20日复跑，3月20日，工单投诉（999）</t>
    <phoneticPr fontId="2" type="noConversion"/>
  </si>
  <si>
    <t>3月7日，违规经营，限制提现，3月20日，工单投诉（499）</t>
    <phoneticPr fontId="2" type="noConversion"/>
  </si>
  <si>
    <t>晓蚪荷清洁用品专营店</t>
    <phoneticPr fontId="2" type="noConversion"/>
  </si>
  <si>
    <t>涵睿氏厨房用品</t>
    <phoneticPr fontId="2" type="noConversion"/>
  </si>
  <si>
    <t>跑单金额</t>
    <phoneticPr fontId="2" type="noConversion"/>
  </si>
  <si>
    <t>兰氏厨房用品</t>
  </si>
  <si>
    <t>兰氏母婴</t>
  </si>
  <si>
    <t>兰氏童装</t>
  </si>
  <si>
    <t>晓蚪荷婴童用品专营店</t>
    <phoneticPr fontId="2" type="noConversion"/>
  </si>
  <si>
    <t>1次限制，3月20日复跑，3月22日，工单投诉（599）</t>
    <phoneticPr fontId="2" type="noConversion"/>
  </si>
  <si>
    <t>2月25日，违规经营，限制提现，2月13日，1笔999未签收，3月22日，工单投诉（199）</t>
    <phoneticPr fontId="2" type="noConversion"/>
  </si>
  <si>
    <t>1次限制，3月10日复跑，3月22日，双限制</t>
    <phoneticPr fontId="2" type="noConversion"/>
  </si>
  <si>
    <t>1次限制，3月9日复跑，3月22日，双限制</t>
    <phoneticPr fontId="2" type="noConversion"/>
  </si>
  <si>
    <t>1次限制，3月11日复跑，3月22日，双限制</t>
    <phoneticPr fontId="2" type="noConversion"/>
  </si>
  <si>
    <t>1次限制，3月14日复跑，3月22日，双限制</t>
    <phoneticPr fontId="2" type="noConversion"/>
  </si>
  <si>
    <t>1次限制，3月18日复跑，3月22日，双限制</t>
    <phoneticPr fontId="2" type="noConversion"/>
  </si>
  <si>
    <t>1次限制，3月19日复跑，3月22日，双限制</t>
    <phoneticPr fontId="2" type="noConversion"/>
  </si>
  <si>
    <t>1次限制，3月15日复跑，3月22日，双限制</t>
    <phoneticPr fontId="2" type="noConversion"/>
  </si>
  <si>
    <t>3月22日，双限制</t>
    <phoneticPr fontId="2" type="noConversion"/>
  </si>
  <si>
    <t>3月22日，三级限制</t>
    <phoneticPr fontId="2" type="noConversion"/>
  </si>
  <si>
    <t>3月22日，违规经营，限制提现（3月8日复跑，第2次限制）</t>
  </si>
  <si>
    <t>3月22日，违规经营，限制提现（3月8日复跑，第2次限制）</t>
    <phoneticPr fontId="2" type="noConversion"/>
  </si>
  <si>
    <t>3月22日，违规经营，限制提现（3月10日复跑，第2次限制）</t>
  </si>
  <si>
    <t>3月22日，违规经营，限制提现（3月10日复跑，第2次限制）</t>
    <phoneticPr fontId="2" type="noConversion"/>
  </si>
  <si>
    <t>3月22日，违规经营，限制提现（3月11日复跑，第2次限制）</t>
    <phoneticPr fontId="2" type="noConversion"/>
  </si>
  <si>
    <t>3月22日，违规经营，限制提现（3月14日复跑，第2次限制）</t>
  </si>
  <si>
    <t>3月22日，违规经营，限制提现（3月14日复跑，第2次限制）</t>
    <phoneticPr fontId="2" type="noConversion"/>
  </si>
  <si>
    <t>3月22日，违规经营，限制提现（3月18日复跑，第2次限制）</t>
    <phoneticPr fontId="2" type="noConversion"/>
  </si>
  <si>
    <t>3月22日，违规经营，限制提现（3月19日复跑，第2次限制）</t>
    <phoneticPr fontId="2" type="noConversion"/>
  </si>
  <si>
    <t>3月22日，违规经营，限制提现</t>
    <phoneticPr fontId="2" type="noConversion"/>
  </si>
  <si>
    <t>3月22日，违规经营，限制提现（3月21日复跑，第2次限制）</t>
    <phoneticPr fontId="2" type="noConversion"/>
  </si>
  <si>
    <t>3月19日，双限制（显示提现黑名单）</t>
    <phoneticPr fontId="2" type="noConversion"/>
  </si>
  <si>
    <t>3月4日，双限制</t>
    <phoneticPr fontId="2" type="noConversion"/>
  </si>
  <si>
    <t>3月23日，违规经营，限制提现（3月8日复跑，第2次限制）</t>
    <phoneticPr fontId="2" type="noConversion"/>
  </si>
  <si>
    <t>3月23日，违规经营，限制提现（3月19日复跑，第2次限制）</t>
    <phoneticPr fontId="2" type="noConversion"/>
  </si>
  <si>
    <t>涵睿氏可可小店</t>
    <phoneticPr fontId="2" type="noConversion"/>
  </si>
  <si>
    <t>3月24日，违规经营，限制提现（3月8日复跑，第2次限制）</t>
    <phoneticPr fontId="4" type="noConversion"/>
  </si>
  <si>
    <t>3月24日，违规经营，限制提现（3月11日复跑，第2次限制）</t>
    <phoneticPr fontId="4" type="noConversion"/>
  </si>
  <si>
    <t>3月24日，违规经营，限制提现（3月15日复跑，第2次限制）</t>
    <phoneticPr fontId="4" type="noConversion"/>
  </si>
  <si>
    <t>3月24日，违规经营，限制提现（3月16日复跑，第2次限制）</t>
  </si>
  <si>
    <t>3月24日，违规经营，限制提现（3月9日复跑，第2次限制）</t>
    <phoneticPr fontId="2" type="noConversion"/>
  </si>
  <si>
    <t>3月24日，违规经营，限制提现（3月10日复跑，第2次限制）</t>
    <phoneticPr fontId="2" type="noConversion"/>
  </si>
  <si>
    <t>3月24日，违规经营，限制提现（3月11日复跑，第2次限制）</t>
    <phoneticPr fontId="2" type="noConversion"/>
  </si>
  <si>
    <t>3月24日，违规经营，限制提现（3月14日复跑，第2次限制）</t>
    <phoneticPr fontId="2" type="noConversion"/>
  </si>
  <si>
    <t>3月24日，违规经营，限制提现（3月3日复跑，第2次限制）</t>
    <phoneticPr fontId="2" type="noConversion"/>
  </si>
  <si>
    <t>3月24日，违规经营，限制提现（3月22日复跑，第2次限制）</t>
    <phoneticPr fontId="2" type="noConversion"/>
  </si>
  <si>
    <t>3月24日，违规经营，限制提现（3月15日复跑，第2次限制）</t>
    <phoneticPr fontId="2" type="noConversion"/>
  </si>
  <si>
    <t>3月24日，违规经营，限制提现（3月18日复跑，第2次限制）</t>
    <phoneticPr fontId="2" type="noConversion"/>
  </si>
  <si>
    <t>3月24日，违规经营，限制提现（3月19日复跑，第2次限制）</t>
    <phoneticPr fontId="2" type="noConversion"/>
  </si>
  <si>
    <t>3月24日，违规经营，限制提现（3月20日复跑，第2次限制）</t>
    <phoneticPr fontId="2" type="noConversion"/>
  </si>
  <si>
    <t>3月24日，违规经营，限制提现（3月21日复跑，第2次限制）</t>
    <phoneticPr fontId="2" type="noConversion"/>
  </si>
  <si>
    <t>3月24日，违规经营，限制提现（3月8日复跑，第2次限制）</t>
    <phoneticPr fontId="2" type="noConversion"/>
  </si>
  <si>
    <t>3月24日，违规经营，限制提现（3月17日复跑，第2次限制）</t>
    <phoneticPr fontId="2" type="noConversion"/>
  </si>
  <si>
    <t>3月24日，违规经营，限制提现</t>
    <phoneticPr fontId="2" type="noConversion"/>
  </si>
  <si>
    <t>艳荣芳莹莹小店</t>
    <phoneticPr fontId="2" type="noConversion"/>
  </si>
  <si>
    <t>3月25日，违规经营，限制提现，</t>
    <phoneticPr fontId="2" type="noConversion"/>
  </si>
  <si>
    <t>3月24日，违规经营，限制提现（3月23日复跑，第2次限制）</t>
    <phoneticPr fontId="2" type="noConversion"/>
  </si>
  <si>
    <t>晓蚪荷旅行野营用品</t>
    <phoneticPr fontId="2" type="noConversion"/>
  </si>
  <si>
    <t>贵云乐球类专营店</t>
    <phoneticPr fontId="2" type="noConversion"/>
  </si>
  <si>
    <t>1次限制，3月9日复跑，暂停交易，准备申请退店</t>
    <phoneticPr fontId="2" type="noConversion"/>
  </si>
  <si>
    <t>1次限制，3月14日复跑，暂停交易，准备申请退店</t>
    <phoneticPr fontId="2" type="noConversion"/>
  </si>
  <si>
    <t>1次限制，3月15日复跑，暂停交易，准备申请退店</t>
    <phoneticPr fontId="2" type="noConversion"/>
  </si>
  <si>
    <t>1次限制，3月22日复跑，暂停交易，准备申请退店</t>
    <phoneticPr fontId="2" type="noConversion"/>
  </si>
  <si>
    <t>1次限制，3月23日复跑，暂停交易，准备申请退店</t>
    <phoneticPr fontId="2" type="noConversion"/>
  </si>
  <si>
    <t>1次限制，3月10日复跑，暂停交易，准备申请退店</t>
    <phoneticPr fontId="2" type="noConversion"/>
  </si>
  <si>
    <t>1次限制，3月11日复跑，暂停交易，准备申请退店</t>
    <phoneticPr fontId="2" type="noConversion"/>
  </si>
  <si>
    <t>两笔工单，2月23日299，3月19日499，3月23日赔付299，还有一笔499未赔付</t>
    <phoneticPr fontId="2" type="noConversion"/>
  </si>
  <si>
    <t>3月24日，双限制</t>
    <phoneticPr fontId="2" type="noConversion"/>
  </si>
  <si>
    <t>3月22日，双限制（显示提现黑名单），4958显示提现中</t>
    <phoneticPr fontId="2" type="noConversion"/>
  </si>
  <si>
    <t>贵云乐布艺</t>
  </si>
  <si>
    <t>贵云家装</t>
  </si>
  <si>
    <t>捷宇家居生活</t>
  </si>
  <si>
    <t>顶顶家饰</t>
  </si>
  <si>
    <t>兰氏婴童用品</t>
  </si>
  <si>
    <t>顶顶清洁用品</t>
  </si>
  <si>
    <t>顶顶男装</t>
  </si>
  <si>
    <t>捷宇美容个护</t>
  </si>
  <si>
    <t>捷宇影音电器</t>
  </si>
  <si>
    <t>捷宇智能设备</t>
  </si>
  <si>
    <t>捷步渔具</t>
  </si>
  <si>
    <t>兰氏居家日用</t>
  </si>
  <si>
    <t>余氏服装2</t>
  </si>
  <si>
    <t>余氏厨房用品</t>
  </si>
  <si>
    <t>玲氏美妆</t>
  </si>
  <si>
    <t>玲氏旅行野营用品</t>
  </si>
  <si>
    <t>兰氏服饰配件</t>
  </si>
  <si>
    <t>兰氏内衣</t>
  </si>
  <si>
    <t>玲氏婴童用品专营店</t>
  </si>
  <si>
    <t>玲氏渔具</t>
  </si>
  <si>
    <t>兰氏香水</t>
  </si>
  <si>
    <t>余氏男装</t>
  </si>
  <si>
    <t>家翔生活电器</t>
  </si>
  <si>
    <t>捷步床上用品</t>
  </si>
  <si>
    <t>贵云乐床上用品</t>
  </si>
  <si>
    <t>帝宇灯饰</t>
  </si>
  <si>
    <t>家翔健身用品</t>
  </si>
  <si>
    <t>帝宇洗护</t>
  </si>
  <si>
    <t>帝宇玩具</t>
  </si>
  <si>
    <t>贵云乐清洁用品</t>
  </si>
  <si>
    <t>梦梦朵朵四号店</t>
  </si>
  <si>
    <t>贵云家具</t>
  </si>
  <si>
    <t>刚哥的店铺有点东西</t>
  </si>
  <si>
    <t>帝宇电器</t>
  </si>
  <si>
    <t>年连润宠物用品</t>
  </si>
  <si>
    <t>年连润运动鞋服专营店</t>
  </si>
  <si>
    <t>年连润渔具</t>
  </si>
  <si>
    <t>年连润童装专营店</t>
  </si>
  <si>
    <t>帝宇化妆品</t>
  </si>
  <si>
    <t>年连润男装专营店</t>
  </si>
  <si>
    <t>帝宇护肤</t>
  </si>
  <si>
    <t>帝宇清洁用品</t>
  </si>
  <si>
    <t>顶顶家具</t>
  </si>
  <si>
    <t>兰氏家居生活</t>
  </si>
  <si>
    <t>帝宇旅行野营用品</t>
  </si>
  <si>
    <t>捷宇护肤</t>
  </si>
  <si>
    <t>余氏家纺</t>
  </si>
  <si>
    <t>梦梦朵朵3</t>
  </si>
  <si>
    <t>顶顶电器</t>
  </si>
  <si>
    <t>年连润服饰配件专营店</t>
  </si>
  <si>
    <t>顶顶布艺</t>
  </si>
  <si>
    <t>顶顶生活电器</t>
  </si>
  <si>
    <t>余氏男鞋</t>
  </si>
  <si>
    <t>兰氏清洁用品</t>
  </si>
  <si>
    <t>兰氏依依小店</t>
  </si>
  <si>
    <t>年连润母婴专营店</t>
  </si>
  <si>
    <t>兰氏化妆品</t>
  </si>
  <si>
    <t>贵云乐美容个护</t>
  </si>
  <si>
    <t>梦梦朵朵五号店</t>
  </si>
  <si>
    <t>祝传阶美妆</t>
  </si>
  <si>
    <t>祝传阶布艺</t>
  </si>
  <si>
    <t>贵云家纺</t>
  </si>
  <si>
    <t>家翔布艺</t>
  </si>
  <si>
    <t>贵云乐居家日用</t>
    <phoneticPr fontId="2" type="noConversion"/>
  </si>
  <si>
    <t>顶顶美容个护</t>
    <phoneticPr fontId="2" type="noConversion"/>
  </si>
  <si>
    <t>未签收</t>
    <phoneticPr fontId="2" type="noConversion"/>
  </si>
  <si>
    <t>已退店成功</t>
  </si>
  <si>
    <t>2020.3.20</t>
  </si>
  <si>
    <t>1次限制，4月1日复跑</t>
    <phoneticPr fontId="2" type="noConversion"/>
  </si>
  <si>
    <t>李德忠</t>
    <phoneticPr fontId="2" type="noConversion"/>
  </si>
  <si>
    <t>公司名</t>
    <phoneticPr fontId="2" type="noConversion"/>
  </si>
  <si>
    <t>德忠行服装专营店</t>
    <phoneticPr fontId="2" type="noConversion"/>
  </si>
  <si>
    <t>德忠行</t>
    <phoneticPr fontId="2" type="noConversion"/>
  </si>
  <si>
    <t>德忠行家饰</t>
    <phoneticPr fontId="2" type="noConversion"/>
  </si>
  <si>
    <t>德忠行运动</t>
    <phoneticPr fontId="2" type="noConversion"/>
  </si>
  <si>
    <t>德忠行智能设备专营店</t>
    <phoneticPr fontId="2" type="noConversion"/>
  </si>
  <si>
    <t>祝忠阶家居生活专营店</t>
    <phoneticPr fontId="2" type="noConversion"/>
  </si>
  <si>
    <t>德忠行球类</t>
    <phoneticPr fontId="2" type="noConversion"/>
  </si>
  <si>
    <t>离磬壹壹小店</t>
  </si>
  <si>
    <t>曾黎</t>
  </si>
  <si>
    <t>离磬</t>
  </si>
  <si>
    <t>离磬贰贰小店</t>
  </si>
  <si>
    <t>离磬叁叁小店</t>
  </si>
  <si>
    <t>离磬肆肆小店</t>
  </si>
  <si>
    <t>离磬伍伍小店</t>
  </si>
  <si>
    <t>离磬陆陆小店</t>
  </si>
  <si>
    <t>离磬柒柒小店</t>
  </si>
  <si>
    <t>离磬捌捌小店</t>
  </si>
  <si>
    <t>离磬玖玖小店</t>
  </si>
  <si>
    <t>离磬拾拾小店</t>
  </si>
  <si>
    <t>离磬拾壹小店</t>
  </si>
  <si>
    <t>幂篱</t>
  </si>
  <si>
    <t>离磬拾贰小店</t>
  </si>
  <si>
    <t>离磬拾叁小店</t>
  </si>
  <si>
    <t>离磬拾肆小店</t>
  </si>
  <si>
    <t>离磬拾伍小店</t>
  </si>
  <si>
    <t>离磬拾陆小店</t>
  </si>
  <si>
    <t>离磬拾柒小店</t>
  </si>
  <si>
    <t>离磬拾捌小店</t>
  </si>
  <si>
    <t>离磬拾玖小店</t>
  </si>
  <si>
    <t>离磬贰拾小店</t>
  </si>
  <si>
    <t>高林谷店</t>
  </si>
  <si>
    <t>pdd51538851491</t>
  </si>
  <si>
    <t>Aa112233</t>
  </si>
  <si>
    <t>166 2012 2869</t>
  </si>
  <si>
    <t>罗剑光</t>
  </si>
  <si>
    <t>剑光罗或</t>
  </si>
  <si>
    <t>没还噢小店</t>
  </si>
  <si>
    <t>pdd51235924132</t>
  </si>
  <si>
    <t>十里花香先买个</t>
  </si>
  <si>
    <t>pdd24041219314</t>
  </si>
  <si>
    <t>刘河山小黄</t>
  </si>
  <si>
    <t>pdd89671339396</t>
  </si>
  <si>
    <t>高尚花艺空间</t>
  </si>
  <si>
    <t>pdd74264718892</t>
  </si>
  <si>
    <t>菜面积时尚</t>
  </si>
  <si>
    <t>pdd95533564146</t>
  </si>
  <si>
    <t>酷特高雄休闲</t>
  </si>
  <si>
    <t>pdd45166105692</t>
  </si>
  <si>
    <t>我的店铺很大气</t>
  </si>
  <si>
    <t>pdd65994982249</t>
  </si>
  <si>
    <t>佩柳易赖壹店</t>
  </si>
  <si>
    <t>pdd79083115671</t>
  </si>
  <si>
    <t>刘佩</t>
  </si>
  <si>
    <t>佩柳易赖</t>
  </si>
  <si>
    <t>佩柳易赖叁叁店</t>
  </si>
  <si>
    <t>pdd46806615769</t>
  </si>
  <si>
    <t>华云朵朵</t>
  </si>
  <si>
    <t>pdd85997383019</t>
  </si>
  <si>
    <t>柳佩芬流</t>
  </si>
  <si>
    <t>丰丰好小铺</t>
  </si>
  <si>
    <t>pdd12204056599</t>
  </si>
  <si>
    <t>个人店</t>
  </si>
  <si>
    <t>厚如飞的鞋店</t>
  </si>
  <si>
    <t>pdd54222699412</t>
  </si>
  <si>
    <t>余刚哥的店铺</t>
  </si>
  <si>
    <t>余刚</t>
  </si>
  <si>
    <t>添卓玛索</t>
  </si>
  <si>
    <t>小小偶的店铺</t>
  </si>
  <si>
    <t>pdd78018403377</t>
  </si>
  <si>
    <t>天使也会笑小铺</t>
  </si>
  <si>
    <t>pdd47178156957</t>
  </si>
  <si>
    <t>爱后余生的店铺</t>
  </si>
  <si>
    <t>pdd63121890435</t>
  </si>
  <si>
    <t>烽伍九恬</t>
  </si>
  <si>
    <t>爱上一多花</t>
  </si>
  <si>
    <t>pdd55771022767</t>
  </si>
  <si>
    <t>雨鲜花滴啊</t>
  </si>
  <si>
    <t>pdd29931631860</t>
  </si>
  <si>
    <t>本图色云南</t>
  </si>
  <si>
    <t>pdd93144747599</t>
  </si>
  <si>
    <t>佳假期的小店</t>
  </si>
  <si>
    <t>pdd15515152370</t>
  </si>
  <si>
    <t>光的辉的七彩</t>
  </si>
  <si>
    <t>pdd19990153858</t>
  </si>
  <si>
    <t>动力来源的店铺</t>
  </si>
  <si>
    <t>pdd47543598329</t>
  </si>
  <si>
    <t>高端形态小店</t>
  </si>
  <si>
    <t>pdd30118742435</t>
  </si>
  <si>
    <t>换乐旅行</t>
  </si>
  <si>
    <t>pdd49563915883</t>
  </si>
  <si>
    <t>户主</t>
    <phoneticPr fontId="4" type="noConversion"/>
  </si>
  <si>
    <t>pdd68584203579</t>
    <phoneticPr fontId="2" type="noConversion"/>
  </si>
  <si>
    <t>pdd97102027537</t>
    <phoneticPr fontId="2" type="noConversion"/>
  </si>
  <si>
    <t>pdd33900097019</t>
    <phoneticPr fontId="2" type="noConversion"/>
  </si>
  <si>
    <t>pdd55689347299</t>
    <phoneticPr fontId="2" type="noConversion"/>
  </si>
  <si>
    <t>pdd19268905970</t>
    <phoneticPr fontId="2" type="noConversion"/>
  </si>
  <si>
    <t>pdd56019877974</t>
    <phoneticPr fontId="2" type="noConversion"/>
  </si>
  <si>
    <t>pdd76556800087</t>
    <phoneticPr fontId="2" type="noConversion"/>
  </si>
  <si>
    <t>pdd62638674690</t>
    <phoneticPr fontId="2" type="noConversion"/>
  </si>
  <si>
    <t>pdd32724956963</t>
    <phoneticPr fontId="2" type="noConversion"/>
  </si>
  <si>
    <t>pdd92291181455</t>
    <phoneticPr fontId="2" type="noConversion"/>
  </si>
  <si>
    <t>pdd93863462917</t>
    <phoneticPr fontId="2" type="noConversion"/>
  </si>
  <si>
    <t>pdd22420379321</t>
    <phoneticPr fontId="2" type="noConversion"/>
  </si>
  <si>
    <t>pdd41331245580</t>
    <phoneticPr fontId="2" type="noConversion"/>
  </si>
  <si>
    <t>pdd79766999636</t>
    <phoneticPr fontId="2" type="noConversion"/>
  </si>
  <si>
    <t>pdd76371745068</t>
    <phoneticPr fontId="2" type="noConversion"/>
  </si>
  <si>
    <t>pdd68954263519</t>
    <phoneticPr fontId="2" type="noConversion"/>
  </si>
  <si>
    <t>pdd89419540622</t>
    <phoneticPr fontId="2" type="noConversion"/>
  </si>
  <si>
    <t>pdd26995720666</t>
    <phoneticPr fontId="2" type="noConversion"/>
  </si>
  <si>
    <t>pdd16681402248</t>
    <phoneticPr fontId="2" type="noConversion"/>
  </si>
  <si>
    <t>pdd80671857612</t>
    <phoneticPr fontId="2" type="noConversion"/>
  </si>
  <si>
    <t>pdd34487549652</t>
    <phoneticPr fontId="2" type="noConversion"/>
  </si>
  <si>
    <t>保证金</t>
    <phoneticPr fontId="2" type="noConversion"/>
  </si>
  <si>
    <t>德忠行家具</t>
    <phoneticPr fontId="2" type="noConversion"/>
  </si>
  <si>
    <t>李德忠农行</t>
    <phoneticPr fontId="2" type="noConversion"/>
  </si>
  <si>
    <t>曾黎</t>
    <phoneticPr fontId="2" type="noConversion"/>
  </si>
  <si>
    <t>曾黎建行</t>
    <phoneticPr fontId="2" type="noConversion"/>
  </si>
  <si>
    <t>刘佩</t>
    <phoneticPr fontId="2" type="noConversion"/>
  </si>
  <si>
    <t>刘佩农行</t>
    <phoneticPr fontId="2" type="noConversion"/>
  </si>
  <si>
    <t>罗剑光</t>
    <phoneticPr fontId="2" type="noConversion"/>
  </si>
  <si>
    <t>罗剑光交行</t>
    <phoneticPr fontId="2" type="noConversion"/>
  </si>
  <si>
    <t>余刚工行</t>
    <phoneticPr fontId="2" type="noConversion"/>
  </si>
  <si>
    <t>朱传阶</t>
    <phoneticPr fontId="2" type="noConversion"/>
  </si>
  <si>
    <t>祝忠阶</t>
    <phoneticPr fontId="2" type="noConversion"/>
  </si>
  <si>
    <t>顶顶3C数码配件</t>
    <phoneticPr fontId="2" type="noConversion"/>
  </si>
  <si>
    <t>贵云乐</t>
    <phoneticPr fontId="2" type="noConversion"/>
  </si>
  <si>
    <t>浩家翔</t>
  </si>
  <si>
    <t>晓蚪荷童鞋专营店</t>
    <phoneticPr fontId="2" type="noConversion"/>
  </si>
  <si>
    <t>晓蚪荷</t>
    <phoneticPr fontId="2" type="noConversion"/>
  </si>
  <si>
    <t>顶顶</t>
  </si>
  <si>
    <t>顶顶</t>
    <phoneticPr fontId="2" type="noConversion"/>
  </si>
  <si>
    <t>晓蚪荷渔具</t>
    <phoneticPr fontId="2" type="noConversion"/>
  </si>
  <si>
    <t>晓蚪荷安安小店</t>
    <phoneticPr fontId="2" type="noConversion"/>
  </si>
  <si>
    <t>涵睿氏运动户外</t>
    <phoneticPr fontId="2" type="noConversion"/>
  </si>
  <si>
    <t>涵睿氏</t>
    <phoneticPr fontId="2" type="noConversion"/>
  </si>
  <si>
    <t>顶顶悠悠小店</t>
    <phoneticPr fontId="2" type="noConversion"/>
  </si>
  <si>
    <t>富安迪床上用品专营店</t>
    <phoneticPr fontId="2" type="noConversion"/>
  </si>
  <si>
    <t>富安迪</t>
    <phoneticPr fontId="2" type="noConversion"/>
  </si>
  <si>
    <t>祝传阶</t>
    <phoneticPr fontId="2" type="noConversion"/>
  </si>
  <si>
    <t>浩家翔服饰配件专营店</t>
    <phoneticPr fontId="2" type="noConversion"/>
  </si>
  <si>
    <t>浩家翔</t>
    <phoneticPr fontId="2" type="noConversion"/>
  </si>
  <si>
    <t>富安迪化妆品</t>
    <phoneticPr fontId="2" type="noConversion"/>
  </si>
  <si>
    <t>何家英</t>
  </si>
  <si>
    <t>何家英</t>
    <phoneticPr fontId="2" type="noConversion"/>
  </si>
  <si>
    <t>何家红</t>
    <phoneticPr fontId="2" type="noConversion"/>
  </si>
  <si>
    <t>戈华</t>
  </si>
  <si>
    <t>戈华</t>
    <phoneticPr fontId="2" type="noConversion"/>
  </si>
  <si>
    <t>朱传阶</t>
  </si>
  <si>
    <t>余虹霞</t>
  </si>
  <si>
    <t>余虹霞</t>
    <phoneticPr fontId="4" type="noConversion"/>
  </si>
  <si>
    <t>夏斌</t>
  </si>
  <si>
    <t>夏斌</t>
    <phoneticPr fontId="2" type="noConversion"/>
  </si>
  <si>
    <t>彭桂云</t>
  </si>
  <si>
    <t>彭桂云</t>
    <phoneticPr fontId="2" type="noConversion"/>
  </si>
  <si>
    <t>顶顶厨房用品</t>
    <phoneticPr fontId="2" type="noConversion"/>
  </si>
  <si>
    <t>捷宇数码2</t>
    <phoneticPr fontId="2" type="noConversion"/>
  </si>
  <si>
    <t>捷宇</t>
    <phoneticPr fontId="2" type="noConversion"/>
  </si>
  <si>
    <t>艳荣芳渔具专营店</t>
    <phoneticPr fontId="2" type="noConversion"/>
  </si>
  <si>
    <t>艳荣芳</t>
    <phoneticPr fontId="2" type="noConversion"/>
  </si>
  <si>
    <t>艳荣芳菲菲小店</t>
    <phoneticPr fontId="2" type="noConversion"/>
  </si>
  <si>
    <t>捷步家纺</t>
    <phoneticPr fontId="2" type="noConversion"/>
  </si>
  <si>
    <t>捷步</t>
    <phoneticPr fontId="2" type="noConversion"/>
  </si>
  <si>
    <t>贵云乐香水</t>
    <phoneticPr fontId="2" type="noConversion"/>
  </si>
  <si>
    <t>贵云乐服装专营店</t>
    <phoneticPr fontId="2" type="noConversion"/>
  </si>
  <si>
    <t>兰氏美妆</t>
    <phoneticPr fontId="2" type="noConversion"/>
  </si>
  <si>
    <t>兰氏</t>
    <phoneticPr fontId="2" type="noConversion"/>
  </si>
  <si>
    <t>祝传阶化妆品</t>
    <phoneticPr fontId="2" type="noConversion"/>
  </si>
  <si>
    <t>晓蚪荷男装专营店</t>
    <phoneticPr fontId="2" type="noConversion"/>
  </si>
  <si>
    <t>玲氏影音电器专营店</t>
    <phoneticPr fontId="2" type="noConversion"/>
  </si>
  <si>
    <t>玲氏</t>
    <phoneticPr fontId="2" type="noConversion"/>
  </si>
  <si>
    <t>浩家翔童装专营店</t>
    <phoneticPr fontId="2" type="noConversion"/>
  </si>
  <si>
    <t>富安迪布艺专营店</t>
    <phoneticPr fontId="2" type="noConversion"/>
  </si>
  <si>
    <t>捷步球类</t>
    <phoneticPr fontId="2" type="noConversion"/>
  </si>
  <si>
    <t>贵云乐运动户外专营店</t>
    <phoneticPr fontId="2" type="noConversion"/>
  </si>
  <si>
    <t>顶顶母婴1</t>
    <phoneticPr fontId="2" type="noConversion"/>
  </si>
  <si>
    <t>艳荣芳运动专营店</t>
    <phoneticPr fontId="2" type="noConversion"/>
  </si>
  <si>
    <t>祝传阶家具</t>
    <phoneticPr fontId="2" type="noConversion"/>
  </si>
  <si>
    <t>晓蚪荷母婴专营店</t>
    <phoneticPr fontId="2" type="noConversion"/>
  </si>
  <si>
    <t>涵睿氏家纺专营店</t>
    <phoneticPr fontId="2" type="noConversion"/>
  </si>
  <si>
    <t>玲氏箱包皮具专营店</t>
    <phoneticPr fontId="2" type="noConversion"/>
  </si>
  <si>
    <t>年连润</t>
    <phoneticPr fontId="2" type="noConversion"/>
  </si>
  <si>
    <t>言子曰居家日用</t>
    <phoneticPr fontId="2" type="noConversion"/>
  </si>
  <si>
    <t>言子曰</t>
    <phoneticPr fontId="2" type="noConversion"/>
  </si>
  <si>
    <t>杜圣</t>
  </si>
  <si>
    <t>杜圣</t>
    <phoneticPr fontId="2" type="noConversion"/>
  </si>
  <si>
    <t>晏望军</t>
  </si>
  <si>
    <t>晏望军</t>
    <phoneticPr fontId="2" type="noConversion"/>
  </si>
  <si>
    <t>李航</t>
  </si>
  <si>
    <t>李航</t>
    <phoneticPr fontId="2" type="noConversion"/>
  </si>
  <si>
    <t>李友兰</t>
  </si>
  <si>
    <t>李友兰</t>
    <phoneticPr fontId="4" type="noConversion"/>
  </si>
  <si>
    <t>戈莉</t>
  </si>
  <si>
    <t>戈莉</t>
    <phoneticPr fontId="2" type="noConversion"/>
  </si>
  <si>
    <t>兰氏圆圆小店</t>
    <phoneticPr fontId="2" type="noConversion"/>
  </si>
  <si>
    <t>肖蝶</t>
  </si>
  <si>
    <t>肖蝶</t>
    <phoneticPr fontId="2" type="noConversion"/>
  </si>
  <si>
    <t>谭艳娟</t>
  </si>
  <si>
    <t>谭艳娟</t>
    <phoneticPr fontId="2" type="noConversion"/>
  </si>
  <si>
    <t>捷宇家居生活</t>
    <phoneticPr fontId="2" type="noConversion"/>
  </si>
  <si>
    <t>顶顶圆圆小店</t>
    <phoneticPr fontId="2" type="noConversion"/>
  </si>
  <si>
    <t>余氏</t>
    <phoneticPr fontId="2" type="noConversion"/>
  </si>
  <si>
    <t>捷步数码专营店</t>
    <phoneticPr fontId="2" type="noConversion"/>
  </si>
  <si>
    <t>玲氏数码专营店</t>
    <phoneticPr fontId="2" type="noConversion"/>
  </si>
  <si>
    <t>顶顶日用品</t>
    <phoneticPr fontId="2" type="noConversion"/>
  </si>
  <si>
    <t>捷宇美妆</t>
    <phoneticPr fontId="2" type="noConversion"/>
  </si>
  <si>
    <t>兰氏香水</t>
    <phoneticPr fontId="2" type="noConversion"/>
  </si>
  <si>
    <t>捷步床上用品</t>
    <phoneticPr fontId="2" type="noConversion"/>
  </si>
  <si>
    <t>兰氏日用品</t>
    <phoneticPr fontId="2" type="noConversion"/>
  </si>
  <si>
    <t>捷宇布艺专营店</t>
    <phoneticPr fontId="2" type="noConversion"/>
  </si>
  <si>
    <t>艳荣芳日用品专营店</t>
    <phoneticPr fontId="2" type="noConversion"/>
  </si>
  <si>
    <t>贵云乐莱莱小店</t>
    <phoneticPr fontId="2" type="noConversion"/>
  </si>
  <si>
    <t>祝传阶依依小店</t>
    <phoneticPr fontId="2" type="noConversion"/>
  </si>
  <si>
    <t>玲氏美容个护</t>
    <phoneticPr fontId="2" type="noConversion"/>
  </si>
  <si>
    <t>玲氏香水</t>
    <phoneticPr fontId="2" type="noConversion"/>
  </si>
  <si>
    <t>顶顶家居生活1</t>
    <phoneticPr fontId="2" type="noConversion"/>
  </si>
  <si>
    <t>捷宇男鞋</t>
    <phoneticPr fontId="2" type="noConversion"/>
  </si>
  <si>
    <t>艳荣芳家装</t>
    <phoneticPr fontId="2" type="noConversion"/>
  </si>
  <si>
    <t>捷步胖嘟嘟小店</t>
    <phoneticPr fontId="2" type="noConversion"/>
  </si>
  <si>
    <t>贵云乐箱包皮具专营店</t>
    <phoneticPr fontId="2" type="noConversion"/>
  </si>
  <si>
    <t>祝传阶渔具</t>
    <phoneticPr fontId="2" type="noConversion"/>
  </si>
  <si>
    <t>晓蚪荷悠悠小店</t>
    <phoneticPr fontId="2" type="noConversion"/>
  </si>
  <si>
    <t>玲氏床上用品</t>
    <phoneticPr fontId="2" type="noConversion"/>
  </si>
  <si>
    <t>捷宇香水</t>
    <phoneticPr fontId="2" type="noConversion"/>
  </si>
  <si>
    <t>余虹霞</t>
    <phoneticPr fontId="2" type="noConversion"/>
  </si>
  <si>
    <t>余红艳</t>
  </si>
  <si>
    <t>肖肖蝶</t>
  </si>
  <si>
    <t>余红艳</t>
    <phoneticPr fontId="2" type="noConversion"/>
  </si>
  <si>
    <t>严与应</t>
  </si>
  <si>
    <t>余刚</t>
    <phoneticPr fontId="2" type="noConversion"/>
  </si>
  <si>
    <t>帝宇</t>
    <phoneticPr fontId="2" type="noConversion"/>
  </si>
  <si>
    <t>兰氏美容个护</t>
    <phoneticPr fontId="2" type="noConversion"/>
  </si>
  <si>
    <t>祝传阶运动</t>
    <phoneticPr fontId="2" type="noConversion"/>
  </si>
  <si>
    <t>帝宇洗护</t>
    <phoneticPr fontId="2" type="noConversion"/>
  </si>
  <si>
    <t>顶顶服饰配件</t>
    <phoneticPr fontId="2" type="noConversion"/>
  </si>
  <si>
    <t>捷宇户外专营店</t>
    <phoneticPr fontId="2" type="noConversion"/>
  </si>
  <si>
    <t>捷宇床上用品专营店</t>
    <phoneticPr fontId="2" type="noConversion"/>
  </si>
  <si>
    <t>艳荣芳健身用品专营店</t>
    <phoneticPr fontId="2" type="noConversion"/>
  </si>
  <si>
    <t>兰氏数码</t>
    <phoneticPr fontId="2" type="noConversion"/>
  </si>
  <si>
    <t>兰氏3C数码配件</t>
    <phoneticPr fontId="2" type="noConversion"/>
  </si>
  <si>
    <t>祝传阶莹莹小店</t>
    <phoneticPr fontId="2" type="noConversion"/>
  </si>
  <si>
    <t>祝传阶电器专营店</t>
    <phoneticPr fontId="2" type="noConversion"/>
  </si>
  <si>
    <t>晓蚪荷电器专营店</t>
    <phoneticPr fontId="2" type="noConversion"/>
  </si>
  <si>
    <t>晓蚪荷家纺家具家装</t>
    <phoneticPr fontId="2" type="noConversion"/>
  </si>
  <si>
    <t>余氏居家日用</t>
    <phoneticPr fontId="2" type="noConversion"/>
  </si>
  <si>
    <t>余氏日用品</t>
    <phoneticPr fontId="2" type="noConversion"/>
  </si>
  <si>
    <t>玲氏家具</t>
    <phoneticPr fontId="2" type="noConversion"/>
  </si>
  <si>
    <t>浩家翔日用品专营店</t>
    <phoneticPr fontId="2" type="noConversion"/>
  </si>
  <si>
    <t>言子曰家居生活</t>
    <phoneticPr fontId="2" type="noConversion"/>
  </si>
  <si>
    <t>涵睿氏健身用品</t>
    <phoneticPr fontId="2" type="noConversion"/>
  </si>
  <si>
    <t>顶顶母婴用品</t>
    <phoneticPr fontId="2" type="noConversion"/>
  </si>
  <si>
    <t>顶顶居家日用</t>
    <phoneticPr fontId="2" type="noConversion"/>
  </si>
  <si>
    <t>捷宇家饰专营店</t>
    <phoneticPr fontId="2" type="noConversion"/>
  </si>
  <si>
    <t>艳荣芳布艺</t>
    <phoneticPr fontId="2" type="noConversion"/>
  </si>
  <si>
    <t>艳荣芳服饰配件专营店</t>
    <phoneticPr fontId="2" type="noConversion"/>
  </si>
  <si>
    <t>艳荣芳玉玉小店</t>
    <phoneticPr fontId="2" type="noConversion"/>
  </si>
  <si>
    <t>言子曰厨房用品</t>
    <phoneticPr fontId="2" type="noConversion"/>
  </si>
  <si>
    <t>兰氏平平小店</t>
    <phoneticPr fontId="2" type="noConversion"/>
  </si>
  <si>
    <t>祝传阶家饰</t>
    <phoneticPr fontId="2" type="noConversion"/>
  </si>
  <si>
    <t>晓蚪荷数码专营店</t>
    <phoneticPr fontId="2" type="noConversion"/>
  </si>
  <si>
    <t>晓蚪荷布艺</t>
    <phoneticPr fontId="2" type="noConversion"/>
  </si>
  <si>
    <t>涵睿氏美容个护专营店</t>
    <phoneticPr fontId="2" type="noConversion"/>
  </si>
  <si>
    <t>添卓玛索</t>
    <phoneticPr fontId="2" type="noConversion"/>
  </si>
  <si>
    <t>帝宇电器</t>
    <phoneticPr fontId="2" type="noConversion"/>
  </si>
  <si>
    <t>年连润宠物用品</t>
    <phoneticPr fontId="2" type="noConversion"/>
  </si>
  <si>
    <t>年连润渔具</t>
    <phoneticPr fontId="2" type="noConversion"/>
  </si>
  <si>
    <t>年连润男装专营店</t>
    <phoneticPr fontId="2" type="noConversion"/>
  </si>
  <si>
    <t>顶顶家具</t>
    <phoneticPr fontId="2" type="noConversion"/>
  </si>
  <si>
    <t>兰氏家居生活</t>
    <phoneticPr fontId="2" type="noConversion"/>
  </si>
  <si>
    <t>帝宇旅行野营用品</t>
    <phoneticPr fontId="2" type="noConversion"/>
  </si>
  <si>
    <t>捷宇护肤</t>
    <phoneticPr fontId="2" type="noConversion"/>
  </si>
  <si>
    <t>余氏家纺</t>
    <phoneticPr fontId="2" type="noConversion"/>
  </si>
  <si>
    <t>顶顶电器</t>
    <phoneticPr fontId="2" type="noConversion"/>
  </si>
  <si>
    <t>余氏男鞋</t>
    <phoneticPr fontId="2" type="noConversion"/>
  </si>
  <si>
    <t>贵云乐美容个护</t>
    <phoneticPr fontId="2" type="noConversion"/>
  </si>
  <si>
    <t>晓蚪荷洋洋小店</t>
    <phoneticPr fontId="2" type="noConversion"/>
  </si>
  <si>
    <t>艳荣芳母婴用品专营店</t>
    <phoneticPr fontId="2" type="noConversion"/>
  </si>
  <si>
    <t>顶顶智能设备</t>
    <phoneticPr fontId="2" type="noConversion"/>
  </si>
  <si>
    <t>艳荣芳家具</t>
    <phoneticPr fontId="2" type="noConversion"/>
  </si>
  <si>
    <t>年连润厨电</t>
    <phoneticPr fontId="2" type="noConversion"/>
  </si>
  <si>
    <t>祝传阶布艺</t>
    <phoneticPr fontId="2" type="noConversion"/>
  </si>
  <si>
    <t>兰氏生活电器</t>
    <phoneticPr fontId="2" type="noConversion"/>
  </si>
  <si>
    <t>祝传阶清洁用品专营店</t>
    <phoneticPr fontId="2" type="noConversion"/>
  </si>
  <si>
    <t>顶顶香水</t>
    <phoneticPr fontId="2" type="noConversion"/>
  </si>
  <si>
    <t>德忠行悠悠小店</t>
    <phoneticPr fontId="2" type="noConversion"/>
  </si>
  <si>
    <t>祝传阶安安小店</t>
    <phoneticPr fontId="2" type="noConversion"/>
  </si>
  <si>
    <t>兰氏服装1</t>
    <phoneticPr fontId="2" type="noConversion"/>
  </si>
  <si>
    <t>贵云乐生活电器</t>
    <phoneticPr fontId="2" type="noConversion"/>
  </si>
  <si>
    <t>德忠行3C数码配件专营店</t>
    <phoneticPr fontId="2" type="noConversion"/>
  </si>
  <si>
    <t>言子曰日用品</t>
    <phoneticPr fontId="2" type="noConversion"/>
  </si>
  <si>
    <t>德忠行洋洋小店</t>
    <phoneticPr fontId="2" type="noConversion"/>
  </si>
  <si>
    <t>艳荣芳服装专营店</t>
    <phoneticPr fontId="2" type="noConversion"/>
  </si>
  <si>
    <t>言子曰电器专营店</t>
    <phoneticPr fontId="2" type="noConversion"/>
  </si>
  <si>
    <t>涵睿氏居家日用</t>
    <phoneticPr fontId="2" type="noConversion"/>
  </si>
  <si>
    <t>艳荣芳内衣专营店</t>
    <phoneticPr fontId="2" type="noConversion"/>
  </si>
  <si>
    <t>祝传阶护肤</t>
    <phoneticPr fontId="2" type="noConversion"/>
  </si>
  <si>
    <t>艳荣芳3C数码配件</t>
    <phoneticPr fontId="2" type="noConversion"/>
  </si>
  <si>
    <t>涵睿氏家具专营店</t>
    <phoneticPr fontId="2" type="noConversion"/>
  </si>
  <si>
    <t>晓蚪荷智能设备专营店</t>
    <phoneticPr fontId="2" type="noConversion"/>
  </si>
  <si>
    <t>贵云乐渔具专营店</t>
    <phoneticPr fontId="2" type="noConversion"/>
  </si>
  <si>
    <t>翔鑫尚原小店</t>
    <phoneticPr fontId="2" type="noConversion"/>
  </si>
  <si>
    <t>张帮立（钡特）成团金额：</t>
    <phoneticPr fontId="2" type="noConversion"/>
  </si>
  <si>
    <t>店名</t>
    <phoneticPr fontId="2" type="noConversion"/>
  </si>
  <si>
    <t>备注</t>
    <phoneticPr fontId="2" type="noConversion"/>
  </si>
  <si>
    <t>时间</t>
    <phoneticPr fontId="2" type="noConversion"/>
  </si>
  <si>
    <t xml:space="preserve">   退店成功</t>
    <phoneticPr fontId="2" type="noConversion"/>
  </si>
  <si>
    <t>等10天</t>
    <phoneticPr fontId="2" type="noConversion"/>
  </si>
  <si>
    <t xml:space="preserve"> 退不了</t>
    <phoneticPr fontId="2" type="noConversion"/>
  </si>
  <si>
    <t>资金异常0元</t>
    <phoneticPr fontId="2" type="noConversion"/>
  </si>
  <si>
    <t>退店成功</t>
  </si>
  <si>
    <t>退店成功</t>
    <phoneticPr fontId="2" type="noConversion"/>
  </si>
  <si>
    <t>退店成功</t>
    <phoneticPr fontId="2" type="noConversion"/>
  </si>
  <si>
    <t>贵云乐母婴玩具专营店</t>
    <phoneticPr fontId="2" type="noConversion"/>
  </si>
  <si>
    <t>资金异常</t>
  </si>
  <si>
    <t>售后未完成退不了</t>
    <phoneticPr fontId="2" type="noConversion"/>
  </si>
  <si>
    <t>售后没完成，提不了</t>
    <phoneticPr fontId="2" type="noConversion"/>
  </si>
  <si>
    <t>资金异常</t>
    <phoneticPr fontId="2" type="noConversion"/>
  </si>
  <si>
    <t>退店完成</t>
    <phoneticPr fontId="2" type="noConversion"/>
  </si>
  <si>
    <t xml:space="preserve"> </t>
    <phoneticPr fontId="2" type="noConversion"/>
  </si>
  <si>
    <t>标红未退成功</t>
    <phoneticPr fontId="2" type="noConversion"/>
  </si>
  <si>
    <t>标绿全部退回1000保证金</t>
    <phoneticPr fontId="2" type="noConversion"/>
  </si>
  <si>
    <t>资金异常退不了</t>
    <phoneticPr fontId="2" type="noConversion"/>
  </si>
  <si>
    <t>翔北北贝小店</t>
    <phoneticPr fontId="2" type="noConversion"/>
  </si>
  <si>
    <t>已申请退店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</si>
</sst>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76" formatCode="#,##0.00_);[Red]\(#,##0.00\)"/>
    <numFmt numFmtId="177" formatCode="0.00_ ;[Red]\-0.00\ "/>
    <numFmt numFmtId="178" formatCode="#,##0_);[Red]\(#,##0\)"/>
    <numFmt numFmtId="179" formatCode="#,##0.00_ ;[Red]\-#,##0.00\ "/>
    <numFmt numFmtId="180" formatCode="0_);[Red]\(0\)"/>
    <numFmt numFmtId="181" formatCode="yyyy\-mm\-dd;@"/>
    <numFmt numFmtId="182" formatCode="#,##0.000_);[Red]\(#,##0.000\)"/>
    <numFmt numFmtId="183" formatCode="0.00_ "/>
    <numFmt numFmtId="184" formatCode="yyyy/mm/dd;@"/>
  </numFmts>
  <fonts count="2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rgb="FF003399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66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990033"/>
      <name val="微软雅黑"/>
      <family val="2"/>
      <charset val="134"/>
    </font>
    <font>
      <b/>
      <sz val="10"/>
      <color rgb="FF000099"/>
      <name val="微软雅黑"/>
      <family val="2"/>
      <charset val="134"/>
    </font>
    <font>
      <b/>
      <sz val="10"/>
      <color rgb="FF009999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8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0"/>
      <color rgb="FF006666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b/>
      <sz val="10"/>
      <color rgb="FF00B0F0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</cellStyleXfs>
  <cellXfs count="406">
    <xf numFmtId="0" fontId="0" fillId="0" borderId="0" xfId="0">
      <alignment vertical="center"/>
    </xf>
    <xf numFmtId="176" fontId="8" fillId="0" borderId="0" xfId="0" applyNumberFormat="1" applyFont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16" fillId="3" borderId="0" xfId="0" applyNumberFormat="1" applyFont="1" applyFill="1" applyAlignment="1">
      <alignment horizontal="right" vertical="center"/>
    </xf>
    <xf numFmtId="176" fontId="16" fillId="3" borderId="0" xfId="0" applyNumberFormat="1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176" fontId="16" fillId="0" borderId="0" xfId="0" applyNumberFormat="1" applyFont="1" applyFill="1" applyAlignment="1">
      <alignment horizontal="center" vertical="center"/>
    </xf>
    <xf numFmtId="178" fontId="16" fillId="0" borderId="0" xfId="0" applyNumberFormat="1" applyFont="1" applyFill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176" fontId="8" fillId="5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6" fontId="8" fillId="6" borderId="1" xfId="0" applyNumberFormat="1" applyFont="1" applyFill="1" applyBorder="1" applyAlignment="1">
      <alignment horizontal="center" vertical="center"/>
    </xf>
    <xf numFmtId="176" fontId="8" fillId="7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6" fontId="16" fillId="0" borderId="0" xfId="0" applyNumberFormat="1" applyFont="1" applyFill="1" applyBorder="1" applyAlignment="1">
      <alignment horizontal="center" vertical="center"/>
    </xf>
    <xf numFmtId="176" fontId="8" fillId="9" borderId="1" xfId="0" applyNumberFormat="1" applyFont="1" applyFill="1" applyBorder="1" applyAlignment="1">
      <alignment horizontal="center" vertical="center"/>
    </xf>
    <xf numFmtId="176" fontId="12" fillId="5" borderId="1" xfId="0" applyNumberFormat="1" applyFont="1" applyFill="1" applyBorder="1" applyAlignment="1">
      <alignment horizontal="center" vertical="center"/>
    </xf>
    <xf numFmtId="178" fontId="8" fillId="9" borderId="1" xfId="0" applyNumberFormat="1" applyFont="1" applyFill="1" applyBorder="1" applyAlignment="1">
      <alignment horizontal="center" vertical="center"/>
    </xf>
    <xf numFmtId="178" fontId="8" fillId="9" borderId="3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40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6" fontId="8" fillId="11" borderId="1" xfId="0" applyNumberFormat="1" applyFont="1" applyFill="1" applyBorder="1" applyAlignment="1">
      <alignment horizontal="center" vertical="center"/>
    </xf>
    <xf numFmtId="176" fontId="6" fillId="11" borderId="1" xfId="0" applyNumberFormat="1" applyFont="1" applyFill="1" applyBorder="1" applyAlignment="1">
      <alignment horizontal="center" vertical="center"/>
    </xf>
    <xf numFmtId="176" fontId="8" fillId="12" borderId="1" xfId="0" applyNumberFormat="1" applyFont="1" applyFill="1" applyBorder="1" applyAlignment="1">
      <alignment horizontal="center" vertical="center"/>
    </xf>
    <xf numFmtId="176" fontId="16" fillId="2" borderId="4" xfId="0" applyNumberFormat="1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center" vertical="center"/>
    </xf>
    <xf numFmtId="176" fontId="8" fillId="5" borderId="5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81" fontId="8" fillId="6" borderId="3" xfId="0" applyNumberFormat="1" applyFont="1" applyFill="1" applyBorder="1" applyAlignment="1">
      <alignment horizontal="center" vertical="center"/>
    </xf>
    <xf numFmtId="4" fontId="8" fillId="6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center" vertical="center"/>
    </xf>
    <xf numFmtId="4" fontId="8" fillId="6" borderId="3" xfId="1" applyNumberFormat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176" fontId="8" fillId="0" borderId="4" xfId="0" applyNumberFormat="1" applyFont="1" applyFill="1" applyBorder="1" applyAlignment="1">
      <alignment horizontal="center" vertical="center"/>
    </xf>
    <xf numFmtId="176" fontId="8" fillId="4" borderId="4" xfId="0" applyNumberFormat="1" applyFont="1" applyFill="1" applyBorder="1" applyAlignment="1">
      <alignment horizontal="center" vertical="center"/>
    </xf>
    <xf numFmtId="176" fontId="8" fillId="5" borderId="4" xfId="0" applyNumberFormat="1" applyFont="1" applyFill="1" applyBorder="1" applyAlignment="1">
      <alignment horizontal="center" vertical="center"/>
    </xf>
    <xf numFmtId="176" fontId="8" fillId="7" borderId="4" xfId="0" applyNumberFormat="1" applyFont="1" applyFill="1" applyBorder="1" applyAlignment="1">
      <alignment horizontal="center" vertical="center"/>
    </xf>
    <xf numFmtId="176" fontId="8" fillId="6" borderId="4" xfId="0" applyNumberFormat="1" applyFont="1" applyFill="1" applyBorder="1" applyAlignment="1">
      <alignment horizontal="center" vertical="center"/>
    </xf>
    <xf numFmtId="176" fontId="12" fillId="5" borderId="4" xfId="0" applyNumberFormat="1" applyFont="1" applyFill="1" applyBorder="1" applyAlignment="1">
      <alignment horizontal="center" vertical="center"/>
    </xf>
    <xf numFmtId="176" fontId="8" fillId="11" borderId="4" xfId="0" applyNumberFormat="1" applyFont="1" applyFill="1" applyBorder="1" applyAlignment="1">
      <alignment horizontal="center" vertical="center"/>
    </xf>
    <xf numFmtId="176" fontId="16" fillId="5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0" fontId="8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40" fontId="16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40" fontId="8" fillId="3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6" fillId="3" borderId="0" xfId="0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179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79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40" fontId="8" fillId="5" borderId="1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1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40" fontId="16" fillId="0" borderId="0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40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40" fontId="8" fillId="7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0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8" fillId="8" borderId="3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/>
    </xf>
    <xf numFmtId="180" fontId="1" fillId="0" borderId="1" xfId="0" applyNumberFormat="1" applyFont="1" applyBorder="1" applyAlignment="1">
      <alignment horizontal="center" vertical="center"/>
    </xf>
    <xf numFmtId="40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40" fontId="1" fillId="0" borderId="1" xfId="0" applyNumberFormat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181" fontId="8" fillId="9" borderId="1" xfId="0" applyNumberFormat="1" applyFont="1" applyFill="1" applyBorder="1" applyAlignment="1">
      <alignment horizontal="center" vertical="center"/>
    </xf>
    <xf numFmtId="181" fontId="8" fillId="9" borderId="2" xfId="0" applyNumberFormat="1" applyFont="1" applyFill="1" applyBorder="1" applyAlignment="1">
      <alignment horizontal="center" vertical="center"/>
    </xf>
    <xf numFmtId="181" fontId="8" fillId="0" borderId="0" xfId="0" applyNumberFormat="1" applyFont="1" applyFill="1" applyBorder="1" applyAlignment="1">
      <alignment horizontal="center" vertical="center"/>
    </xf>
    <xf numFmtId="181" fontId="8" fillId="6" borderId="1" xfId="0" applyNumberFormat="1" applyFont="1" applyFill="1" applyBorder="1" applyAlignment="1">
      <alignment horizontal="center" vertical="center"/>
    </xf>
    <xf numFmtId="40" fontId="20" fillId="3" borderId="0" xfId="0" applyNumberFormat="1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82" fontId="8" fillId="5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4" fontId="8" fillId="6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8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4" fontId="8" fillId="11" borderId="1" xfId="0" applyNumberFormat="1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left" vertical="center"/>
    </xf>
    <xf numFmtId="181" fontId="8" fillId="12" borderId="1" xfId="0" applyNumberFormat="1" applyFont="1" applyFill="1" applyBorder="1" applyAlignment="1">
      <alignment horizontal="center" vertical="center"/>
    </xf>
    <xf numFmtId="40" fontId="8" fillId="12" borderId="1" xfId="0" applyNumberFormat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40" fontId="6" fillId="5" borderId="1" xfId="1" applyNumberFormat="1" applyFont="1" applyFill="1" applyBorder="1" applyAlignment="1">
      <alignment horizontal="center" vertical="center"/>
    </xf>
    <xf numFmtId="40" fontId="8" fillId="5" borderId="1" xfId="1" applyNumberFormat="1" applyFont="1" applyFill="1" applyBorder="1" applyAlignment="1">
      <alignment horizontal="center" vertical="center"/>
    </xf>
    <xf numFmtId="4" fontId="8" fillId="9" borderId="1" xfId="0" applyNumberFormat="1" applyFont="1" applyFill="1" applyBorder="1" applyAlignment="1">
      <alignment horizontal="center" vertical="center"/>
    </xf>
    <xf numFmtId="4" fontId="8" fillId="9" borderId="3" xfId="0" applyNumberFormat="1" applyFont="1" applyFill="1" applyBorder="1" applyAlignment="1">
      <alignment horizontal="center" vertical="center"/>
    </xf>
    <xf numFmtId="4" fontId="8" fillId="9" borderId="2" xfId="0" applyNumberFormat="1" applyFont="1" applyFill="1" applyBorder="1" applyAlignment="1">
      <alignment horizontal="center" vertical="center"/>
    </xf>
    <xf numFmtId="4" fontId="8" fillId="12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181" fontId="8" fillId="0" borderId="0" xfId="0" applyNumberFormat="1" applyFont="1" applyAlignment="1">
      <alignment horizontal="center" vertical="center"/>
    </xf>
    <xf numFmtId="181" fontId="16" fillId="2" borderId="4" xfId="0" applyNumberFormat="1" applyFont="1" applyFill="1" applyBorder="1" applyAlignment="1">
      <alignment horizontal="center" vertical="center" wrapText="1"/>
    </xf>
    <xf numFmtId="181" fontId="8" fillId="0" borderId="4" xfId="0" applyNumberFormat="1" applyFont="1" applyFill="1" applyBorder="1" applyAlignment="1">
      <alignment horizontal="center" vertical="center"/>
    </xf>
    <xf numFmtId="181" fontId="8" fillId="0" borderId="0" xfId="0" applyNumberFormat="1" applyFont="1" applyFill="1" applyAlignment="1">
      <alignment horizontal="center" vertical="center"/>
    </xf>
    <xf numFmtId="181" fontId="16" fillId="0" borderId="0" xfId="0" applyNumberFormat="1" applyFont="1" applyFill="1" applyAlignment="1">
      <alignment horizontal="center" vertical="center"/>
    </xf>
    <xf numFmtId="181" fontId="8" fillId="0" borderId="0" xfId="0" applyNumberFormat="1" applyFont="1" applyBorder="1" applyAlignment="1">
      <alignment horizontal="left" vertical="center"/>
    </xf>
    <xf numFmtId="181" fontId="1" fillId="0" borderId="0" xfId="0" applyNumberFormat="1" applyFont="1" applyAlignment="1">
      <alignment horizontal="center" vertical="center"/>
    </xf>
    <xf numFmtId="181" fontId="8" fillId="5" borderId="4" xfId="0" applyNumberFormat="1" applyFont="1" applyFill="1" applyBorder="1" applyAlignment="1">
      <alignment horizontal="center" vertical="center"/>
    </xf>
    <xf numFmtId="181" fontId="1" fillId="0" borderId="0" xfId="0" applyNumberFormat="1" applyFont="1" applyFill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81" fontId="17" fillId="0" borderId="0" xfId="0" applyNumberFormat="1" applyFont="1" applyAlignment="1">
      <alignment horizontal="center" vertical="center"/>
    </xf>
    <xf numFmtId="181" fontId="8" fillId="11" borderId="1" xfId="0" applyNumberFormat="1" applyFont="1" applyFill="1" applyBorder="1" applyAlignment="1">
      <alignment horizontal="center" vertical="center"/>
    </xf>
    <xf numFmtId="181" fontId="8" fillId="7" borderId="1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181" fontId="8" fillId="6" borderId="4" xfId="0" applyNumberFormat="1" applyFont="1" applyFill="1" applyBorder="1" applyAlignment="1">
      <alignment horizontal="center" vertical="center"/>
    </xf>
    <xf numFmtId="181" fontId="8" fillId="11" borderId="4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181" fontId="8" fillId="12" borderId="4" xfId="0" applyNumberFormat="1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" fontId="6" fillId="6" borderId="1" xfId="0" applyNumberFormat="1" applyFont="1" applyFill="1" applyBorder="1" applyAlignment="1">
      <alignment horizontal="center" vertical="center"/>
    </xf>
    <xf numFmtId="0" fontId="8" fillId="6" borderId="1" xfId="1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181" fontId="8" fillId="13" borderId="1" xfId="0" applyNumberFormat="1" applyFont="1" applyFill="1" applyBorder="1" applyAlignment="1">
      <alignment horizontal="center" vertical="center"/>
    </xf>
    <xf numFmtId="4" fontId="8" fillId="13" borderId="1" xfId="0" applyNumberFormat="1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left" vertical="center"/>
    </xf>
    <xf numFmtId="181" fontId="8" fillId="9" borderId="4" xfId="0" applyNumberFormat="1" applyFont="1" applyFill="1" applyBorder="1" applyAlignment="1">
      <alignment horizontal="center" vertical="center"/>
    </xf>
    <xf numFmtId="4" fontId="8" fillId="9" borderId="4" xfId="0" applyNumberFormat="1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left" vertical="center"/>
    </xf>
    <xf numFmtId="181" fontId="8" fillId="13" borderId="4" xfId="0" applyNumberFormat="1" applyFont="1" applyFill="1" applyBorder="1" applyAlignment="1">
      <alignment horizontal="center" vertical="center"/>
    </xf>
    <xf numFmtId="4" fontId="8" fillId="13" borderId="4" xfId="0" applyNumberFormat="1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4" fontId="8" fillId="6" borderId="4" xfId="0" applyNumberFormat="1" applyFont="1" applyFill="1" applyBorder="1" applyAlignment="1">
      <alignment horizontal="center" vertical="center"/>
    </xf>
    <xf numFmtId="4" fontId="6" fillId="6" borderId="4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left" vertical="center"/>
    </xf>
    <xf numFmtId="4" fontId="6" fillId="6" borderId="4" xfId="0" applyNumberFormat="1" applyFont="1" applyFill="1" applyBorder="1" applyAlignment="1">
      <alignment horizontal="center" vertical="center"/>
    </xf>
    <xf numFmtId="40" fontId="8" fillId="6" borderId="1" xfId="1" applyNumberFormat="1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181" fontId="8" fillId="7" borderId="4" xfId="0" applyNumberFormat="1" applyFont="1" applyFill="1" applyBorder="1" applyAlignment="1">
      <alignment horizontal="center" vertical="center"/>
    </xf>
    <xf numFmtId="183" fontId="8" fillId="6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4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1" fillId="9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40" fontId="8" fillId="5" borderId="4" xfId="0" applyNumberFormat="1" applyFont="1" applyFill="1" applyBorder="1" applyAlignment="1">
      <alignment horizontal="center" vertical="center"/>
    </xf>
    <xf numFmtId="4" fontId="8" fillId="5" borderId="4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 vertical="center"/>
    </xf>
    <xf numFmtId="0" fontId="11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 vertical="center"/>
    </xf>
    <xf numFmtId="40" fontId="8" fillId="5" borderId="4" xfId="1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183" fontId="8" fillId="5" borderId="4" xfId="0" applyNumberFormat="1" applyFont="1" applyFill="1" applyBorder="1" applyAlignment="1">
      <alignment horizontal="center" vertical="center"/>
    </xf>
    <xf numFmtId="0" fontId="16" fillId="5" borderId="4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8" fillId="5" borderId="4" xfId="1" applyNumberFormat="1" applyFont="1" applyFill="1" applyBorder="1" applyAlignment="1">
      <alignment horizontal="center" vertical="center"/>
    </xf>
    <xf numFmtId="183" fontId="8" fillId="6" borderId="4" xfId="0" applyNumberFormat="1" applyFont="1" applyFill="1" applyBorder="1" applyAlignment="1">
      <alignment horizontal="center" vertical="center"/>
    </xf>
    <xf numFmtId="40" fontId="6" fillId="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left" vertical="center"/>
    </xf>
    <xf numFmtId="40" fontId="8" fillId="11" borderId="4" xfId="0" applyNumberFormat="1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left" vertical="center"/>
    </xf>
    <xf numFmtId="183" fontId="8" fillId="11" borderId="4" xfId="0" applyNumberFormat="1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4" fontId="8" fillId="11" borderId="4" xfId="0" applyNumberFormat="1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0" fontId="8" fillId="11" borderId="1" xfId="1" applyNumberFormat="1" applyFont="1" applyFill="1" applyBorder="1" applyAlignment="1">
      <alignment horizontal="center" vertical="center"/>
    </xf>
    <xf numFmtId="183" fontId="8" fillId="11" borderId="4" xfId="1" applyNumberFormat="1" applyFont="1" applyFill="1" applyBorder="1" applyAlignment="1">
      <alignment horizontal="center" vertical="center"/>
    </xf>
    <xf numFmtId="40" fontId="8" fillId="11" borderId="4" xfId="1" applyNumberFormat="1" applyFont="1" applyFill="1" applyBorder="1" applyAlignment="1">
      <alignment horizontal="center" vertical="center"/>
    </xf>
    <xf numFmtId="0" fontId="8" fillId="7" borderId="1" xfId="1" applyNumberFormat="1" applyFont="1" applyFill="1" applyBorder="1" applyAlignment="1">
      <alignment horizontal="center" vertical="center"/>
    </xf>
    <xf numFmtId="4" fontId="8" fillId="9" borderId="1" xfId="1" applyNumberFormat="1" applyFont="1" applyFill="1" applyBorder="1" applyAlignment="1">
      <alignment horizontal="center" vertical="center"/>
    </xf>
    <xf numFmtId="4" fontId="8" fillId="9" borderId="2" xfId="1" applyNumberFormat="1" applyFont="1" applyFill="1" applyBorder="1" applyAlignment="1">
      <alignment horizontal="center" vertical="center"/>
    </xf>
    <xf numFmtId="0" fontId="8" fillId="9" borderId="1" xfId="1" applyFont="1" applyFill="1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13" fillId="11" borderId="4" xfId="0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181" fontId="8" fillId="4" borderId="4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4" fontId="6" fillId="5" borderId="1" xfId="0" applyNumberFormat="1" applyFont="1" applyFill="1" applyBorder="1" applyAlignment="1">
      <alignment horizontal="center" vertical="center"/>
    </xf>
    <xf numFmtId="4" fontId="12" fillId="5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176" fontId="8" fillId="7" borderId="0" xfId="0" applyNumberFormat="1" applyFont="1" applyFill="1" applyBorder="1" applyAlignment="1">
      <alignment horizontal="center" vertical="center"/>
    </xf>
    <xf numFmtId="4" fontId="6" fillId="6" borderId="3" xfId="1" applyNumberFormat="1" applyFont="1" applyFill="1" applyBorder="1" applyAlignment="1">
      <alignment horizontal="center" vertical="center"/>
    </xf>
    <xf numFmtId="184" fontId="8" fillId="11" borderId="1" xfId="0" applyNumberFormat="1" applyFont="1" applyFill="1" applyBorder="1" applyAlignment="1">
      <alignment horizontal="center" vertical="center"/>
    </xf>
    <xf numFmtId="0" fontId="6" fillId="10" borderId="1" xfId="0" applyNumberFormat="1" applyFont="1" applyFill="1" applyBorder="1" applyAlignment="1">
      <alignment horizontal="center" vertical="center"/>
    </xf>
    <xf numFmtId="181" fontId="8" fillId="1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181" fontId="8" fillId="10" borderId="4" xfId="0" applyNumberFormat="1" applyFont="1" applyFill="1" applyBorder="1" applyAlignment="1">
      <alignment horizontal="center" vertical="center"/>
    </xf>
    <xf numFmtId="178" fontId="8" fillId="10" borderId="1" xfId="0" applyNumberFormat="1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184" fontId="8" fillId="1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83" fontId="8" fillId="4" borderId="1" xfId="0" applyNumberFormat="1" applyFont="1" applyFill="1" applyBorder="1" applyAlignment="1">
      <alignment horizontal="center" vertical="center"/>
    </xf>
    <xf numFmtId="4" fontId="8" fillId="14" borderId="1" xfId="0" applyNumberFormat="1" applyFont="1" applyFill="1" applyBorder="1" applyAlignment="1">
      <alignment horizontal="center" vertical="center"/>
    </xf>
    <xf numFmtId="4" fontId="8" fillId="14" borderId="4" xfId="0" applyNumberFormat="1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center" vertical="center"/>
    </xf>
    <xf numFmtId="181" fontId="8" fillId="7" borderId="9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181" fontId="1" fillId="10" borderId="1" xfId="0" applyNumberFormat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181" fontId="1" fillId="15" borderId="1" xfId="0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8" fillId="15" borderId="1" xfId="0" applyNumberFormat="1" applyFont="1" applyFill="1" applyBorder="1" applyAlignment="1">
      <alignment horizontal="center" vertical="center"/>
    </xf>
    <xf numFmtId="181" fontId="8" fillId="15" borderId="1" xfId="0" applyNumberFormat="1" applyFont="1" applyFill="1" applyBorder="1" applyAlignment="1">
      <alignment horizontal="center" vertical="center"/>
    </xf>
    <xf numFmtId="0" fontId="8" fillId="15" borderId="0" xfId="0" applyFont="1" applyFill="1" applyAlignment="1">
      <alignment horizontal="left" vertical="center"/>
    </xf>
    <xf numFmtId="0" fontId="8" fillId="15" borderId="1" xfId="1" applyNumberFormat="1" applyFont="1" applyFill="1" applyBorder="1" applyAlignment="1">
      <alignment horizontal="center" vertical="center"/>
    </xf>
    <xf numFmtId="0" fontId="8" fillId="10" borderId="1" xfId="0" applyNumberFormat="1" applyFont="1" applyFill="1" applyBorder="1" applyAlignment="1">
      <alignment horizontal="center" vertical="center"/>
    </xf>
    <xf numFmtId="0" fontId="8" fillId="10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center" vertical="center"/>
    </xf>
    <xf numFmtId="181" fontId="1" fillId="16" borderId="0" xfId="0" applyNumberFormat="1" applyFont="1" applyFill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/>
    </xf>
    <xf numFmtId="0" fontId="1" fillId="10" borderId="8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center" vertical="center"/>
    </xf>
    <xf numFmtId="14" fontId="1" fillId="10" borderId="8" xfId="0" applyNumberFormat="1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left" vertical="center"/>
    </xf>
    <xf numFmtId="0" fontId="1" fillId="10" borderId="9" xfId="0" applyFont="1" applyFill="1" applyBorder="1" applyAlignment="1">
      <alignment horizontal="center" vertical="center"/>
    </xf>
    <xf numFmtId="14" fontId="1" fillId="10" borderId="10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</cellXfs>
  <cellStyles count="10">
    <cellStyle name="常规" xfId="0" builtinId="0"/>
    <cellStyle name="常规 2" xfId="1" xr:uid="{00000000-0005-0000-0000-000001000000}"/>
    <cellStyle name="千位分隔 2" xfId="2" xr:uid="{00000000-0005-0000-0000-000002000000}"/>
    <cellStyle name="千位分隔 2 2" xfId="4" xr:uid="{00000000-0005-0000-0000-000003000000}"/>
    <cellStyle name="千位分隔 2 2 2" xfId="8" xr:uid="{00000000-0005-0000-0000-000004000000}"/>
    <cellStyle name="千位分隔 2 3" xfId="6" xr:uid="{00000000-0005-0000-0000-000005000000}"/>
    <cellStyle name="千位分隔 3" xfId="3" xr:uid="{00000000-0005-0000-0000-000006000000}"/>
    <cellStyle name="千位分隔 3 2" xfId="7" xr:uid="{00000000-0005-0000-0000-000007000000}"/>
    <cellStyle name="千位分隔 3 3" xfId="9" xr:uid="{00000000-0005-0000-0000-000008000000}"/>
    <cellStyle name="千位分隔 4" xfId="5" xr:uid="{00000000-0005-0000-0000-000009000000}"/>
  </cellStyles>
  <dxfs count="0"/>
  <tableStyles count="0" defaultTableStyle="TableStyleMedium2" defaultPivotStyle="PivotStyleLight16"/>
  <colors>
    <mruColors>
      <color rgb="FFFF9933"/>
      <color rgb="FFCCCC00"/>
      <color rgb="FFFFFFCC"/>
      <color rgb="FFFF99FF"/>
      <color rgb="FFFF99CC"/>
      <color rgb="FF0000FF"/>
      <color rgb="FF66FF99"/>
      <color rgb="FF0099FF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5"/>
  <sheetViews>
    <sheetView showGridLines="0" zoomScaleNormal="100" workbookViewId="0">
      <pane ySplit="2" topLeftCell="A72" activePane="bottomLeft" state="frozen"/>
      <selection pane="bottomLeft" activeCell="O94" sqref="O94"/>
    </sheetView>
  </sheetViews>
  <sheetFormatPr defaultColWidth="12.625" defaultRowHeight="16.5"/>
  <cols>
    <col min="1" max="1" width="1.625" style="61" customWidth="1"/>
    <col min="2" max="2" width="22.25" style="51" hidden="1" customWidth="1"/>
    <col min="3" max="3" width="11.125" style="50" hidden="1" customWidth="1"/>
    <col min="4" max="4" width="16.125" style="50" hidden="1" customWidth="1"/>
    <col min="5" max="5" width="13.125" style="50" hidden="1" customWidth="1"/>
    <col min="6" max="6" width="10.375" style="50" hidden="1" customWidth="1"/>
    <col min="7" max="7" width="7.5" style="50" hidden="1" customWidth="1"/>
    <col min="8" max="8" width="13.875" style="50" hidden="1" customWidth="1"/>
    <col min="9" max="9" width="6.625" style="50" customWidth="1"/>
    <col min="10" max="10" width="9.625" style="50" bestFit="1" customWidth="1"/>
    <col min="11" max="11" width="8.625" style="74" customWidth="1"/>
    <col min="12" max="12" width="22.875" style="59" bestFit="1" customWidth="1"/>
    <col min="13" max="14" width="12.625" style="59"/>
    <col min="15" max="17" width="12.625" style="1"/>
    <col min="18" max="18" width="12.875" style="1" bestFit="1" customWidth="1"/>
    <col min="19" max="19" width="12.625" style="1"/>
    <col min="20" max="20" width="8" style="1" bestFit="1" customWidth="1"/>
    <col min="21" max="21" width="16.75" style="1" bestFit="1" customWidth="1"/>
    <col min="22" max="22" width="12.875" style="1" bestFit="1" customWidth="1"/>
    <col min="23" max="23" width="12.625" style="1"/>
    <col min="24" max="24" width="8.625" style="79" customWidth="1"/>
    <col min="25" max="25" width="9.625" style="1" customWidth="1"/>
    <col min="26" max="26" width="10.625" style="1" customWidth="1"/>
    <col min="27" max="27" width="11.625" style="214" customWidth="1"/>
    <col min="28" max="28" width="30.625" style="63" customWidth="1"/>
    <col min="29" max="16384" width="12.625" style="50"/>
  </cols>
  <sheetData>
    <row r="1" spans="2:28" ht="9.9499999999999993" customHeight="1"/>
    <row r="2" spans="2:28" ht="35.1" customHeight="1">
      <c r="B2" s="52" t="s">
        <v>0</v>
      </c>
      <c r="C2" s="52" t="s">
        <v>1</v>
      </c>
      <c r="D2" s="52" t="s">
        <v>920</v>
      </c>
      <c r="E2" s="52" t="s">
        <v>921</v>
      </c>
      <c r="F2" s="52" t="s">
        <v>2</v>
      </c>
      <c r="G2" s="275" t="s">
        <v>1755</v>
      </c>
      <c r="H2" s="275" t="s">
        <v>922</v>
      </c>
      <c r="I2" s="67" t="s">
        <v>1733</v>
      </c>
      <c r="J2" s="276" t="s">
        <v>3</v>
      </c>
      <c r="K2" s="277" t="s">
        <v>1642</v>
      </c>
      <c r="L2" s="277" t="s">
        <v>0</v>
      </c>
      <c r="M2" s="278" t="s">
        <v>523</v>
      </c>
      <c r="N2" s="278" t="s">
        <v>524</v>
      </c>
      <c r="O2" s="28" t="s">
        <v>525</v>
      </c>
      <c r="P2" s="28" t="s">
        <v>526</v>
      </c>
      <c r="Q2" s="28" t="s">
        <v>527</v>
      </c>
      <c r="R2" s="28" t="s">
        <v>528</v>
      </c>
      <c r="S2" s="28" t="s">
        <v>529</v>
      </c>
      <c r="T2" s="28" t="s">
        <v>530</v>
      </c>
      <c r="U2" s="28" t="s">
        <v>531</v>
      </c>
      <c r="V2" s="28" t="s">
        <v>532</v>
      </c>
      <c r="W2" s="28" t="s">
        <v>533</v>
      </c>
      <c r="X2" s="279" t="s">
        <v>705</v>
      </c>
      <c r="Y2" s="28" t="s">
        <v>1507</v>
      </c>
      <c r="Z2" s="28" t="s">
        <v>1417</v>
      </c>
      <c r="AA2" s="215" t="s">
        <v>1418</v>
      </c>
    </row>
    <row r="3" spans="2:28" ht="18" customHeight="1">
      <c r="B3" s="150" t="s">
        <v>1089</v>
      </c>
      <c r="C3" s="60">
        <v>873188732</v>
      </c>
      <c r="D3" s="60" t="s">
        <v>1090</v>
      </c>
      <c r="E3" s="60">
        <v>16741725723</v>
      </c>
      <c r="F3" s="60" t="s">
        <v>5</v>
      </c>
      <c r="G3" s="60">
        <v>1000</v>
      </c>
      <c r="H3" s="60">
        <v>19172865290</v>
      </c>
      <c r="I3" s="60" t="s">
        <v>1641</v>
      </c>
      <c r="J3" s="158" t="s">
        <v>162</v>
      </c>
      <c r="K3" s="33" t="s">
        <v>1644</v>
      </c>
      <c r="L3" s="150" t="s">
        <v>1649</v>
      </c>
      <c r="M3" s="2">
        <v>0</v>
      </c>
      <c r="N3" s="2">
        <v>0</v>
      </c>
      <c r="O3" s="370">
        <v>4992</v>
      </c>
      <c r="P3" s="370">
        <v>29.92</v>
      </c>
      <c r="Q3" s="370">
        <v>4992</v>
      </c>
      <c r="R3" s="42">
        <f t="shared" ref="R3" si="0">M3+Q3-P3</f>
        <v>4962.08</v>
      </c>
      <c r="S3" s="371">
        <v>4862</v>
      </c>
      <c r="T3" s="42"/>
      <c r="U3" s="42"/>
      <c r="V3" s="42">
        <f t="shared" ref="V3" si="1">R3-S3</f>
        <v>100.08</v>
      </c>
      <c r="W3" s="42">
        <f t="shared" ref="W3" si="2">N3+O3-Q3</f>
        <v>0</v>
      </c>
      <c r="X3" s="331">
        <v>0.5</v>
      </c>
      <c r="Y3" s="211">
        <f t="shared" ref="Y3" si="3">IF(X3=0.5,IF(V3&lt;=1000,5000,IF(AND(V3&gt;1000,V3&lt;=2000),4000,IF(V3&gt;2000,""))),IF(X3=10,8000,IF(X3=100,9000)))</f>
        <v>5000</v>
      </c>
      <c r="Z3" s="211" t="s">
        <v>1423</v>
      </c>
      <c r="AA3" s="216">
        <v>43900</v>
      </c>
      <c r="AB3" s="59" t="s">
        <v>1640</v>
      </c>
    </row>
    <row r="4" spans="2:28" ht="18" customHeight="1">
      <c r="B4" s="150" t="s">
        <v>1051</v>
      </c>
      <c r="C4" s="60">
        <v>117413929</v>
      </c>
      <c r="D4" s="60" t="s">
        <v>1052</v>
      </c>
      <c r="E4" s="60">
        <v>16741725704</v>
      </c>
      <c r="F4" s="60" t="s">
        <v>5</v>
      </c>
      <c r="G4" s="60">
        <v>1000</v>
      </c>
      <c r="H4" s="60">
        <v>19172865290</v>
      </c>
      <c r="I4" s="60" t="s">
        <v>1641</v>
      </c>
      <c r="J4" s="158" t="s">
        <v>162</v>
      </c>
      <c r="K4" s="33" t="s">
        <v>1644</v>
      </c>
      <c r="L4" s="150" t="s">
        <v>1647</v>
      </c>
      <c r="M4" s="2">
        <v>0</v>
      </c>
      <c r="N4" s="2">
        <v>0</v>
      </c>
      <c r="O4" s="370">
        <v>4887</v>
      </c>
      <c r="P4" s="370">
        <v>29.27</v>
      </c>
      <c r="Q4" s="370">
        <v>4887</v>
      </c>
      <c r="R4" s="42">
        <f t="shared" ref="R4:R36" si="4">M4+Q4-P4</f>
        <v>4857.7299999999996</v>
      </c>
      <c r="S4" s="371">
        <v>4757</v>
      </c>
      <c r="T4" s="42"/>
      <c r="U4" s="42"/>
      <c r="V4" s="42">
        <f t="shared" ref="V4:V36" si="5">R4-S4</f>
        <v>100.73</v>
      </c>
      <c r="W4" s="42">
        <f t="shared" ref="W4:W36" si="6">N4+O4-Q4</f>
        <v>0</v>
      </c>
      <c r="X4" s="331">
        <v>0.5</v>
      </c>
      <c r="Y4" s="211">
        <f t="shared" ref="Y4:Y36" si="7">IF(X4=0.5,IF(V4&lt;=1000,5000,IF(AND(V4&gt;1000,V4&lt;=2000),4000,IF(V4&gt;2000,""))),IF(X4=10,8000,IF(X4=100,9000)))</f>
        <v>5000</v>
      </c>
      <c r="Z4" s="211" t="s">
        <v>1423</v>
      </c>
      <c r="AA4" s="216">
        <v>43900</v>
      </c>
      <c r="AB4" s="59" t="s">
        <v>1640</v>
      </c>
    </row>
    <row r="5" spans="2:28" ht="18" customHeight="1">
      <c r="B5" s="150" t="s">
        <v>1091</v>
      </c>
      <c r="C5" s="60">
        <v>988774831</v>
      </c>
      <c r="D5" s="60" t="s">
        <v>1092</v>
      </c>
      <c r="E5" s="60">
        <v>16741725724</v>
      </c>
      <c r="F5" s="60" t="s">
        <v>5</v>
      </c>
      <c r="G5" s="60">
        <v>1000</v>
      </c>
      <c r="H5" s="60">
        <v>19172865290</v>
      </c>
      <c r="I5" s="60" t="s">
        <v>1641</v>
      </c>
      <c r="J5" s="158" t="s">
        <v>162</v>
      </c>
      <c r="K5" s="33" t="s">
        <v>1644</v>
      </c>
      <c r="L5" s="150" t="s">
        <v>1646</v>
      </c>
      <c r="M5" s="2">
        <v>0</v>
      </c>
      <c r="N5" s="2">
        <v>0</v>
      </c>
      <c r="O5" s="370">
        <v>4989</v>
      </c>
      <c r="P5" s="370">
        <v>29.89</v>
      </c>
      <c r="Q5" s="370">
        <v>4989</v>
      </c>
      <c r="R5" s="42">
        <f t="shared" si="4"/>
        <v>4959.1099999999997</v>
      </c>
      <c r="S5" s="371">
        <v>4859</v>
      </c>
      <c r="T5" s="42"/>
      <c r="U5" s="42"/>
      <c r="V5" s="42">
        <f t="shared" si="5"/>
        <v>100.11</v>
      </c>
      <c r="W5" s="42">
        <f t="shared" si="6"/>
        <v>0</v>
      </c>
      <c r="X5" s="331">
        <v>0.5</v>
      </c>
      <c r="Y5" s="211">
        <f t="shared" si="7"/>
        <v>5000</v>
      </c>
      <c r="Z5" s="211" t="s">
        <v>1423</v>
      </c>
      <c r="AA5" s="216">
        <v>43900</v>
      </c>
      <c r="AB5" s="59" t="s">
        <v>1640</v>
      </c>
    </row>
    <row r="6" spans="2:28" ht="18" customHeight="1">
      <c r="B6" s="150" t="s">
        <v>1105</v>
      </c>
      <c r="C6" s="60">
        <v>317719885</v>
      </c>
      <c r="D6" s="60" t="s">
        <v>1106</v>
      </c>
      <c r="E6" s="60">
        <v>16741725732</v>
      </c>
      <c r="F6" s="60" t="s">
        <v>5</v>
      </c>
      <c r="G6" s="60">
        <v>1000</v>
      </c>
      <c r="H6" s="60">
        <v>19172865290</v>
      </c>
      <c r="I6" s="60" t="s">
        <v>1641</v>
      </c>
      <c r="J6" s="158" t="s">
        <v>162</v>
      </c>
      <c r="K6" s="33" t="s">
        <v>1644</v>
      </c>
      <c r="L6" s="150" t="s">
        <v>1105</v>
      </c>
      <c r="M6" s="2">
        <v>0</v>
      </c>
      <c r="N6" s="2">
        <v>0</v>
      </c>
      <c r="O6" s="370">
        <v>4888</v>
      </c>
      <c r="P6" s="370">
        <v>29.28</v>
      </c>
      <c r="Q6" s="370">
        <v>4888</v>
      </c>
      <c r="R6" s="42">
        <f t="shared" si="4"/>
        <v>4858.72</v>
      </c>
      <c r="S6" s="371">
        <v>4758</v>
      </c>
      <c r="T6" s="42"/>
      <c r="U6" s="42"/>
      <c r="V6" s="42">
        <f t="shared" si="5"/>
        <v>100.72</v>
      </c>
      <c r="W6" s="42">
        <f t="shared" si="6"/>
        <v>0</v>
      </c>
      <c r="X6" s="331">
        <v>0.5</v>
      </c>
      <c r="Y6" s="211">
        <f t="shared" si="7"/>
        <v>5000</v>
      </c>
      <c r="Z6" s="211" t="s">
        <v>1423</v>
      </c>
      <c r="AA6" s="216">
        <v>43900</v>
      </c>
      <c r="AB6" s="59" t="s">
        <v>1640</v>
      </c>
    </row>
    <row r="7" spans="2:28" ht="18" customHeight="1">
      <c r="B7" s="150" t="s">
        <v>1033</v>
      </c>
      <c r="C7" s="60">
        <v>229390855</v>
      </c>
      <c r="D7" s="60" t="s">
        <v>1034</v>
      </c>
      <c r="E7" s="60">
        <v>16741725661</v>
      </c>
      <c r="F7" s="60" t="s">
        <v>5</v>
      </c>
      <c r="G7" s="60">
        <v>1000</v>
      </c>
      <c r="H7" s="60">
        <v>19172865290</v>
      </c>
      <c r="I7" s="60" t="s">
        <v>1641</v>
      </c>
      <c r="J7" s="158" t="s">
        <v>162</v>
      </c>
      <c r="K7" s="33" t="s">
        <v>1644</v>
      </c>
      <c r="L7" s="150" t="s">
        <v>1033</v>
      </c>
      <c r="M7" s="2">
        <v>0</v>
      </c>
      <c r="N7" s="2">
        <v>0</v>
      </c>
      <c r="O7" s="370">
        <v>5584</v>
      </c>
      <c r="P7" s="370">
        <v>33.44</v>
      </c>
      <c r="Q7" s="370">
        <v>5584</v>
      </c>
      <c r="R7" s="42">
        <f t="shared" si="4"/>
        <v>5550.56</v>
      </c>
      <c r="S7" s="371">
        <v>5450</v>
      </c>
      <c r="T7" s="42"/>
      <c r="U7" s="42"/>
      <c r="V7" s="42">
        <f t="shared" si="5"/>
        <v>100.56</v>
      </c>
      <c r="W7" s="42">
        <f t="shared" si="6"/>
        <v>0</v>
      </c>
      <c r="X7" s="331">
        <v>0.5</v>
      </c>
      <c r="Y7" s="211">
        <f t="shared" si="7"/>
        <v>5000</v>
      </c>
      <c r="Z7" s="211" t="s">
        <v>1423</v>
      </c>
      <c r="AA7" s="216">
        <v>43900</v>
      </c>
      <c r="AB7" s="59" t="s">
        <v>1640</v>
      </c>
    </row>
    <row r="8" spans="2:28" ht="18" customHeight="1">
      <c r="B8" s="150" t="s">
        <v>1035</v>
      </c>
      <c r="C8" s="60">
        <v>806416294</v>
      </c>
      <c r="D8" s="60" t="s">
        <v>1036</v>
      </c>
      <c r="E8" s="60">
        <v>16741725662</v>
      </c>
      <c r="F8" s="60" t="s">
        <v>5</v>
      </c>
      <c r="G8" s="60">
        <v>1000</v>
      </c>
      <c r="H8" s="60">
        <v>19172865290</v>
      </c>
      <c r="I8" s="60" t="s">
        <v>1641</v>
      </c>
      <c r="J8" s="158" t="s">
        <v>162</v>
      </c>
      <c r="K8" s="33" t="s">
        <v>1644</v>
      </c>
      <c r="L8" s="150" t="s">
        <v>1035</v>
      </c>
      <c r="M8" s="2">
        <v>0.01</v>
      </c>
      <c r="N8" s="2">
        <v>0</v>
      </c>
      <c r="O8" s="370">
        <v>4999</v>
      </c>
      <c r="P8" s="370">
        <v>29.99</v>
      </c>
      <c r="Q8" s="370">
        <v>4999</v>
      </c>
      <c r="R8" s="42">
        <f t="shared" si="4"/>
        <v>4969.0200000000004</v>
      </c>
      <c r="S8" s="371">
        <v>4869</v>
      </c>
      <c r="T8" s="42"/>
      <c r="U8" s="42"/>
      <c r="V8" s="42">
        <f t="shared" si="5"/>
        <v>100.02</v>
      </c>
      <c r="W8" s="42">
        <f t="shared" si="6"/>
        <v>0</v>
      </c>
      <c r="X8" s="331">
        <v>0.5</v>
      </c>
      <c r="Y8" s="211">
        <f t="shared" si="7"/>
        <v>5000</v>
      </c>
      <c r="Z8" s="211" t="s">
        <v>1423</v>
      </c>
      <c r="AA8" s="216">
        <v>43900</v>
      </c>
      <c r="AB8" s="59" t="s">
        <v>1640</v>
      </c>
    </row>
    <row r="9" spans="2:28" ht="18" customHeight="1">
      <c r="B9" s="150" t="s">
        <v>1037</v>
      </c>
      <c r="C9" s="60">
        <v>411718290</v>
      </c>
      <c r="D9" s="60" t="s">
        <v>1038</v>
      </c>
      <c r="E9" s="60">
        <v>16741725663</v>
      </c>
      <c r="F9" s="60" t="s">
        <v>5</v>
      </c>
      <c r="G9" s="60">
        <v>1000</v>
      </c>
      <c r="H9" s="60">
        <v>19172865290</v>
      </c>
      <c r="I9" s="60" t="s">
        <v>1641</v>
      </c>
      <c r="J9" s="158" t="s">
        <v>162</v>
      </c>
      <c r="K9" s="33" t="s">
        <v>1644</v>
      </c>
      <c r="L9" s="150" t="s">
        <v>1037</v>
      </c>
      <c r="M9" s="2">
        <v>0</v>
      </c>
      <c r="N9" s="2">
        <v>0</v>
      </c>
      <c r="O9" s="370">
        <v>4994</v>
      </c>
      <c r="P9" s="370">
        <v>29.94</v>
      </c>
      <c r="Q9" s="370">
        <v>4994</v>
      </c>
      <c r="R9" s="42">
        <f t="shared" si="4"/>
        <v>4964.0600000000004</v>
      </c>
      <c r="S9" s="371">
        <v>4864</v>
      </c>
      <c r="T9" s="42"/>
      <c r="U9" s="42"/>
      <c r="V9" s="42">
        <f t="shared" si="5"/>
        <v>100.06</v>
      </c>
      <c r="W9" s="42">
        <f t="shared" si="6"/>
        <v>0</v>
      </c>
      <c r="X9" s="331">
        <v>0.5</v>
      </c>
      <c r="Y9" s="211">
        <f t="shared" si="7"/>
        <v>5000</v>
      </c>
      <c r="Z9" s="211" t="s">
        <v>1423</v>
      </c>
      <c r="AA9" s="216">
        <v>43900</v>
      </c>
      <c r="AB9" s="59" t="s">
        <v>1640</v>
      </c>
    </row>
    <row r="10" spans="2:28" ht="18" customHeight="1">
      <c r="B10" s="150" t="s">
        <v>1039</v>
      </c>
      <c r="C10" s="60">
        <v>298391875</v>
      </c>
      <c r="D10" s="60" t="s">
        <v>1040</v>
      </c>
      <c r="E10" s="60">
        <v>16741725664</v>
      </c>
      <c r="F10" s="60" t="s">
        <v>5</v>
      </c>
      <c r="G10" s="60">
        <v>1000</v>
      </c>
      <c r="H10" s="60">
        <v>19172865290</v>
      </c>
      <c r="I10" s="60" t="s">
        <v>1641</v>
      </c>
      <c r="J10" s="158" t="s">
        <v>162</v>
      </c>
      <c r="K10" s="33" t="s">
        <v>1644</v>
      </c>
      <c r="L10" s="150" t="s">
        <v>1039</v>
      </c>
      <c r="M10" s="2">
        <v>0.01</v>
      </c>
      <c r="N10" s="2">
        <v>0</v>
      </c>
      <c r="O10" s="370">
        <v>4895</v>
      </c>
      <c r="P10" s="370">
        <v>29.35</v>
      </c>
      <c r="Q10" s="370">
        <v>4895</v>
      </c>
      <c r="R10" s="42">
        <f t="shared" si="4"/>
        <v>4865.66</v>
      </c>
      <c r="S10" s="371">
        <v>4765</v>
      </c>
      <c r="T10" s="42"/>
      <c r="U10" s="42"/>
      <c r="V10" s="42">
        <f t="shared" si="5"/>
        <v>100.66</v>
      </c>
      <c r="W10" s="42">
        <f t="shared" si="6"/>
        <v>0</v>
      </c>
      <c r="X10" s="331">
        <v>0.5</v>
      </c>
      <c r="Y10" s="211">
        <f t="shared" si="7"/>
        <v>5000</v>
      </c>
      <c r="Z10" s="211" t="s">
        <v>1423</v>
      </c>
      <c r="AA10" s="216">
        <v>43900</v>
      </c>
      <c r="AB10" s="59" t="s">
        <v>1640</v>
      </c>
    </row>
    <row r="11" spans="2:28" ht="18" customHeight="1">
      <c r="B11" s="150" t="s">
        <v>1041</v>
      </c>
      <c r="C11" s="60">
        <v>873501608</v>
      </c>
      <c r="D11" s="60" t="s">
        <v>1042</v>
      </c>
      <c r="E11" s="60">
        <v>16741725699</v>
      </c>
      <c r="F11" s="60" t="s">
        <v>5</v>
      </c>
      <c r="G11" s="60">
        <v>1000</v>
      </c>
      <c r="H11" s="60">
        <v>19172865290</v>
      </c>
      <c r="I11" s="60" t="s">
        <v>1641</v>
      </c>
      <c r="J11" s="158" t="s">
        <v>162</v>
      </c>
      <c r="K11" s="33" t="s">
        <v>1644</v>
      </c>
      <c r="L11" s="150" t="s">
        <v>1041</v>
      </c>
      <c r="M11" s="2">
        <v>0</v>
      </c>
      <c r="N11" s="2">
        <v>0</v>
      </c>
      <c r="O11" s="370">
        <v>4990</v>
      </c>
      <c r="P11" s="370">
        <v>29.9</v>
      </c>
      <c r="Q11" s="370">
        <v>4990</v>
      </c>
      <c r="R11" s="42">
        <f t="shared" si="4"/>
        <v>4960.1000000000004</v>
      </c>
      <c r="S11" s="371">
        <v>4860</v>
      </c>
      <c r="T11" s="42"/>
      <c r="U11" s="42"/>
      <c r="V11" s="42">
        <f t="shared" si="5"/>
        <v>100.1</v>
      </c>
      <c r="W11" s="42">
        <f t="shared" si="6"/>
        <v>0</v>
      </c>
      <c r="X11" s="331">
        <v>0.5</v>
      </c>
      <c r="Y11" s="211">
        <f t="shared" si="7"/>
        <v>5000</v>
      </c>
      <c r="Z11" s="211" t="s">
        <v>1423</v>
      </c>
      <c r="AA11" s="216">
        <v>43900</v>
      </c>
      <c r="AB11" s="59" t="s">
        <v>1640</v>
      </c>
    </row>
    <row r="12" spans="2:28" ht="18" customHeight="1">
      <c r="B12" s="150" t="s">
        <v>1045</v>
      </c>
      <c r="C12" s="60">
        <v>500975505</v>
      </c>
      <c r="D12" s="60" t="s">
        <v>1046</v>
      </c>
      <c r="E12" s="60">
        <v>16741725701</v>
      </c>
      <c r="F12" s="60" t="s">
        <v>5</v>
      </c>
      <c r="G12" s="60">
        <v>1000</v>
      </c>
      <c r="H12" s="60">
        <v>19172865290</v>
      </c>
      <c r="I12" s="60" t="s">
        <v>1641</v>
      </c>
      <c r="J12" s="158" t="s">
        <v>162</v>
      </c>
      <c r="K12" s="33" t="s">
        <v>1644</v>
      </c>
      <c r="L12" s="150" t="s">
        <v>1045</v>
      </c>
      <c r="M12" s="2">
        <v>0</v>
      </c>
      <c r="N12" s="2">
        <v>0</v>
      </c>
      <c r="O12" s="370">
        <v>4892</v>
      </c>
      <c r="P12" s="370">
        <v>29.32</v>
      </c>
      <c r="Q12" s="370">
        <v>4892</v>
      </c>
      <c r="R12" s="42">
        <f t="shared" si="4"/>
        <v>4862.68</v>
      </c>
      <c r="S12" s="371">
        <v>4762</v>
      </c>
      <c r="T12" s="42"/>
      <c r="U12" s="42"/>
      <c r="V12" s="42">
        <f t="shared" si="5"/>
        <v>100.68</v>
      </c>
      <c r="W12" s="42">
        <f t="shared" si="6"/>
        <v>0</v>
      </c>
      <c r="X12" s="331">
        <v>0.5</v>
      </c>
      <c r="Y12" s="211">
        <f t="shared" si="7"/>
        <v>5000</v>
      </c>
      <c r="Z12" s="211" t="s">
        <v>1423</v>
      </c>
      <c r="AA12" s="216">
        <v>43900</v>
      </c>
      <c r="AB12" s="59" t="s">
        <v>1640</v>
      </c>
    </row>
    <row r="13" spans="2:28" ht="18" customHeight="1">
      <c r="B13" s="150" t="s">
        <v>1047</v>
      </c>
      <c r="C13" s="60">
        <v>353187361</v>
      </c>
      <c r="D13" s="60" t="s">
        <v>1048</v>
      </c>
      <c r="E13" s="60">
        <v>16741725702</v>
      </c>
      <c r="F13" s="60" t="s">
        <v>5</v>
      </c>
      <c r="G13" s="60">
        <v>1000</v>
      </c>
      <c r="H13" s="60">
        <v>19172865290</v>
      </c>
      <c r="I13" s="60" t="s">
        <v>1641</v>
      </c>
      <c r="J13" s="158" t="s">
        <v>162</v>
      </c>
      <c r="K13" s="33" t="s">
        <v>1644</v>
      </c>
      <c r="L13" s="150" t="s">
        <v>1047</v>
      </c>
      <c r="M13" s="2">
        <v>0</v>
      </c>
      <c r="N13" s="2">
        <v>0</v>
      </c>
      <c r="O13" s="370">
        <v>4888</v>
      </c>
      <c r="P13" s="370">
        <v>29.28</v>
      </c>
      <c r="Q13" s="370">
        <v>4888</v>
      </c>
      <c r="R13" s="42">
        <f t="shared" si="4"/>
        <v>4858.72</v>
      </c>
      <c r="S13" s="371">
        <v>4758</v>
      </c>
      <c r="T13" s="42"/>
      <c r="U13" s="42"/>
      <c r="V13" s="42">
        <f t="shared" si="5"/>
        <v>100.72</v>
      </c>
      <c r="W13" s="42">
        <f t="shared" si="6"/>
        <v>0</v>
      </c>
      <c r="X13" s="331">
        <v>0.5</v>
      </c>
      <c r="Y13" s="211">
        <f t="shared" si="7"/>
        <v>5000</v>
      </c>
      <c r="Z13" s="211" t="s">
        <v>1423</v>
      </c>
      <c r="AA13" s="216">
        <v>43900</v>
      </c>
      <c r="AB13" s="59" t="s">
        <v>1640</v>
      </c>
    </row>
    <row r="14" spans="2:28" ht="18" customHeight="1">
      <c r="B14" s="150" t="s">
        <v>1053</v>
      </c>
      <c r="C14" s="60">
        <v>298287973</v>
      </c>
      <c r="D14" s="60" t="s">
        <v>1054</v>
      </c>
      <c r="E14" s="60">
        <v>16741725705</v>
      </c>
      <c r="F14" s="60" t="s">
        <v>5</v>
      </c>
      <c r="G14" s="60">
        <v>1000</v>
      </c>
      <c r="H14" s="60">
        <v>19172865290</v>
      </c>
      <c r="I14" s="60" t="s">
        <v>1641</v>
      </c>
      <c r="J14" s="158" t="s">
        <v>162</v>
      </c>
      <c r="K14" s="33" t="s">
        <v>1644</v>
      </c>
      <c r="L14" s="150" t="s">
        <v>1053</v>
      </c>
      <c r="M14" s="2">
        <v>0.01</v>
      </c>
      <c r="N14" s="2">
        <v>0</v>
      </c>
      <c r="O14" s="370">
        <v>4894</v>
      </c>
      <c r="P14" s="370">
        <v>29.34</v>
      </c>
      <c r="Q14" s="370">
        <v>4894</v>
      </c>
      <c r="R14" s="42">
        <f t="shared" si="4"/>
        <v>4864.67</v>
      </c>
      <c r="S14" s="371">
        <v>4764</v>
      </c>
      <c r="T14" s="42"/>
      <c r="U14" s="42"/>
      <c r="V14" s="42">
        <f t="shared" si="5"/>
        <v>100.67</v>
      </c>
      <c r="W14" s="42">
        <f t="shared" si="6"/>
        <v>0</v>
      </c>
      <c r="X14" s="331">
        <v>0.5</v>
      </c>
      <c r="Y14" s="211">
        <f t="shared" si="7"/>
        <v>5000</v>
      </c>
      <c r="Z14" s="211" t="s">
        <v>1423</v>
      </c>
      <c r="AA14" s="216">
        <v>43900</v>
      </c>
      <c r="AB14" s="59" t="s">
        <v>1640</v>
      </c>
    </row>
    <row r="15" spans="2:28" ht="18" customHeight="1">
      <c r="B15" s="150" t="s">
        <v>1055</v>
      </c>
      <c r="C15" s="60">
        <v>114228664</v>
      </c>
      <c r="D15" s="60" t="s">
        <v>1056</v>
      </c>
      <c r="E15" s="60">
        <v>16741725706</v>
      </c>
      <c r="F15" s="60" t="s">
        <v>5</v>
      </c>
      <c r="G15" s="60">
        <v>1000</v>
      </c>
      <c r="H15" s="60">
        <v>19172865290</v>
      </c>
      <c r="I15" s="60" t="s">
        <v>1641</v>
      </c>
      <c r="J15" s="158" t="s">
        <v>162</v>
      </c>
      <c r="K15" s="33" t="s">
        <v>1644</v>
      </c>
      <c r="L15" s="150" t="s">
        <v>1756</v>
      </c>
      <c r="M15" s="2">
        <v>1451.51</v>
      </c>
      <c r="N15" s="2">
        <v>0</v>
      </c>
      <c r="O15" s="370">
        <v>3994</v>
      </c>
      <c r="P15" s="370">
        <v>23.94</v>
      </c>
      <c r="Q15" s="370">
        <v>3994</v>
      </c>
      <c r="R15" s="42">
        <f t="shared" si="4"/>
        <v>5421.57</v>
      </c>
      <c r="S15" s="371">
        <v>5321</v>
      </c>
      <c r="T15" s="42"/>
      <c r="U15" s="42"/>
      <c r="V15" s="42">
        <f t="shared" si="5"/>
        <v>100.57</v>
      </c>
      <c r="W15" s="42">
        <f t="shared" si="6"/>
        <v>0</v>
      </c>
      <c r="X15" s="331">
        <v>0.5</v>
      </c>
      <c r="Y15" s="211">
        <f t="shared" si="7"/>
        <v>5000</v>
      </c>
      <c r="Z15" s="211" t="s">
        <v>1423</v>
      </c>
      <c r="AA15" s="216">
        <v>43900</v>
      </c>
      <c r="AB15" s="59" t="s">
        <v>1640</v>
      </c>
    </row>
    <row r="16" spans="2:28" ht="18" customHeight="1">
      <c r="B16" s="150" t="s">
        <v>1057</v>
      </c>
      <c r="C16" s="60">
        <v>284498638</v>
      </c>
      <c r="D16" s="60" t="s">
        <v>1058</v>
      </c>
      <c r="E16" s="60">
        <v>16741725707</v>
      </c>
      <c r="F16" s="60" t="s">
        <v>5</v>
      </c>
      <c r="G16" s="60">
        <v>1000</v>
      </c>
      <c r="H16" s="60">
        <v>19172865290</v>
      </c>
      <c r="I16" s="60" t="s">
        <v>1641</v>
      </c>
      <c r="J16" s="158" t="s">
        <v>162</v>
      </c>
      <c r="K16" s="33" t="s">
        <v>1644</v>
      </c>
      <c r="L16" s="150" t="s">
        <v>1057</v>
      </c>
      <c r="M16" s="2">
        <v>0</v>
      </c>
      <c r="N16" s="2">
        <v>0</v>
      </c>
      <c r="O16" s="370">
        <v>5091</v>
      </c>
      <c r="P16" s="370">
        <v>30.51</v>
      </c>
      <c r="Q16" s="370">
        <v>5091</v>
      </c>
      <c r="R16" s="42">
        <f t="shared" si="4"/>
        <v>5060.49</v>
      </c>
      <c r="S16" s="371">
        <v>4960</v>
      </c>
      <c r="T16" s="42"/>
      <c r="U16" s="42"/>
      <c r="V16" s="42">
        <f t="shared" si="5"/>
        <v>100.49</v>
      </c>
      <c r="W16" s="42">
        <f t="shared" si="6"/>
        <v>0</v>
      </c>
      <c r="X16" s="331">
        <v>0.5</v>
      </c>
      <c r="Y16" s="211">
        <f t="shared" si="7"/>
        <v>5000</v>
      </c>
      <c r="Z16" s="211" t="s">
        <v>1423</v>
      </c>
      <c r="AA16" s="216">
        <v>43900</v>
      </c>
      <c r="AB16" s="59" t="s">
        <v>1640</v>
      </c>
    </row>
    <row r="17" spans="2:28" ht="18" customHeight="1">
      <c r="B17" s="150" t="s">
        <v>1059</v>
      </c>
      <c r="C17" s="60">
        <v>425369820</v>
      </c>
      <c r="D17" s="60" t="s">
        <v>1060</v>
      </c>
      <c r="E17" s="60">
        <v>16741725708</v>
      </c>
      <c r="F17" s="60" t="s">
        <v>5</v>
      </c>
      <c r="G17" s="60">
        <v>1000</v>
      </c>
      <c r="H17" s="60">
        <v>19172865290</v>
      </c>
      <c r="I17" s="60" t="s">
        <v>1641</v>
      </c>
      <c r="J17" s="158" t="s">
        <v>162</v>
      </c>
      <c r="K17" s="33" t="s">
        <v>1644</v>
      </c>
      <c r="L17" s="150" t="s">
        <v>1059</v>
      </c>
      <c r="M17" s="2">
        <v>0.01</v>
      </c>
      <c r="N17" s="2">
        <v>0</v>
      </c>
      <c r="O17" s="370">
        <v>4991</v>
      </c>
      <c r="P17" s="370">
        <v>29.91</v>
      </c>
      <c r="Q17" s="370">
        <v>4991</v>
      </c>
      <c r="R17" s="42">
        <f t="shared" si="4"/>
        <v>4961.1000000000004</v>
      </c>
      <c r="S17" s="371">
        <v>4861</v>
      </c>
      <c r="T17" s="42"/>
      <c r="U17" s="42"/>
      <c r="V17" s="42">
        <f t="shared" si="5"/>
        <v>100.1</v>
      </c>
      <c r="W17" s="42">
        <f t="shared" si="6"/>
        <v>0</v>
      </c>
      <c r="X17" s="331">
        <v>0.5</v>
      </c>
      <c r="Y17" s="211">
        <f t="shared" si="7"/>
        <v>5000</v>
      </c>
      <c r="Z17" s="211" t="s">
        <v>1423</v>
      </c>
      <c r="AA17" s="216">
        <v>43900</v>
      </c>
      <c r="AB17" s="59" t="s">
        <v>1640</v>
      </c>
    </row>
    <row r="18" spans="2:28" ht="18" customHeight="1">
      <c r="B18" s="150" t="s">
        <v>1061</v>
      </c>
      <c r="C18" s="60">
        <v>676743211</v>
      </c>
      <c r="D18" s="60" t="s">
        <v>1062</v>
      </c>
      <c r="E18" s="60">
        <v>16741725709</v>
      </c>
      <c r="F18" s="60" t="s">
        <v>5</v>
      </c>
      <c r="G18" s="60">
        <v>1000</v>
      </c>
      <c r="H18" s="60">
        <v>19172865290</v>
      </c>
      <c r="I18" s="60" t="s">
        <v>1641</v>
      </c>
      <c r="J18" s="158" t="s">
        <v>162</v>
      </c>
      <c r="K18" s="33" t="s">
        <v>1644</v>
      </c>
      <c r="L18" s="150" t="s">
        <v>1645</v>
      </c>
      <c r="M18" s="2">
        <v>0</v>
      </c>
      <c r="N18" s="2">
        <v>0</v>
      </c>
      <c r="O18" s="370">
        <v>4993</v>
      </c>
      <c r="P18" s="370">
        <v>29.93</v>
      </c>
      <c r="Q18" s="370">
        <v>4993</v>
      </c>
      <c r="R18" s="42">
        <f t="shared" si="4"/>
        <v>4963.07</v>
      </c>
      <c r="S18" s="371">
        <v>4863</v>
      </c>
      <c r="T18" s="42"/>
      <c r="U18" s="42"/>
      <c r="V18" s="42">
        <f t="shared" si="5"/>
        <v>100.07</v>
      </c>
      <c r="W18" s="42">
        <f t="shared" si="6"/>
        <v>0</v>
      </c>
      <c r="X18" s="331">
        <v>0.5</v>
      </c>
      <c r="Y18" s="211">
        <f t="shared" si="7"/>
        <v>5000</v>
      </c>
      <c r="Z18" s="211" t="s">
        <v>1423</v>
      </c>
      <c r="AA18" s="216">
        <v>43900</v>
      </c>
      <c r="AB18" s="59" t="s">
        <v>1640</v>
      </c>
    </row>
    <row r="19" spans="2:28" ht="18" customHeight="1">
      <c r="B19" s="150" t="s">
        <v>1063</v>
      </c>
      <c r="C19" s="60">
        <v>222513396</v>
      </c>
      <c r="D19" s="60" t="s">
        <v>1064</v>
      </c>
      <c r="E19" s="60">
        <v>16741725710</v>
      </c>
      <c r="F19" s="60" t="s">
        <v>5</v>
      </c>
      <c r="G19" s="60">
        <v>1000</v>
      </c>
      <c r="H19" s="60">
        <v>19172865290</v>
      </c>
      <c r="I19" s="60" t="s">
        <v>1641</v>
      </c>
      <c r="J19" s="158" t="s">
        <v>162</v>
      </c>
      <c r="K19" s="33" t="s">
        <v>1644</v>
      </c>
      <c r="L19" s="150" t="s">
        <v>1063</v>
      </c>
      <c r="M19" s="2">
        <v>0</v>
      </c>
      <c r="N19" s="2">
        <v>0</v>
      </c>
      <c r="O19" s="370">
        <v>4994</v>
      </c>
      <c r="P19" s="370">
        <v>29.94</v>
      </c>
      <c r="Q19" s="370">
        <v>4994</v>
      </c>
      <c r="R19" s="42">
        <f t="shared" si="4"/>
        <v>4964.0600000000004</v>
      </c>
      <c r="S19" s="371">
        <v>4864</v>
      </c>
      <c r="T19" s="42"/>
      <c r="U19" s="42"/>
      <c r="V19" s="42">
        <f t="shared" si="5"/>
        <v>100.06</v>
      </c>
      <c r="W19" s="42">
        <f t="shared" si="6"/>
        <v>0</v>
      </c>
      <c r="X19" s="331">
        <v>0.5</v>
      </c>
      <c r="Y19" s="211">
        <f t="shared" si="7"/>
        <v>5000</v>
      </c>
      <c r="Z19" s="211" t="s">
        <v>1423</v>
      </c>
      <c r="AA19" s="216">
        <v>43900</v>
      </c>
      <c r="AB19" s="59" t="s">
        <v>1640</v>
      </c>
    </row>
    <row r="20" spans="2:28" ht="18" customHeight="1">
      <c r="B20" s="150" t="s">
        <v>1065</v>
      </c>
      <c r="C20" s="60">
        <v>739797100</v>
      </c>
      <c r="D20" s="60" t="s">
        <v>1066</v>
      </c>
      <c r="E20" s="60">
        <v>16741725711</v>
      </c>
      <c r="F20" s="60" t="s">
        <v>5</v>
      </c>
      <c r="G20" s="60">
        <v>1000</v>
      </c>
      <c r="H20" s="60">
        <v>19172865290</v>
      </c>
      <c r="I20" s="60" t="s">
        <v>1641</v>
      </c>
      <c r="J20" s="158" t="s">
        <v>162</v>
      </c>
      <c r="K20" s="33" t="s">
        <v>1644</v>
      </c>
      <c r="L20" s="150" t="s">
        <v>1643</v>
      </c>
      <c r="M20" s="2">
        <v>0.01</v>
      </c>
      <c r="N20" s="2">
        <v>0</v>
      </c>
      <c r="O20" s="370">
        <v>4991</v>
      </c>
      <c r="P20" s="370">
        <v>29.91</v>
      </c>
      <c r="Q20" s="370">
        <v>4991</v>
      </c>
      <c r="R20" s="42">
        <f t="shared" si="4"/>
        <v>4961.1000000000004</v>
      </c>
      <c r="S20" s="371">
        <v>4861</v>
      </c>
      <c r="T20" s="42"/>
      <c r="U20" s="42"/>
      <c r="V20" s="42">
        <f t="shared" si="5"/>
        <v>100.1</v>
      </c>
      <c r="W20" s="42">
        <f t="shared" si="6"/>
        <v>0</v>
      </c>
      <c r="X20" s="331">
        <v>0.5</v>
      </c>
      <c r="Y20" s="211">
        <f t="shared" si="7"/>
        <v>5000</v>
      </c>
      <c r="Z20" s="211" t="s">
        <v>1423</v>
      </c>
      <c r="AA20" s="216">
        <v>43900</v>
      </c>
      <c r="AB20" s="59" t="s">
        <v>1640</v>
      </c>
    </row>
    <row r="21" spans="2:28" ht="18" customHeight="1">
      <c r="B21" s="150" t="s">
        <v>1067</v>
      </c>
      <c r="C21" s="60">
        <v>873203512</v>
      </c>
      <c r="D21" s="60" t="s">
        <v>1068</v>
      </c>
      <c r="E21" s="60">
        <v>16741725712</v>
      </c>
      <c r="F21" s="60" t="s">
        <v>5</v>
      </c>
      <c r="G21" s="60">
        <v>1000</v>
      </c>
      <c r="H21" s="60">
        <v>19172865290</v>
      </c>
      <c r="I21" s="60" t="s">
        <v>1641</v>
      </c>
      <c r="J21" s="158" t="s">
        <v>162</v>
      </c>
      <c r="K21" s="33" t="s">
        <v>1644</v>
      </c>
      <c r="L21" s="150" t="s">
        <v>1067</v>
      </c>
      <c r="M21" s="2">
        <v>0</v>
      </c>
      <c r="N21" s="2">
        <v>0</v>
      </c>
      <c r="O21" s="370">
        <v>4889</v>
      </c>
      <c r="P21" s="370">
        <v>29.29</v>
      </c>
      <c r="Q21" s="370">
        <v>4889</v>
      </c>
      <c r="R21" s="42">
        <f t="shared" si="4"/>
        <v>4859.71</v>
      </c>
      <c r="S21" s="371">
        <v>4759</v>
      </c>
      <c r="T21" s="42"/>
      <c r="U21" s="42"/>
      <c r="V21" s="42">
        <f t="shared" si="5"/>
        <v>100.71</v>
      </c>
      <c r="W21" s="42">
        <f t="shared" si="6"/>
        <v>0</v>
      </c>
      <c r="X21" s="331">
        <v>0.5</v>
      </c>
      <c r="Y21" s="211">
        <f t="shared" si="7"/>
        <v>5000</v>
      </c>
      <c r="Z21" s="211" t="s">
        <v>1423</v>
      </c>
      <c r="AA21" s="216">
        <v>43900</v>
      </c>
      <c r="AB21" s="59" t="s">
        <v>1640</v>
      </c>
    </row>
    <row r="22" spans="2:28" ht="18" customHeight="1">
      <c r="B22" s="150" t="s">
        <v>1069</v>
      </c>
      <c r="C22" s="60">
        <v>936895374</v>
      </c>
      <c r="D22" s="60" t="s">
        <v>1070</v>
      </c>
      <c r="E22" s="60">
        <v>16741725713</v>
      </c>
      <c r="F22" s="60" t="s">
        <v>5</v>
      </c>
      <c r="G22" s="60">
        <v>1000</v>
      </c>
      <c r="H22" s="60">
        <v>19172865290</v>
      </c>
      <c r="I22" s="60" t="s">
        <v>1641</v>
      </c>
      <c r="J22" s="158" t="s">
        <v>162</v>
      </c>
      <c r="K22" s="33" t="s">
        <v>1644</v>
      </c>
      <c r="L22" s="150" t="s">
        <v>1069</v>
      </c>
      <c r="M22" s="2">
        <v>0</v>
      </c>
      <c r="N22" s="2">
        <v>0</v>
      </c>
      <c r="O22" s="370">
        <v>4990</v>
      </c>
      <c r="P22" s="370">
        <v>29.9</v>
      </c>
      <c r="Q22" s="370">
        <v>4990</v>
      </c>
      <c r="R22" s="42">
        <f t="shared" si="4"/>
        <v>4960.1000000000004</v>
      </c>
      <c r="S22" s="371">
        <v>4860</v>
      </c>
      <c r="T22" s="42"/>
      <c r="U22" s="42"/>
      <c r="V22" s="42">
        <f t="shared" si="5"/>
        <v>100.1</v>
      </c>
      <c r="W22" s="42">
        <f t="shared" si="6"/>
        <v>0</v>
      </c>
      <c r="X22" s="331">
        <v>0.5</v>
      </c>
      <c r="Y22" s="211">
        <f t="shared" si="7"/>
        <v>5000</v>
      </c>
      <c r="Z22" s="211" t="s">
        <v>1423</v>
      </c>
      <c r="AA22" s="216">
        <v>43900</v>
      </c>
      <c r="AB22" s="59" t="s">
        <v>1640</v>
      </c>
    </row>
    <row r="23" spans="2:28" ht="18" customHeight="1">
      <c r="B23" s="150" t="s">
        <v>1071</v>
      </c>
      <c r="C23" s="60">
        <v>363536259</v>
      </c>
      <c r="D23" s="60" t="s">
        <v>1072</v>
      </c>
      <c r="E23" s="60">
        <v>16741725714</v>
      </c>
      <c r="F23" s="60" t="s">
        <v>5</v>
      </c>
      <c r="G23" s="60">
        <v>1000</v>
      </c>
      <c r="H23" s="60">
        <v>19172865290</v>
      </c>
      <c r="I23" s="60" t="s">
        <v>1641</v>
      </c>
      <c r="J23" s="158" t="s">
        <v>162</v>
      </c>
      <c r="K23" s="33" t="s">
        <v>1644</v>
      </c>
      <c r="L23" s="150" t="s">
        <v>1071</v>
      </c>
      <c r="M23" s="2">
        <v>0</v>
      </c>
      <c r="N23" s="2">
        <v>0</v>
      </c>
      <c r="O23" s="370">
        <v>4992</v>
      </c>
      <c r="P23" s="370">
        <v>29.92</v>
      </c>
      <c r="Q23" s="370">
        <v>4992</v>
      </c>
      <c r="R23" s="42">
        <f t="shared" si="4"/>
        <v>4962.08</v>
      </c>
      <c r="S23" s="371">
        <v>4862</v>
      </c>
      <c r="T23" s="42"/>
      <c r="U23" s="42"/>
      <c r="V23" s="42">
        <f t="shared" si="5"/>
        <v>100.08</v>
      </c>
      <c r="W23" s="42">
        <f t="shared" si="6"/>
        <v>0</v>
      </c>
      <c r="X23" s="331">
        <v>0.5</v>
      </c>
      <c r="Y23" s="211">
        <f t="shared" si="7"/>
        <v>5000</v>
      </c>
      <c r="Z23" s="211" t="s">
        <v>1423</v>
      </c>
      <c r="AA23" s="216">
        <v>43900</v>
      </c>
      <c r="AB23" s="59" t="s">
        <v>1640</v>
      </c>
    </row>
    <row r="24" spans="2:28" ht="18" customHeight="1">
      <c r="B24" s="150" t="s">
        <v>1073</v>
      </c>
      <c r="C24" s="60">
        <v>365504164</v>
      </c>
      <c r="D24" s="60" t="s">
        <v>1074</v>
      </c>
      <c r="E24" s="60">
        <v>16741725715</v>
      </c>
      <c r="F24" s="60" t="s">
        <v>5</v>
      </c>
      <c r="G24" s="60">
        <v>1000</v>
      </c>
      <c r="H24" s="60">
        <v>19172865290</v>
      </c>
      <c r="I24" s="60" t="s">
        <v>1641</v>
      </c>
      <c r="J24" s="158" t="s">
        <v>162</v>
      </c>
      <c r="K24" s="33" t="s">
        <v>1644</v>
      </c>
      <c r="L24" s="150" t="s">
        <v>1073</v>
      </c>
      <c r="M24" s="2">
        <v>0</v>
      </c>
      <c r="N24" s="2">
        <v>0</v>
      </c>
      <c r="O24" s="370">
        <v>4991</v>
      </c>
      <c r="P24" s="370">
        <v>29.91</v>
      </c>
      <c r="Q24" s="370">
        <v>4991</v>
      </c>
      <c r="R24" s="42">
        <f t="shared" si="4"/>
        <v>4961.09</v>
      </c>
      <c r="S24" s="371">
        <v>4861</v>
      </c>
      <c r="T24" s="42"/>
      <c r="U24" s="42"/>
      <c r="V24" s="42">
        <f t="shared" si="5"/>
        <v>100.09</v>
      </c>
      <c r="W24" s="42">
        <f t="shared" si="6"/>
        <v>0</v>
      </c>
      <c r="X24" s="331">
        <v>0.5</v>
      </c>
      <c r="Y24" s="211">
        <f t="shared" si="7"/>
        <v>5000</v>
      </c>
      <c r="Z24" s="211" t="s">
        <v>1423</v>
      </c>
      <c r="AA24" s="216">
        <v>43900</v>
      </c>
      <c r="AB24" s="59" t="s">
        <v>1640</v>
      </c>
    </row>
    <row r="25" spans="2:28" ht="18" customHeight="1">
      <c r="B25" s="150" t="s">
        <v>1075</v>
      </c>
      <c r="C25" s="60">
        <v>475298636</v>
      </c>
      <c r="D25" s="60" t="s">
        <v>1076</v>
      </c>
      <c r="E25" s="60">
        <v>16741725716</v>
      </c>
      <c r="F25" s="60" t="s">
        <v>5</v>
      </c>
      <c r="G25" s="60">
        <v>1000</v>
      </c>
      <c r="H25" s="60">
        <v>19172865290</v>
      </c>
      <c r="I25" s="60" t="s">
        <v>1641</v>
      </c>
      <c r="J25" s="158" t="s">
        <v>162</v>
      </c>
      <c r="K25" s="33" t="s">
        <v>1644</v>
      </c>
      <c r="L25" s="150" t="s">
        <v>1075</v>
      </c>
      <c r="M25" s="2">
        <v>0.01</v>
      </c>
      <c r="N25" s="2">
        <v>0</v>
      </c>
      <c r="O25" s="370">
        <v>5188</v>
      </c>
      <c r="P25" s="370">
        <v>31.08</v>
      </c>
      <c r="Q25" s="370">
        <v>5188</v>
      </c>
      <c r="R25" s="42">
        <f t="shared" si="4"/>
        <v>5156.93</v>
      </c>
      <c r="S25" s="371">
        <v>5056</v>
      </c>
      <c r="T25" s="42"/>
      <c r="U25" s="42"/>
      <c r="V25" s="42">
        <f t="shared" si="5"/>
        <v>100.93</v>
      </c>
      <c r="W25" s="42">
        <f t="shared" si="6"/>
        <v>0</v>
      </c>
      <c r="X25" s="331">
        <v>0.5</v>
      </c>
      <c r="Y25" s="211">
        <f t="shared" si="7"/>
        <v>5000</v>
      </c>
      <c r="Z25" s="211" t="s">
        <v>1423</v>
      </c>
      <c r="AA25" s="216">
        <v>43900</v>
      </c>
      <c r="AB25" s="59" t="s">
        <v>1640</v>
      </c>
    </row>
    <row r="26" spans="2:28" ht="18" customHeight="1">
      <c r="B26" s="150" t="s">
        <v>1077</v>
      </c>
      <c r="C26" s="60">
        <v>805964720</v>
      </c>
      <c r="D26" s="60" t="s">
        <v>1078</v>
      </c>
      <c r="E26" s="60">
        <v>16741725717</v>
      </c>
      <c r="F26" s="60" t="s">
        <v>5</v>
      </c>
      <c r="G26" s="60">
        <v>1000</v>
      </c>
      <c r="H26" s="60">
        <v>19172865290</v>
      </c>
      <c r="I26" s="60" t="s">
        <v>1641</v>
      </c>
      <c r="J26" s="158" t="s">
        <v>162</v>
      </c>
      <c r="K26" s="33" t="s">
        <v>1644</v>
      </c>
      <c r="L26" s="150" t="s">
        <v>1077</v>
      </c>
      <c r="M26" s="2">
        <v>0</v>
      </c>
      <c r="N26" s="2">
        <v>0</v>
      </c>
      <c r="O26" s="370">
        <v>4992</v>
      </c>
      <c r="P26" s="370">
        <v>29.92</v>
      </c>
      <c r="Q26" s="370">
        <v>4992</v>
      </c>
      <c r="R26" s="42">
        <f t="shared" si="4"/>
        <v>4962.08</v>
      </c>
      <c r="S26" s="371">
        <v>4862</v>
      </c>
      <c r="T26" s="42"/>
      <c r="U26" s="42"/>
      <c r="V26" s="42">
        <f t="shared" si="5"/>
        <v>100.08</v>
      </c>
      <c r="W26" s="42">
        <f t="shared" si="6"/>
        <v>0</v>
      </c>
      <c r="X26" s="331">
        <v>0.5</v>
      </c>
      <c r="Y26" s="211">
        <f t="shared" si="7"/>
        <v>5000</v>
      </c>
      <c r="Z26" s="211" t="s">
        <v>1423</v>
      </c>
      <c r="AA26" s="216">
        <v>43900</v>
      </c>
      <c r="AB26" s="59" t="s">
        <v>1640</v>
      </c>
    </row>
    <row r="27" spans="2:28" ht="18" customHeight="1">
      <c r="B27" s="150" t="s">
        <v>1079</v>
      </c>
      <c r="C27" s="60">
        <v>400510118</v>
      </c>
      <c r="D27" s="60" t="s">
        <v>1080</v>
      </c>
      <c r="E27" s="60">
        <v>16741725718</v>
      </c>
      <c r="F27" s="60" t="s">
        <v>5</v>
      </c>
      <c r="G27" s="60">
        <v>1000</v>
      </c>
      <c r="H27" s="60">
        <v>19172865290</v>
      </c>
      <c r="I27" s="60" t="s">
        <v>1641</v>
      </c>
      <c r="J27" s="158" t="s">
        <v>162</v>
      </c>
      <c r="K27" s="33" t="s">
        <v>1644</v>
      </c>
      <c r="L27" s="150" t="s">
        <v>1079</v>
      </c>
      <c r="M27" s="2">
        <v>0</v>
      </c>
      <c r="N27" s="2">
        <v>0</v>
      </c>
      <c r="O27" s="370">
        <v>4891</v>
      </c>
      <c r="P27" s="370">
        <v>29.31</v>
      </c>
      <c r="Q27" s="370">
        <v>4891</v>
      </c>
      <c r="R27" s="42">
        <f t="shared" si="4"/>
        <v>4861.6899999999996</v>
      </c>
      <c r="S27" s="371">
        <v>4761</v>
      </c>
      <c r="T27" s="42"/>
      <c r="U27" s="42"/>
      <c r="V27" s="42">
        <f t="shared" si="5"/>
        <v>100.69</v>
      </c>
      <c r="W27" s="42">
        <f t="shared" si="6"/>
        <v>0</v>
      </c>
      <c r="X27" s="331">
        <v>0.5</v>
      </c>
      <c r="Y27" s="211">
        <f t="shared" si="7"/>
        <v>5000</v>
      </c>
      <c r="Z27" s="211" t="s">
        <v>1423</v>
      </c>
      <c r="AA27" s="216">
        <v>43900</v>
      </c>
      <c r="AB27" s="59" t="s">
        <v>1640</v>
      </c>
    </row>
    <row r="28" spans="2:28" ht="18" customHeight="1">
      <c r="B28" s="150" t="s">
        <v>1081</v>
      </c>
      <c r="C28" s="60">
        <v>266766977</v>
      </c>
      <c r="D28" s="60" t="s">
        <v>1082</v>
      </c>
      <c r="E28" s="60">
        <v>16741725719</v>
      </c>
      <c r="F28" s="60" t="s">
        <v>5</v>
      </c>
      <c r="G28" s="60">
        <v>1000</v>
      </c>
      <c r="H28" s="60">
        <v>19172865290</v>
      </c>
      <c r="I28" s="60" t="s">
        <v>1641</v>
      </c>
      <c r="J28" s="158" t="s">
        <v>162</v>
      </c>
      <c r="K28" s="33" t="s">
        <v>1644</v>
      </c>
      <c r="L28" s="150" t="s">
        <v>1081</v>
      </c>
      <c r="M28" s="2">
        <v>0</v>
      </c>
      <c r="N28" s="2">
        <v>0</v>
      </c>
      <c r="O28" s="370">
        <v>4987</v>
      </c>
      <c r="P28" s="370">
        <v>29.87</v>
      </c>
      <c r="Q28" s="370">
        <v>4987</v>
      </c>
      <c r="R28" s="42">
        <f t="shared" si="4"/>
        <v>4957.13</v>
      </c>
      <c r="S28" s="371">
        <v>4857</v>
      </c>
      <c r="T28" s="42"/>
      <c r="U28" s="42"/>
      <c r="V28" s="42">
        <f t="shared" si="5"/>
        <v>100.13</v>
      </c>
      <c r="W28" s="42">
        <f t="shared" si="6"/>
        <v>0</v>
      </c>
      <c r="X28" s="331">
        <v>0.5</v>
      </c>
      <c r="Y28" s="211">
        <f t="shared" si="7"/>
        <v>5000</v>
      </c>
      <c r="Z28" s="211" t="s">
        <v>1423</v>
      </c>
      <c r="AA28" s="216">
        <v>43900</v>
      </c>
      <c r="AB28" s="59" t="s">
        <v>1640</v>
      </c>
    </row>
    <row r="29" spans="2:28" ht="18" customHeight="1">
      <c r="B29" s="150" t="s">
        <v>1083</v>
      </c>
      <c r="C29" s="60">
        <v>352817377</v>
      </c>
      <c r="D29" s="60" t="s">
        <v>1084</v>
      </c>
      <c r="E29" s="60">
        <v>16741725720</v>
      </c>
      <c r="F29" s="60" t="s">
        <v>5</v>
      </c>
      <c r="G29" s="60">
        <v>1000</v>
      </c>
      <c r="H29" s="60">
        <v>19172865290</v>
      </c>
      <c r="I29" s="60" t="s">
        <v>1641</v>
      </c>
      <c r="J29" s="158" t="s">
        <v>162</v>
      </c>
      <c r="K29" s="33" t="s">
        <v>1644</v>
      </c>
      <c r="L29" s="150" t="s">
        <v>1083</v>
      </c>
      <c r="M29" s="2">
        <v>0</v>
      </c>
      <c r="N29" s="2">
        <v>0</v>
      </c>
      <c r="O29" s="370">
        <v>4990</v>
      </c>
      <c r="P29" s="370">
        <v>29.9</v>
      </c>
      <c r="Q29" s="370">
        <v>4990</v>
      </c>
      <c r="R29" s="42">
        <f t="shared" si="4"/>
        <v>4960.1000000000004</v>
      </c>
      <c r="S29" s="371">
        <v>4860</v>
      </c>
      <c r="T29" s="42"/>
      <c r="U29" s="42"/>
      <c r="V29" s="42">
        <f t="shared" si="5"/>
        <v>100.1</v>
      </c>
      <c r="W29" s="42">
        <f t="shared" si="6"/>
        <v>0</v>
      </c>
      <c r="X29" s="331">
        <v>0.5</v>
      </c>
      <c r="Y29" s="211">
        <f t="shared" si="7"/>
        <v>5000</v>
      </c>
      <c r="Z29" s="211" t="s">
        <v>1423</v>
      </c>
      <c r="AA29" s="216">
        <v>43900</v>
      </c>
      <c r="AB29" s="59" t="s">
        <v>1640</v>
      </c>
    </row>
    <row r="30" spans="2:28" ht="18" customHeight="1">
      <c r="B30" s="150" t="s">
        <v>1087</v>
      </c>
      <c r="C30" s="60">
        <v>177622395</v>
      </c>
      <c r="D30" s="60" t="s">
        <v>1088</v>
      </c>
      <c r="E30" s="60">
        <v>16741725722</v>
      </c>
      <c r="F30" s="60" t="s">
        <v>5</v>
      </c>
      <c r="G30" s="60">
        <v>1000</v>
      </c>
      <c r="H30" s="60">
        <v>19172865290</v>
      </c>
      <c r="I30" s="60" t="s">
        <v>1641</v>
      </c>
      <c r="J30" s="158" t="s">
        <v>162</v>
      </c>
      <c r="K30" s="33" t="s">
        <v>1644</v>
      </c>
      <c r="L30" s="150" t="s">
        <v>1087</v>
      </c>
      <c r="M30" s="2">
        <v>0</v>
      </c>
      <c r="N30" s="2">
        <v>0</v>
      </c>
      <c r="O30" s="370">
        <v>4999</v>
      </c>
      <c r="P30" s="370">
        <v>29.99</v>
      </c>
      <c r="Q30" s="370">
        <v>4999</v>
      </c>
      <c r="R30" s="42">
        <f t="shared" si="4"/>
        <v>4969.01</v>
      </c>
      <c r="S30" s="371">
        <v>4869</v>
      </c>
      <c r="T30" s="42"/>
      <c r="U30" s="42"/>
      <c r="V30" s="42">
        <f t="shared" si="5"/>
        <v>100.01</v>
      </c>
      <c r="W30" s="42">
        <f t="shared" si="6"/>
        <v>0</v>
      </c>
      <c r="X30" s="331">
        <v>0.5</v>
      </c>
      <c r="Y30" s="211">
        <f t="shared" si="7"/>
        <v>5000</v>
      </c>
      <c r="Z30" s="211" t="s">
        <v>1423</v>
      </c>
      <c r="AA30" s="216">
        <v>43900</v>
      </c>
      <c r="AB30" s="59" t="s">
        <v>1640</v>
      </c>
    </row>
    <row r="31" spans="2:28" ht="18" customHeight="1">
      <c r="B31" s="150" t="s">
        <v>1097</v>
      </c>
      <c r="C31" s="60">
        <v>725057097</v>
      </c>
      <c r="D31" s="60" t="s">
        <v>1098</v>
      </c>
      <c r="E31" s="60">
        <v>16741725728</v>
      </c>
      <c r="F31" s="60" t="s">
        <v>5</v>
      </c>
      <c r="G31" s="60">
        <v>1000</v>
      </c>
      <c r="H31" s="60">
        <v>19172865290</v>
      </c>
      <c r="I31" s="60" t="s">
        <v>1641</v>
      </c>
      <c r="J31" s="158" t="s">
        <v>162</v>
      </c>
      <c r="K31" s="33" t="s">
        <v>1644</v>
      </c>
      <c r="L31" s="150" t="s">
        <v>1097</v>
      </c>
      <c r="M31" s="2">
        <v>0</v>
      </c>
      <c r="N31" s="2">
        <v>0</v>
      </c>
      <c r="O31" s="370">
        <v>4995</v>
      </c>
      <c r="P31" s="370">
        <v>29.95</v>
      </c>
      <c r="Q31" s="370">
        <v>4995</v>
      </c>
      <c r="R31" s="42">
        <f t="shared" si="4"/>
        <v>4965.05</v>
      </c>
      <c r="S31" s="371">
        <v>4865</v>
      </c>
      <c r="T31" s="42"/>
      <c r="U31" s="42"/>
      <c r="V31" s="42">
        <f t="shared" si="5"/>
        <v>100.05</v>
      </c>
      <c r="W31" s="42">
        <f t="shared" si="6"/>
        <v>0</v>
      </c>
      <c r="X31" s="331">
        <v>0.5</v>
      </c>
      <c r="Y31" s="211">
        <f t="shared" si="7"/>
        <v>5000</v>
      </c>
      <c r="Z31" s="211" t="s">
        <v>1423</v>
      </c>
      <c r="AA31" s="216">
        <v>43900</v>
      </c>
      <c r="AB31" s="59" t="s">
        <v>1640</v>
      </c>
    </row>
    <row r="32" spans="2:28" ht="18" customHeight="1">
      <c r="B32" s="150" t="s">
        <v>1099</v>
      </c>
      <c r="C32" s="60">
        <v>369251682</v>
      </c>
      <c r="D32" s="60" t="s">
        <v>1100</v>
      </c>
      <c r="E32" s="60">
        <v>16741725729</v>
      </c>
      <c r="F32" s="60" t="s">
        <v>5</v>
      </c>
      <c r="G32" s="60">
        <v>1000</v>
      </c>
      <c r="H32" s="60">
        <v>19172865290</v>
      </c>
      <c r="I32" s="60" t="s">
        <v>1641</v>
      </c>
      <c r="J32" s="158" t="s">
        <v>162</v>
      </c>
      <c r="K32" s="33" t="s">
        <v>1644</v>
      </c>
      <c r="L32" s="150" t="s">
        <v>1099</v>
      </c>
      <c r="M32" s="2">
        <v>846.11</v>
      </c>
      <c r="N32" s="2">
        <v>0</v>
      </c>
      <c r="O32" s="370">
        <v>5290</v>
      </c>
      <c r="P32" s="370">
        <v>31.7</v>
      </c>
      <c r="Q32" s="370">
        <v>5290</v>
      </c>
      <c r="R32" s="42">
        <f t="shared" si="4"/>
        <v>6104.41</v>
      </c>
      <c r="S32" s="371">
        <v>6004</v>
      </c>
      <c r="T32" s="42"/>
      <c r="U32" s="42"/>
      <c r="V32" s="42">
        <f t="shared" si="5"/>
        <v>100.41</v>
      </c>
      <c r="W32" s="42">
        <f t="shared" si="6"/>
        <v>0</v>
      </c>
      <c r="X32" s="331">
        <v>0.5</v>
      </c>
      <c r="Y32" s="211">
        <f t="shared" si="7"/>
        <v>5000</v>
      </c>
      <c r="Z32" s="211" t="s">
        <v>1423</v>
      </c>
      <c r="AA32" s="216">
        <v>43900</v>
      </c>
      <c r="AB32" s="59" t="s">
        <v>1640</v>
      </c>
    </row>
    <row r="33" spans="2:28" ht="18" customHeight="1">
      <c r="B33" s="150" t="s">
        <v>1101</v>
      </c>
      <c r="C33" s="60">
        <v>541871459</v>
      </c>
      <c r="D33" s="60" t="s">
        <v>1102</v>
      </c>
      <c r="E33" s="60">
        <v>16741725730</v>
      </c>
      <c r="F33" s="60" t="s">
        <v>5</v>
      </c>
      <c r="G33" s="60">
        <v>1000</v>
      </c>
      <c r="H33" s="60">
        <v>19172865290</v>
      </c>
      <c r="I33" s="60" t="s">
        <v>1641</v>
      </c>
      <c r="J33" s="158" t="s">
        <v>162</v>
      </c>
      <c r="K33" s="33" t="s">
        <v>1644</v>
      </c>
      <c r="L33" s="150" t="s">
        <v>1101</v>
      </c>
      <c r="M33" s="2">
        <v>0</v>
      </c>
      <c r="N33" s="2">
        <v>0</v>
      </c>
      <c r="O33" s="370">
        <v>4892</v>
      </c>
      <c r="P33" s="370">
        <v>29.32</v>
      </c>
      <c r="Q33" s="370">
        <v>4892</v>
      </c>
      <c r="R33" s="42">
        <f t="shared" si="4"/>
        <v>4862.68</v>
      </c>
      <c r="S33" s="371">
        <v>4762</v>
      </c>
      <c r="T33" s="42"/>
      <c r="U33" s="42"/>
      <c r="V33" s="42">
        <f t="shared" si="5"/>
        <v>100.68</v>
      </c>
      <c r="W33" s="42">
        <f t="shared" si="6"/>
        <v>0</v>
      </c>
      <c r="X33" s="331">
        <v>0.5</v>
      </c>
      <c r="Y33" s="211">
        <f t="shared" si="7"/>
        <v>5000</v>
      </c>
      <c r="Z33" s="211" t="s">
        <v>1423</v>
      </c>
      <c r="AA33" s="216">
        <v>43900</v>
      </c>
      <c r="AB33" s="59" t="s">
        <v>1640</v>
      </c>
    </row>
    <row r="34" spans="2:28" ht="18" customHeight="1">
      <c r="B34" s="150" t="s">
        <v>1103</v>
      </c>
      <c r="C34" s="60">
        <v>202777764</v>
      </c>
      <c r="D34" s="60" t="s">
        <v>1104</v>
      </c>
      <c r="E34" s="60">
        <v>16741725731</v>
      </c>
      <c r="F34" s="60" t="s">
        <v>5</v>
      </c>
      <c r="G34" s="60">
        <v>1000</v>
      </c>
      <c r="H34" s="60">
        <v>19172865290</v>
      </c>
      <c r="I34" s="60" t="s">
        <v>1641</v>
      </c>
      <c r="J34" s="158" t="s">
        <v>162</v>
      </c>
      <c r="K34" s="33" t="s">
        <v>1644</v>
      </c>
      <c r="L34" s="150" t="s">
        <v>1103</v>
      </c>
      <c r="M34" s="2">
        <v>252.55</v>
      </c>
      <c r="N34" s="2">
        <v>0</v>
      </c>
      <c r="O34" s="370">
        <v>5390</v>
      </c>
      <c r="P34" s="370">
        <v>32.299999999999997</v>
      </c>
      <c r="Q34" s="370">
        <v>5390</v>
      </c>
      <c r="R34" s="42">
        <f t="shared" si="4"/>
        <v>5610.25</v>
      </c>
      <c r="S34" s="371">
        <v>5510</v>
      </c>
      <c r="T34" s="42"/>
      <c r="U34" s="42"/>
      <c r="V34" s="42">
        <f t="shared" si="5"/>
        <v>100.25</v>
      </c>
      <c r="W34" s="42">
        <f t="shared" si="6"/>
        <v>0</v>
      </c>
      <c r="X34" s="331">
        <v>0.5</v>
      </c>
      <c r="Y34" s="211">
        <f t="shared" si="7"/>
        <v>5000</v>
      </c>
      <c r="Z34" s="211" t="s">
        <v>1423</v>
      </c>
      <c r="AA34" s="216">
        <v>43900</v>
      </c>
      <c r="AB34" s="59" t="s">
        <v>1640</v>
      </c>
    </row>
    <row r="35" spans="2:28" ht="18" customHeight="1">
      <c r="B35" s="150" t="s">
        <v>1109</v>
      </c>
      <c r="C35" s="60">
        <v>920180665</v>
      </c>
      <c r="D35" s="60" t="s">
        <v>1110</v>
      </c>
      <c r="E35" s="60">
        <v>16741725734</v>
      </c>
      <c r="F35" s="60" t="s">
        <v>5</v>
      </c>
      <c r="G35" s="60">
        <v>1000</v>
      </c>
      <c r="H35" s="60">
        <v>19172865290</v>
      </c>
      <c r="I35" s="60" t="s">
        <v>1641</v>
      </c>
      <c r="J35" s="158" t="s">
        <v>162</v>
      </c>
      <c r="K35" s="33" t="s">
        <v>1644</v>
      </c>
      <c r="L35" s="150" t="s">
        <v>1109</v>
      </c>
      <c r="M35" s="2">
        <v>0</v>
      </c>
      <c r="N35" s="2">
        <v>0</v>
      </c>
      <c r="O35" s="370">
        <v>4999</v>
      </c>
      <c r="P35" s="370">
        <v>29.99</v>
      </c>
      <c r="Q35" s="370">
        <v>4999</v>
      </c>
      <c r="R35" s="42">
        <f t="shared" si="4"/>
        <v>4969.01</v>
      </c>
      <c r="S35" s="371">
        <v>4869</v>
      </c>
      <c r="T35" s="42"/>
      <c r="U35" s="42"/>
      <c r="V35" s="42">
        <f t="shared" si="5"/>
        <v>100.01</v>
      </c>
      <c r="W35" s="42">
        <f t="shared" si="6"/>
        <v>0</v>
      </c>
      <c r="X35" s="331">
        <v>0.5</v>
      </c>
      <c r="Y35" s="211">
        <f t="shared" si="7"/>
        <v>5000</v>
      </c>
      <c r="Z35" s="211" t="s">
        <v>1423</v>
      </c>
      <c r="AA35" s="216">
        <v>43900</v>
      </c>
      <c r="AB35" s="59" t="s">
        <v>1640</v>
      </c>
    </row>
    <row r="36" spans="2:28" ht="18" customHeight="1">
      <c r="B36" s="360" t="s">
        <v>1111</v>
      </c>
      <c r="C36" s="235">
        <v>130649544</v>
      </c>
      <c r="D36" s="235" t="s">
        <v>1112</v>
      </c>
      <c r="E36" s="235">
        <v>16741725735</v>
      </c>
      <c r="F36" s="235" t="s">
        <v>5</v>
      </c>
      <c r="G36" s="60">
        <v>1000</v>
      </c>
      <c r="H36" s="235">
        <v>19172865290</v>
      </c>
      <c r="I36" s="235" t="s">
        <v>1641</v>
      </c>
      <c r="J36" s="361" t="s">
        <v>162</v>
      </c>
      <c r="K36" s="362" t="s">
        <v>1644</v>
      </c>
      <c r="L36" s="360" t="s">
        <v>1111</v>
      </c>
      <c r="M36" s="2">
        <v>0</v>
      </c>
      <c r="N36" s="2">
        <v>0</v>
      </c>
      <c r="O36" s="370">
        <v>4890</v>
      </c>
      <c r="P36" s="370">
        <v>29.3</v>
      </c>
      <c r="Q36" s="370">
        <v>4890</v>
      </c>
      <c r="R36" s="42">
        <f t="shared" si="4"/>
        <v>4860.7</v>
      </c>
      <c r="S36" s="371">
        <v>4760</v>
      </c>
      <c r="T36" s="42"/>
      <c r="U36" s="42"/>
      <c r="V36" s="42">
        <f t="shared" si="5"/>
        <v>100.7</v>
      </c>
      <c r="W36" s="42">
        <f t="shared" si="6"/>
        <v>0</v>
      </c>
      <c r="X36" s="331">
        <v>0.5</v>
      </c>
      <c r="Y36" s="211">
        <f t="shared" si="7"/>
        <v>5000</v>
      </c>
      <c r="Z36" s="211" t="s">
        <v>1423</v>
      </c>
      <c r="AA36" s="216">
        <v>43900</v>
      </c>
      <c r="AB36" s="59" t="s">
        <v>1640</v>
      </c>
    </row>
    <row r="37" spans="2:28" s="61" customFormat="1" ht="18" customHeight="1">
      <c r="B37" s="364" t="s">
        <v>1707</v>
      </c>
      <c r="C37" s="363">
        <v>685842035</v>
      </c>
      <c r="D37" s="363" t="s">
        <v>1734</v>
      </c>
      <c r="E37" s="363">
        <v>16574079881</v>
      </c>
      <c r="F37" s="363" t="s">
        <v>1478</v>
      </c>
      <c r="G37" s="60">
        <v>1000</v>
      </c>
      <c r="H37" s="363">
        <v>13422075559</v>
      </c>
      <c r="I37" s="363" t="s">
        <v>1708</v>
      </c>
      <c r="J37" s="32" t="s">
        <v>24</v>
      </c>
      <c r="K37" s="363" t="s">
        <v>1709</v>
      </c>
      <c r="L37" s="364" t="s">
        <v>1707</v>
      </c>
      <c r="M37" s="2">
        <v>0</v>
      </c>
      <c r="N37" s="2">
        <v>0</v>
      </c>
      <c r="O37" s="370">
        <v>8890</v>
      </c>
      <c r="P37" s="370">
        <v>53.3</v>
      </c>
      <c r="Q37" s="370">
        <v>8890</v>
      </c>
      <c r="R37" s="42">
        <f t="shared" ref="R37" si="8">M37+Q37-P37</f>
        <v>8836.7000000000007</v>
      </c>
      <c r="S37" s="371">
        <v>8736</v>
      </c>
      <c r="T37" s="42"/>
      <c r="U37" s="42"/>
      <c r="V37" s="42">
        <f t="shared" ref="V37" si="9">R37-S37</f>
        <v>100.7</v>
      </c>
      <c r="W37" s="42">
        <f t="shared" ref="W37" si="10">N37+O37-Q37</f>
        <v>0</v>
      </c>
      <c r="X37" s="330">
        <v>100</v>
      </c>
      <c r="Y37" s="211">
        <f t="shared" ref="Y37" si="11">IF(X37=0.5,IF(V37&lt;=1000,5000,IF(AND(V37&gt;1000,V37&lt;=2000),4000,IF(V37&gt;2000,""))),IF(X37=10,8000,IF(X37=100,9000)))</f>
        <v>9000</v>
      </c>
      <c r="Z37" s="211"/>
      <c r="AA37" s="216"/>
      <c r="AB37" s="174"/>
    </row>
    <row r="38" spans="2:28" s="61" customFormat="1" ht="18" customHeight="1">
      <c r="B38" s="281" t="s">
        <v>1650</v>
      </c>
      <c r="C38" s="280">
        <v>971020275</v>
      </c>
      <c r="D38" s="280" t="s">
        <v>1735</v>
      </c>
      <c r="E38" s="280">
        <v>13069606492</v>
      </c>
      <c r="F38" s="280" t="s">
        <v>191</v>
      </c>
      <c r="G38" s="60">
        <v>1000</v>
      </c>
      <c r="H38" s="280">
        <v>18016045481</v>
      </c>
      <c r="I38" s="280" t="s">
        <v>1651</v>
      </c>
      <c r="J38" s="40" t="s">
        <v>7</v>
      </c>
      <c r="K38" s="280" t="s">
        <v>1652</v>
      </c>
      <c r="L38" s="281" t="s">
        <v>1650</v>
      </c>
      <c r="M38" s="2">
        <v>0</v>
      </c>
      <c r="N38" s="2">
        <v>0</v>
      </c>
      <c r="O38" s="370">
        <v>9486</v>
      </c>
      <c r="P38" s="370">
        <v>56.86</v>
      </c>
      <c r="Q38" s="370">
        <v>9486</v>
      </c>
      <c r="R38" s="42">
        <f t="shared" ref="R38:R81" si="12">M38+Q38-P38</f>
        <v>9429.14</v>
      </c>
      <c r="S38" s="371">
        <v>9329</v>
      </c>
      <c r="T38" s="42"/>
      <c r="U38" s="42"/>
      <c r="V38" s="42">
        <f t="shared" ref="V38:V81" si="13">R38-S38</f>
        <v>100.14</v>
      </c>
      <c r="W38" s="42">
        <f t="shared" ref="W38:W81" si="14">N38+O38-Q38</f>
        <v>0</v>
      </c>
      <c r="X38" s="330">
        <v>100</v>
      </c>
      <c r="Y38" s="211">
        <f t="shared" ref="Y38:Y81" si="15">IF(X38=0.5,IF(V38&lt;=1000,5000,IF(AND(V38&gt;1000,V38&lt;=2000),4000,IF(V38&gt;2000,""))),IF(X38=10,8000,IF(X38=100,9000)))</f>
        <v>9000</v>
      </c>
      <c r="Z38" s="211"/>
      <c r="AA38" s="216"/>
      <c r="AB38" s="174"/>
    </row>
    <row r="39" spans="2:28" s="61" customFormat="1" ht="18" customHeight="1">
      <c r="B39" s="281" t="s">
        <v>1653</v>
      </c>
      <c r="C39" s="280">
        <v>339000970</v>
      </c>
      <c r="D39" s="280" t="s">
        <v>1736</v>
      </c>
      <c r="E39" s="280">
        <v>13069605734</v>
      </c>
      <c r="F39" s="280" t="s">
        <v>191</v>
      </c>
      <c r="G39" s="60">
        <v>1000</v>
      </c>
      <c r="H39" s="280">
        <v>18016045481</v>
      </c>
      <c r="I39" s="280" t="s">
        <v>1651</v>
      </c>
      <c r="J39" s="40" t="s">
        <v>7</v>
      </c>
      <c r="K39" s="280" t="s">
        <v>1652</v>
      </c>
      <c r="L39" s="281" t="s">
        <v>1653</v>
      </c>
      <c r="M39" s="2">
        <v>0</v>
      </c>
      <c r="N39" s="2">
        <v>0</v>
      </c>
      <c r="O39" s="370">
        <v>8890</v>
      </c>
      <c r="P39" s="370">
        <v>53.3</v>
      </c>
      <c r="Q39" s="370">
        <v>8890</v>
      </c>
      <c r="R39" s="42">
        <f t="shared" si="12"/>
        <v>8836.7000000000007</v>
      </c>
      <c r="S39" s="371">
        <v>8736</v>
      </c>
      <c r="T39" s="42"/>
      <c r="U39" s="42"/>
      <c r="V39" s="42">
        <f t="shared" si="13"/>
        <v>100.7</v>
      </c>
      <c r="W39" s="42">
        <f t="shared" si="14"/>
        <v>0</v>
      </c>
      <c r="X39" s="330">
        <v>100</v>
      </c>
      <c r="Y39" s="211">
        <f t="shared" si="15"/>
        <v>9000</v>
      </c>
      <c r="Z39" s="211"/>
      <c r="AA39" s="216"/>
      <c r="AB39" s="174"/>
    </row>
    <row r="40" spans="2:28" s="61" customFormat="1" ht="18" customHeight="1">
      <c r="B40" s="281" t="s">
        <v>1654</v>
      </c>
      <c r="C40" s="280">
        <v>556893472</v>
      </c>
      <c r="D40" s="280" t="s">
        <v>1737</v>
      </c>
      <c r="E40" s="280">
        <v>13069608134</v>
      </c>
      <c r="F40" s="280" t="s">
        <v>191</v>
      </c>
      <c r="G40" s="60">
        <v>1000</v>
      </c>
      <c r="H40" s="280">
        <v>18016045481</v>
      </c>
      <c r="I40" s="280" t="s">
        <v>1651</v>
      </c>
      <c r="J40" s="40" t="s">
        <v>7</v>
      </c>
      <c r="K40" s="280" t="s">
        <v>1652</v>
      </c>
      <c r="L40" s="281" t="s">
        <v>1654</v>
      </c>
      <c r="M40" s="2">
        <v>0</v>
      </c>
      <c r="N40" s="2">
        <v>0</v>
      </c>
      <c r="O40" s="370">
        <v>8987</v>
      </c>
      <c r="P40" s="370">
        <v>53.87</v>
      </c>
      <c r="Q40" s="370">
        <v>8987</v>
      </c>
      <c r="R40" s="42">
        <f t="shared" si="12"/>
        <v>8933.1299999999992</v>
      </c>
      <c r="S40" s="371">
        <v>8833</v>
      </c>
      <c r="T40" s="42"/>
      <c r="U40" s="42"/>
      <c r="V40" s="42">
        <f t="shared" si="13"/>
        <v>100.13</v>
      </c>
      <c r="W40" s="42">
        <f t="shared" si="14"/>
        <v>0</v>
      </c>
      <c r="X40" s="330">
        <v>100</v>
      </c>
      <c r="Y40" s="211">
        <f t="shared" si="15"/>
        <v>9000</v>
      </c>
      <c r="Z40" s="211"/>
      <c r="AA40" s="216"/>
      <c r="AB40" s="174"/>
    </row>
    <row r="41" spans="2:28" s="61" customFormat="1" ht="18" customHeight="1">
      <c r="B41" s="281" t="s">
        <v>1655</v>
      </c>
      <c r="C41" s="280">
        <v>192689059</v>
      </c>
      <c r="D41" s="280" t="s">
        <v>1738</v>
      </c>
      <c r="E41" s="280">
        <v>13069608949</v>
      </c>
      <c r="F41" s="280" t="s">
        <v>191</v>
      </c>
      <c r="G41" s="60">
        <v>1000</v>
      </c>
      <c r="H41" s="280">
        <v>18016045481</v>
      </c>
      <c r="I41" s="280" t="s">
        <v>1758</v>
      </c>
      <c r="J41" s="40" t="s">
        <v>7</v>
      </c>
      <c r="K41" s="280" t="s">
        <v>1652</v>
      </c>
      <c r="L41" s="281" t="s">
        <v>1655</v>
      </c>
      <c r="M41" s="2">
        <v>0</v>
      </c>
      <c r="N41" s="2">
        <v>0</v>
      </c>
      <c r="O41" s="370">
        <v>8990</v>
      </c>
      <c r="P41" s="370">
        <v>53.9</v>
      </c>
      <c r="Q41" s="370">
        <v>8990</v>
      </c>
      <c r="R41" s="42">
        <f t="shared" si="12"/>
        <v>8936.1</v>
      </c>
      <c r="S41" s="371">
        <v>8836</v>
      </c>
      <c r="T41" s="42"/>
      <c r="U41" s="42"/>
      <c r="V41" s="42">
        <f t="shared" si="13"/>
        <v>100.1</v>
      </c>
      <c r="W41" s="42">
        <f t="shared" si="14"/>
        <v>0</v>
      </c>
      <c r="X41" s="330">
        <v>100</v>
      </c>
      <c r="Y41" s="211">
        <f t="shared" si="15"/>
        <v>9000</v>
      </c>
      <c r="Z41" s="211"/>
      <c r="AA41" s="216"/>
      <c r="AB41" s="174"/>
    </row>
    <row r="42" spans="2:28" s="61" customFormat="1" ht="18" customHeight="1">
      <c r="B42" s="281" t="s">
        <v>1656</v>
      </c>
      <c r="C42" s="280">
        <v>560198779</v>
      </c>
      <c r="D42" s="280" t="s">
        <v>1739</v>
      </c>
      <c r="E42" s="280">
        <v>13069610347</v>
      </c>
      <c r="F42" s="280" t="s">
        <v>191</v>
      </c>
      <c r="G42" s="60">
        <v>1000</v>
      </c>
      <c r="H42" s="280">
        <v>18016045481</v>
      </c>
      <c r="I42" s="280" t="s">
        <v>1651</v>
      </c>
      <c r="J42" s="40" t="s">
        <v>7</v>
      </c>
      <c r="K42" s="280" t="s">
        <v>1652</v>
      </c>
      <c r="L42" s="281" t="s">
        <v>1656</v>
      </c>
      <c r="M42" s="2">
        <v>0</v>
      </c>
      <c r="N42" s="2">
        <v>0</v>
      </c>
      <c r="O42" s="370">
        <v>8991</v>
      </c>
      <c r="P42" s="370">
        <v>53.91</v>
      </c>
      <c r="Q42" s="370">
        <v>8991</v>
      </c>
      <c r="R42" s="42">
        <f t="shared" si="12"/>
        <v>8937.09</v>
      </c>
      <c r="S42" s="371">
        <v>8837</v>
      </c>
      <c r="T42" s="42"/>
      <c r="U42" s="42"/>
      <c r="V42" s="42">
        <f t="shared" si="13"/>
        <v>100.09</v>
      </c>
      <c r="W42" s="42">
        <f t="shared" si="14"/>
        <v>0</v>
      </c>
      <c r="X42" s="330">
        <v>100</v>
      </c>
      <c r="Y42" s="211">
        <f t="shared" si="15"/>
        <v>9000</v>
      </c>
      <c r="Z42" s="211"/>
      <c r="AA42" s="216"/>
      <c r="AB42" s="174"/>
    </row>
    <row r="43" spans="2:28" s="61" customFormat="1" ht="18" customHeight="1">
      <c r="B43" s="281" t="s">
        <v>1657</v>
      </c>
      <c r="C43" s="280">
        <v>765568000</v>
      </c>
      <c r="D43" s="280" t="s">
        <v>1740</v>
      </c>
      <c r="E43" s="280">
        <v>13069614184</v>
      </c>
      <c r="F43" s="280" t="s">
        <v>191</v>
      </c>
      <c r="G43" s="60">
        <v>1000</v>
      </c>
      <c r="H43" s="280">
        <v>18016045481</v>
      </c>
      <c r="I43" s="280" t="s">
        <v>1651</v>
      </c>
      <c r="J43" s="40" t="s">
        <v>7</v>
      </c>
      <c r="K43" s="280" t="s">
        <v>1652</v>
      </c>
      <c r="L43" s="41" t="s">
        <v>1657</v>
      </c>
      <c r="M43" s="2">
        <v>0</v>
      </c>
      <c r="N43" s="2">
        <v>0</v>
      </c>
      <c r="O43" s="370">
        <v>8994</v>
      </c>
      <c r="P43" s="370">
        <v>53.94</v>
      </c>
      <c r="Q43" s="370">
        <v>8994</v>
      </c>
      <c r="R43" s="42">
        <f t="shared" si="12"/>
        <v>8940.06</v>
      </c>
      <c r="S43" s="371">
        <v>8840</v>
      </c>
      <c r="T43" s="42"/>
      <c r="U43" s="42"/>
      <c r="V43" s="42">
        <f t="shared" si="13"/>
        <v>100.06</v>
      </c>
      <c r="W43" s="42">
        <f t="shared" si="14"/>
        <v>0</v>
      </c>
      <c r="X43" s="330">
        <v>100</v>
      </c>
      <c r="Y43" s="211">
        <f t="shared" si="15"/>
        <v>9000</v>
      </c>
      <c r="Z43" s="211"/>
      <c r="AA43" s="216"/>
      <c r="AB43" s="174"/>
    </row>
    <row r="44" spans="2:28" s="61" customFormat="1" ht="18" customHeight="1">
      <c r="B44" s="281" t="s">
        <v>1658</v>
      </c>
      <c r="C44" s="280">
        <v>626386746</v>
      </c>
      <c r="D44" s="280" t="s">
        <v>1741</v>
      </c>
      <c r="E44" s="280">
        <v>13069614223</v>
      </c>
      <c r="F44" s="280" t="s">
        <v>191</v>
      </c>
      <c r="G44" s="60">
        <v>1000</v>
      </c>
      <c r="H44" s="280">
        <v>18016045481</v>
      </c>
      <c r="I44" s="280" t="s">
        <v>1651</v>
      </c>
      <c r="J44" s="40" t="s">
        <v>7</v>
      </c>
      <c r="K44" s="280" t="s">
        <v>1652</v>
      </c>
      <c r="L44" s="41" t="s">
        <v>1658</v>
      </c>
      <c r="M44" s="2">
        <v>0</v>
      </c>
      <c r="N44" s="2">
        <v>0</v>
      </c>
      <c r="O44" s="370">
        <v>8990</v>
      </c>
      <c r="P44" s="370">
        <v>53.9</v>
      </c>
      <c r="Q44" s="370">
        <v>8990</v>
      </c>
      <c r="R44" s="42">
        <f t="shared" si="12"/>
        <v>8936.1</v>
      </c>
      <c r="S44" s="371">
        <v>8836</v>
      </c>
      <c r="T44" s="42"/>
      <c r="U44" s="42"/>
      <c r="V44" s="42">
        <f t="shared" si="13"/>
        <v>100.1</v>
      </c>
      <c r="W44" s="42">
        <f t="shared" si="14"/>
        <v>0</v>
      </c>
      <c r="X44" s="330">
        <v>100</v>
      </c>
      <c r="Y44" s="211">
        <f t="shared" si="15"/>
        <v>9000</v>
      </c>
      <c r="Z44" s="211"/>
      <c r="AA44" s="216"/>
      <c r="AB44" s="174"/>
    </row>
    <row r="45" spans="2:28" s="61" customFormat="1" ht="18" customHeight="1">
      <c r="B45" s="281" t="s">
        <v>1659</v>
      </c>
      <c r="C45" s="280">
        <v>327249569</v>
      </c>
      <c r="D45" s="280" t="s">
        <v>1742</v>
      </c>
      <c r="E45" s="280">
        <v>13069614754</v>
      </c>
      <c r="F45" s="280" t="s">
        <v>191</v>
      </c>
      <c r="G45" s="60">
        <v>1000</v>
      </c>
      <c r="H45" s="280">
        <v>18016045481</v>
      </c>
      <c r="I45" s="280" t="s">
        <v>1651</v>
      </c>
      <c r="J45" s="40" t="s">
        <v>7</v>
      </c>
      <c r="K45" s="280" t="s">
        <v>1652</v>
      </c>
      <c r="L45" s="281" t="s">
        <v>1659</v>
      </c>
      <c r="M45" s="2">
        <v>0</v>
      </c>
      <c r="N45" s="2">
        <v>0</v>
      </c>
      <c r="O45" s="370">
        <v>9186</v>
      </c>
      <c r="P45" s="370">
        <v>55.06</v>
      </c>
      <c r="Q45" s="370">
        <v>9186</v>
      </c>
      <c r="R45" s="42">
        <f t="shared" si="12"/>
        <v>9130.94</v>
      </c>
      <c r="S45" s="371">
        <v>9030</v>
      </c>
      <c r="T45" s="42"/>
      <c r="U45" s="42"/>
      <c r="V45" s="42">
        <f t="shared" si="13"/>
        <v>100.94</v>
      </c>
      <c r="W45" s="42">
        <f t="shared" si="14"/>
        <v>0</v>
      </c>
      <c r="X45" s="330">
        <v>100</v>
      </c>
      <c r="Y45" s="211">
        <f t="shared" si="15"/>
        <v>9000</v>
      </c>
      <c r="Z45" s="211"/>
      <c r="AA45" s="216"/>
      <c r="AB45" s="174"/>
    </row>
    <row r="46" spans="2:28" s="61" customFormat="1" ht="18" customHeight="1">
      <c r="B46" s="281" t="s">
        <v>1660</v>
      </c>
      <c r="C46" s="280">
        <v>922911814</v>
      </c>
      <c r="D46" s="280" t="s">
        <v>1743</v>
      </c>
      <c r="E46" s="280">
        <v>13069618974</v>
      </c>
      <c r="F46" s="280" t="s">
        <v>191</v>
      </c>
      <c r="G46" s="60">
        <v>1000</v>
      </c>
      <c r="H46" s="280">
        <v>18016045481</v>
      </c>
      <c r="I46" s="280" t="s">
        <v>1651</v>
      </c>
      <c r="J46" s="40" t="s">
        <v>7</v>
      </c>
      <c r="K46" s="280" t="s">
        <v>1652</v>
      </c>
      <c r="L46" s="281" t="s">
        <v>1660</v>
      </c>
      <c r="M46" s="2">
        <v>0</v>
      </c>
      <c r="N46" s="2">
        <v>0</v>
      </c>
      <c r="O46" s="370">
        <v>8890</v>
      </c>
      <c r="P46" s="370">
        <v>53.3</v>
      </c>
      <c r="Q46" s="370">
        <v>8890</v>
      </c>
      <c r="R46" s="42">
        <f t="shared" si="12"/>
        <v>8836.7000000000007</v>
      </c>
      <c r="S46" s="371">
        <v>8736</v>
      </c>
      <c r="T46" s="42"/>
      <c r="U46" s="42"/>
      <c r="V46" s="42">
        <f t="shared" si="13"/>
        <v>100.7</v>
      </c>
      <c r="W46" s="42">
        <f t="shared" si="14"/>
        <v>0</v>
      </c>
      <c r="X46" s="330">
        <v>100</v>
      </c>
      <c r="Y46" s="211">
        <f t="shared" si="15"/>
        <v>9000</v>
      </c>
      <c r="Z46" s="211"/>
      <c r="AA46" s="216"/>
      <c r="AB46" s="174"/>
    </row>
    <row r="47" spans="2:28" s="61" customFormat="1" ht="18" customHeight="1">
      <c r="B47" s="281" t="s">
        <v>1661</v>
      </c>
      <c r="C47" s="280">
        <v>938634629</v>
      </c>
      <c r="D47" s="280" t="s">
        <v>1744</v>
      </c>
      <c r="E47" s="280">
        <v>13069617734</v>
      </c>
      <c r="F47" s="280" t="s">
        <v>191</v>
      </c>
      <c r="G47" s="60">
        <v>1000</v>
      </c>
      <c r="H47" s="280">
        <v>18016045481</v>
      </c>
      <c r="I47" s="280" t="s">
        <v>1651</v>
      </c>
      <c r="J47" s="40" t="s">
        <v>7</v>
      </c>
      <c r="K47" s="280" t="s">
        <v>1652</v>
      </c>
      <c r="L47" s="281" t="s">
        <v>1661</v>
      </c>
      <c r="M47" s="2">
        <v>0</v>
      </c>
      <c r="N47" s="2">
        <v>0</v>
      </c>
      <c r="O47" s="370">
        <v>8989</v>
      </c>
      <c r="P47" s="370">
        <v>53.89</v>
      </c>
      <c r="Q47" s="370">
        <v>8989</v>
      </c>
      <c r="R47" s="42">
        <f t="shared" si="12"/>
        <v>8935.11</v>
      </c>
      <c r="S47" s="371">
        <v>8835</v>
      </c>
      <c r="T47" s="42"/>
      <c r="U47" s="42"/>
      <c r="V47" s="42">
        <f t="shared" si="13"/>
        <v>100.11</v>
      </c>
      <c r="W47" s="42">
        <f t="shared" si="14"/>
        <v>0</v>
      </c>
      <c r="X47" s="330">
        <v>100</v>
      </c>
      <c r="Y47" s="211">
        <f t="shared" si="15"/>
        <v>9000</v>
      </c>
      <c r="Z47" s="211"/>
      <c r="AA47" s="216"/>
      <c r="AB47" s="174"/>
    </row>
    <row r="48" spans="2:28" s="61" customFormat="1" ht="18" customHeight="1">
      <c r="B48" s="281" t="s">
        <v>1662</v>
      </c>
      <c r="C48" s="211">
        <v>224203793</v>
      </c>
      <c r="D48" s="211" t="s">
        <v>1745</v>
      </c>
      <c r="E48" s="280">
        <v>13069619457</v>
      </c>
      <c r="F48" s="280" t="s">
        <v>191</v>
      </c>
      <c r="G48" s="60">
        <v>1000</v>
      </c>
      <c r="H48" s="280">
        <v>18016045481</v>
      </c>
      <c r="I48" s="280" t="s">
        <v>1651</v>
      </c>
      <c r="J48" s="40" t="s">
        <v>7</v>
      </c>
      <c r="K48" s="280" t="s">
        <v>1663</v>
      </c>
      <c r="L48" s="41" t="s">
        <v>1662</v>
      </c>
      <c r="M48" s="2">
        <v>0</v>
      </c>
      <c r="N48" s="2">
        <v>0</v>
      </c>
      <c r="O48" s="370">
        <v>9187</v>
      </c>
      <c r="P48" s="370">
        <v>55.07</v>
      </c>
      <c r="Q48" s="370">
        <v>9187</v>
      </c>
      <c r="R48" s="42">
        <f t="shared" si="12"/>
        <v>9131.93</v>
      </c>
      <c r="S48" s="371">
        <v>9031</v>
      </c>
      <c r="T48" s="42"/>
      <c r="U48" s="42"/>
      <c r="V48" s="42">
        <f t="shared" si="13"/>
        <v>100.93</v>
      </c>
      <c r="W48" s="42">
        <f t="shared" si="14"/>
        <v>0</v>
      </c>
      <c r="X48" s="330">
        <v>100</v>
      </c>
      <c r="Y48" s="211">
        <f t="shared" si="15"/>
        <v>9000</v>
      </c>
      <c r="Z48" s="211"/>
      <c r="AA48" s="216"/>
      <c r="AB48" s="174"/>
    </row>
    <row r="49" spans="2:28" s="61" customFormat="1" ht="18" customHeight="1">
      <c r="B49" s="281" t="s">
        <v>1664</v>
      </c>
      <c r="C49" s="280">
        <v>413312455</v>
      </c>
      <c r="D49" s="280" t="s">
        <v>1746</v>
      </c>
      <c r="E49" s="280">
        <v>13069625467</v>
      </c>
      <c r="F49" s="280" t="s">
        <v>191</v>
      </c>
      <c r="G49" s="60">
        <v>1000</v>
      </c>
      <c r="H49" s="280">
        <v>18016045481</v>
      </c>
      <c r="I49" s="280" t="s">
        <v>1651</v>
      </c>
      <c r="J49" s="40" t="s">
        <v>7</v>
      </c>
      <c r="K49" s="280" t="s">
        <v>1663</v>
      </c>
      <c r="L49" s="281" t="s">
        <v>1664</v>
      </c>
      <c r="M49" s="2">
        <v>0</v>
      </c>
      <c r="N49" s="2">
        <v>0</v>
      </c>
      <c r="O49" s="370">
        <v>8889</v>
      </c>
      <c r="P49" s="370">
        <v>53.29</v>
      </c>
      <c r="Q49" s="370">
        <v>8889</v>
      </c>
      <c r="R49" s="42">
        <f t="shared" si="12"/>
        <v>8835.7099999999991</v>
      </c>
      <c r="S49" s="371">
        <v>8735</v>
      </c>
      <c r="T49" s="42"/>
      <c r="U49" s="42"/>
      <c r="V49" s="42">
        <f t="shared" si="13"/>
        <v>100.71</v>
      </c>
      <c r="W49" s="42">
        <f t="shared" si="14"/>
        <v>0</v>
      </c>
      <c r="X49" s="330">
        <v>100</v>
      </c>
      <c r="Y49" s="211">
        <f t="shared" si="15"/>
        <v>9000</v>
      </c>
      <c r="Z49" s="211"/>
      <c r="AA49" s="216"/>
      <c r="AB49" s="174"/>
    </row>
    <row r="50" spans="2:28" s="61" customFormat="1" ht="18" customHeight="1">
      <c r="B50" s="281" t="s">
        <v>1665</v>
      </c>
      <c r="C50" s="280">
        <v>797669996</v>
      </c>
      <c r="D50" s="280" t="s">
        <v>1747</v>
      </c>
      <c r="E50" s="280">
        <v>13069640942</v>
      </c>
      <c r="F50" s="280" t="s">
        <v>191</v>
      </c>
      <c r="G50" s="60">
        <v>1000</v>
      </c>
      <c r="H50" s="280">
        <v>18016045481</v>
      </c>
      <c r="I50" s="280" t="s">
        <v>1651</v>
      </c>
      <c r="J50" s="40" t="s">
        <v>7</v>
      </c>
      <c r="K50" s="280" t="s">
        <v>1663</v>
      </c>
      <c r="L50" s="281" t="s">
        <v>1665</v>
      </c>
      <c r="M50" s="2">
        <v>0</v>
      </c>
      <c r="N50" s="2">
        <v>0</v>
      </c>
      <c r="O50" s="370">
        <v>8994</v>
      </c>
      <c r="P50" s="370">
        <v>53.94</v>
      </c>
      <c r="Q50" s="370">
        <v>8994</v>
      </c>
      <c r="R50" s="42">
        <f t="shared" si="12"/>
        <v>8940.06</v>
      </c>
      <c r="S50" s="371">
        <v>8840</v>
      </c>
      <c r="T50" s="42"/>
      <c r="U50" s="42"/>
      <c r="V50" s="42">
        <f t="shared" si="13"/>
        <v>100.06</v>
      </c>
      <c r="W50" s="42">
        <f t="shared" si="14"/>
        <v>0</v>
      </c>
      <c r="X50" s="330">
        <v>100</v>
      </c>
      <c r="Y50" s="211">
        <f t="shared" si="15"/>
        <v>9000</v>
      </c>
      <c r="Z50" s="211"/>
      <c r="AA50" s="216"/>
      <c r="AB50" s="174"/>
    </row>
    <row r="51" spans="2:28" s="61" customFormat="1" ht="18" customHeight="1">
      <c r="B51" s="281" t="s">
        <v>1666</v>
      </c>
      <c r="C51" s="280">
        <v>763717450</v>
      </c>
      <c r="D51" s="280" t="s">
        <v>1748</v>
      </c>
      <c r="E51" s="280">
        <v>13069641545</v>
      </c>
      <c r="F51" s="280" t="s">
        <v>191</v>
      </c>
      <c r="G51" s="60">
        <v>1000</v>
      </c>
      <c r="H51" s="280">
        <v>18016045481</v>
      </c>
      <c r="I51" s="280" t="s">
        <v>1651</v>
      </c>
      <c r="J51" s="40" t="s">
        <v>7</v>
      </c>
      <c r="K51" s="280" t="s">
        <v>1663</v>
      </c>
      <c r="L51" s="281" t="s">
        <v>1666</v>
      </c>
      <c r="M51" s="2">
        <v>0</v>
      </c>
      <c r="N51" s="2">
        <v>0</v>
      </c>
      <c r="O51" s="370">
        <v>8987</v>
      </c>
      <c r="P51" s="370">
        <v>53.87</v>
      </c>
      <c r="Q51" s="370">
        <v>8987</v>
      </c>
      <c r="R51" s="42">
        <f t="shared" si="12"/>
        <v>8933.1299999999992</v>
      </c>
      <c r="S51" s="371">
        <v>8833</v>
      </c>
      <c r="T51" s="42"/>
      <c r="U51" s="42"/>
      <c r="V51" s="42">
        <f t="shared" si="13"/>
        <v>100.13</v>
      </c>
      <c r="W51" s="42">
        <f t="shared" si="14"/>
        <v>0</v>
      </c>
      <c r="X51" s="330">
        <v>100</v>
      </c>
      <c r="Y51" s="211">
        <f t="shared" si="15"/>
        <v>9000</v>
      </c>
      <c r="Z51" s="211"/>
      <c r="AA51" s="216"/>
      <c r="AB51" s="174"/>
    </row>
    <row r="52" spans="2:28" s="61" customFormat="1" ht="18" customHeight="1">
      <c r="B52" s="281" t="s">
        <v>1667</v>
      </c>
      <c r="C52" s="280">
        <v>689542635</v>
      </c>
      <c r="D52" s="280" t="s">
        <v>1749</v>
      </c>
      <c r="E52" s="280">
        <v>13069642047</v>
      </c>
      <c r="F52" s="280" t="s">
        <v>191</v>
      </c>
      <c r="G52" s="60">
        <v>1000</v>
      </c>
      <c r="H52" s="280">
        <v>18016045481</v>
      </c>
      <c r="I52" s="280" t="s">
        <v>1651</v>
      </c>
      <c r="J52" s="40" t="s">
        <v>7</v>
      </c>
      <c r="K52" s="280" t="s">
        <v>1663</v>
      </c>
      <c r="L52" s="281" t="s">
        <v>1667</v>
      </c>
      <c r="M52" s="2">
        <v>0</v>
      </c>
      <c r="N52" s="2">
        <v>0</v>
      </c>
      <c r="O52" s="370">
        <v>8988</v>
      </c>
      <c r="P52" s="370">
        <v>53.88</v>
      </c>
      <c r="Q52" s="370">
        <v>8988</v>
      </c>
      <c r="R52" s="42">
        <f t="shared" si="12"/>
        <v>8934.1200000000008</v>
      </c>
      <c r="S52" s="371">
        <v>8834</v>
      </c>
      <c r="T52" s="42"/>
      <c r="U52" s="42"/>
      <c r="V52" s="42">
        <f t="shared" si="13"/>
        <v>100.12</v>
      </c>
      <c r="W52" s="42">
        <f t="shared" si="14"/>
        <v>0</v>
      </c>
      <c r="X52" s="330">
        <v>100</v>
      </c>
      <c r="Y52" s="211">
        <f t="shared" si="15"/>
        <v>9000</v>
      </c>
      <c r="Z52" s="211"/>
      <c r="AA52" s="216"/>
      <c r="AB52" s="174"/>
    </row>
    <row r="53" spans="2:28" s="61" customFormat="1" ht="18" customHeight="1">
      <c r="B53" s="281" t="s">
        <v>1668</v>
      </c>
      <c r="C53" s="280">
        <v>894195406</v>
      </c>
      <c r="D53" s="280" t="s">
        <v>1750</v>
      </c>
      <c r="E53" s="280">
        <v>13069644010</v>
      </c>
      <c r="F53" s="280" t="s">
        <v>191</v>
      </c>
      <c r="G53" s="60">
        <v>1000</v>
      </c>
      <c r="H53" s="280">
        <v>18016045481</v>
      </c>
      <c r="I53" s="280" t="s">
        <v>1651</v>
      </c>
      <c r="J53" s="40" t="s">
        <v>7</v>
      </c>
      <c r="K53" s="280" t="s">
        <v>1663</v>
      </c>
      <c r="L53" s="281" t="s">
        <v>1668</v>
      </c>
      <c r="M53" s="2">
        <v>0</v>
      </c>
      <c r="N53" s="2">
        <v>0</v>
      </c>
      <c r="O53" s="370">
        <v>9184</v>
      </c>
      <c r="P53" s="370">
        <v>55.04</v>
      </c>
      <c r="Q53" s="370">
        <v>9184</v>
      </c>
      <c r="R53" s="42">
        <f t="shared" si="12"/>
        <v>9128.9599999999991</v>
      </c>
      <c r="S53" s="371">
        <v>9028</v>
      </c>
      <c r="T53" s="42"/>
      <c r="U53" s="42"/>
      <c r="V53" s="42">
        <f t="shared" si="13"/>
        <v>100.96</v>
      </c>
      <c r="W53" s="42">
        <f t="shared" si="14"/>
        <v>0</v>
      </c>
      <c r="X53" s="330">
        <v>100</v>
      </c>
      <c r="Y53" s="211">
        <f t="shared" si="15"/>
        <v>9000</v>
      </c>
      <c r="Z53" s="211"/>
      <c r="AA53" s="216"/>
      <c r="AB53" s="174"/>
    </row>
    <row r="54" spans="2:28" s="61" customFormat="1" ht="18" customHeight="1">
      <c r="B54" s="281" t="s">
        <v>1669</v>
      </c>
      <c r="C54" s="280">
        <v>269957206</v>
      </c>
      <c r="D54" s="280" t="s">
        <v>1751</v>
      </c>
      <c r="E54" s="280">
        <v>13069644263</v>
      </c>
      <c r="F54" s="280" t="s">
        <v>191</v>
      </c>
      <c r="G54" s="60">
        <v>1000</v>
      </c>
      <c r="H54" s="280">
        <v>18016045481</v>
      </c>
      <c r="I54" s="280" t="s">
        <v>1651</v>
      </c>
      <c r="J54" s="40" t="s">
        <v>7</v>
      </c>
      <c r="K54" s="280" t="s">
        <v>1663</v>
      </c>
      <c r="L54" s="281" t="s">
        <v>1669</v>
      </c>
      <c r="M54" s="2">
        <v>0</v>
      </c>
      <c r="N54" s="2">
        <v>0</v>
      </c>
      <c r="O54" s="370">
        <v>8888</v>
      </c>
      <c r="P54" s="370">
        <v>53.28</v>
      </c>
      <c r="Q54" s="370">
        <v>8888</v>
      </c>
      <c r="R54" s="42">
        <f t="shared" si="12"/>
        <v>8834.7199999999993</v>
      </c>
      <c r="S54" s="371">
        <v>8734</v>
      </c>
      <c r="T54" s="42"/>
      <c r="U54" s="42"/>
      <c r="V54" s="42">
        <f t="shared" si="13"/>
        <v>100.72</v>
      </c>
      <c r="W54" s="42">
        <f t="shared" si="14"/>
        <v>0</v>
      </c>
      <c r="X54" s="330">
        <v>100</v>
      </c>
      <c r="Y54" s="211">
        <f t="shared" si="15"/>
        <v>9000</v>
      </c>
      <c r="Z54" s="211"/>
      <c r="AA54" s="216"/>
      <c r="AB54" s="174"/>
    </row>
    <row r="55" spans="2:28" s="61" customFormat="1" ht="18" customHeight="1">
      <c r="B55" s="281" t="s">
        <v>1670</v>
      </c>
      <c r="C55" s="280">
        <v>166814022</v>
      </c>
      <c r="D55" s="280" t="s">
        <v>1752</v>
      </c>
      <c r="E55" s="280">
        <v>13069644689</v>
      </c>
      <c r="F55" s="280" t="s">
        <v>191</v>
      </c>
      <c r="G55" s="60">
        <v>1000</v>
      </c>
      <c r="H55" s="280">
        <v>18016045481</v>
      </c>
      <c r="I55" s="280" t="s">
        <v>1651</v>
      </c>
      <c r="J55" s="40" t="s">
        <v>7</v>
      </c>
      <c r="K55" s="280" t="s">
        <v>1663</v>
      </c>
      <c r="L55" s="281" t="s">
        <v>1670</v>
      </c>
      <c r="M55" s="2">
        <v>0</v>
      </c>
      <c r="N55" s="2">
        <v>0</v>
      </c>
      <c r="O55" s="370">
        <v>8986</v>
      </c>
      <c r="P55" s="370">
        <v>53.86</v>
      </c>
      <c r="Q55" s="370">
        <v>8986</v>
      </c>
      <c r="R55" s="42">
        <f t="shared" si="12"/>
        <v>8932.14</v>
      </c>
      <c r="S55" s="371">
        <v>8832</v>
      </c>
      <c r="T55" s="42"/>
      <c r="U55" s="42"/>
      <c r="V55" s="42">
        <f t="shared" si="13"/>
        <v>100.14</v>
      </c>
      <c r="W55" s="42">
        <f t="shared" si="14"/>
        <v>0</v>
      </c>
      <c r="X55" s="330">
        <v>100</v>
      </c>
      <c r="Y55" s="211">
        <f t="shared" si="15"/>
        <v>9000</v>
      </c>
      <c r="Z55" s="211"/>
      <c r="AA55" s="216"/>
      <c r="AB55" s="174"/>
    </row>
    <row r="56" spans="2:28" s="61" customFormat="1" ht="18" customHeight="1">
      <c r="B56" s="281" t="s">
        <v>1671</v>
      </c>
      <c r="C56" s="280">
        <v>806718576</v>
      </c>
      <c r="D56" s="280" t="s">
        <v>1753</v>
      </c>
      <c r="E56" s="280">
        <v>13069644945</v>
      </c>
      <c r="F56" s="280" t="s">
        <v>191</v>
      </c>
      <c r="G56" s="60">
        <v>1000</v>
      </c>
      <c r="H56" s="280">
        <v>18016045481</v>
      </c>
      <c r="I56" s="280" t="s">
        <v>1651</v>
      </c>
      <c r="J56" s="40" t="s">
        <v>7</v>
      </c>
      <c r="K56" s="280" t="s">
        <v>1663</v>
      </c>
      <c r="L56" s="41" t="s">
        <v>1671</v>
      </c>
      <c r="M56" s="2">
        <v>0</v>
      </c>
      <c r="N56" s="2">
        <v>0</v>
      </c>
      <c r="O56" s="370">
        <v>9387</v>
      </c>
      <c r="P56" s="370">
        <v>56.27</v>
      </c>
      <c r="Q56" s="370">
        <v>9387</v>
      </c>
      <c r="R56" s="42">
        <f t="shared" si="12"/>
        <v>9330.73</v>
      </c>
      <c r="S56" s="371">
        <v>9230</v>
      </c>
      <c r="T56" s="42"/>
      <c r="U56" s="42"/>
      <c r="V56" s="42">
        <f t="shared" si="13"/>
        <v>100.73</v>
      </c>
      <c r="W56" s="42">
        <f t="shared" si="14"/>
        <v>0</v>
      </c>
      <c r="X56" s="330">
        <v>100</v>
      </c>
      <c r="Y56" s="211">
        <f t="shared" si="15"/>
        <v>9000</v>
      </c>
      <c r="Z56" s="211"/>
      <c r="AA56" s="216"/>
      <c r="AB56" s="174"/>
    </row>
    <row r="57" spans="2:28" s="61" customFormat="1" ht="18" customHeight="1">
      <c r="B57" s="281" t="s">
        <v>1672</v>
      </c>
      <c r="C57" s="280">
        <v>344875496</v>
      </c>
      <c r="D57" s="280" t="s">
        <v>1754</v>
      </c>
      <c r="E57" s="280">
        <v>13069646406</v>
      </c>
      <c r="F57" s="280" t="s">
        <v>191</v>
      </c>
      <c r="G57" s="60">
        <v>1000</v>
      </c>
      <c r="H57" s="280">
        <v>18016045481</v>
      </c>
      <c r="I57" s="280" t="s">
        <v>1651</v>
      </c>
      <c r="J57" s="40" t="s">
        <v>7</v>
      </c>
      <c r="K57" s="280" t="s">
        <v>1663</v>
      </c>
      <c r="L57" s="41" t="s">
        <v>1672</v>
      </c>
      <c r="M57" s="2">
        <v>0</v>
      </c>
      <c r="N57" s="2">
        <v>0</v>
      </c>
      <c r="O57" s="370">
        <v>8889</v>
      </c>
      <c r="P57" s="370">
        <v>53.29</v>
      </c>
      <c r="Q57" s="370">
        <v>8889</v>
      </c>
      <c r="R57" s="42">
        <f t="shared" si="12"/>
        <v>8835.7099999999991</v>
      </c>
      <c r="S57" s="371">
        <v>8735</v>
      </c>
      <c r="T57" s="42"/>
      <c r="U57" s="42"/>
      <c r="V57" s="42">
        <f t="shared" si="13"/>
        <v>100.71</v>
      </c>
      <c r="W57" s="42">
        <f t="shared" si="14"/>
        <v>0</v>
      </c>
      <c r="X57" s="330">
        <v>100</v>
      </c>
      <c r="Y57" s="211">
        <f t="shared" si="15"/>
        <v>9000</v>
      </c>
      <c r="Z57" s="211"/>
      <c r="AA57" s="216"/>
      <c r="AB57" s="174"/>
    </row>
    <row r="58" spans="2:28" s="61" customFormat="1" ht="18" customHeight="1">
      <c r="B58" s="281" t="s">
        <v>1693</v>
      </c>
      <c r="C58" s="280">
        <v>790831156</v>
      </c>
      <c r="D58" s="280" t="s">
        <v>1694</v>
      </c>
      <c r="E58" s="280">
        <v>17129371019</v>
      </c>
      <c r="F58" s="280" t="s">
        <v>1675</v>
      </c>
      <c r="G58" s="60">
        <v>1000</v>
      </c>
      <c r="H58" s="280">
        <v>17129371019</v>
      </c>
      <c r="I58" s="280" t="s">
        <v>1760</v>
      </c>
      <c r="J58" s="361" t="s">
        <v>162</v>
      </c>
      <c r="K58" s="280" t="s">
        <v>1696</v>
      </c>
      <c r="L58" s="281" t="s">
        <v>1693</v>
      </c>
      <c r="M58" s="2">
        <v>0</v>
      </c>
      <c r="N58" s="2">
        <v>0</v>
      </c>
      <c r="O58" s="370">
        <v>8992</v>
      </c>
      <c r="P58" s="370">
        <v>53.92</v>
      </c>
      <c r="Q58" s="370">
        <v>8992</v>
      </c>
      <c r="R58" s="42">
        <f>M58+Q58-P58</f>
        <v>8938.08</v>
      </c>
      <c r="S58" s="371">
        <v>8838</v>
      </c>
      <c r="T58" s="42"/>
      <c r="U58" s="42"/>
      <c r="V58" s="42">
        <f>R58-S58</f>
        <v>100.08</v>
      </c>
      <c r="W58" s="42">
        <f>N58+O58-Q58</f>
        <v>0</v>
      </c>
      <c r="X58" s="330">
        <v>100</v>
      </c>
      <c r="Y58" s="211">
        <f>IF(X58=0.5,IF(V58&lt;=1000,5000,IF(AND(V58&gt;1000,V58&lt;=2000),4000,IF(V58&gt;2000,""))),IF(X58=10,8000,IF(X58=100,9000)))</f>
        <v>9000</v>
      </c>
      <c r="Z58" s="211" t="s">
        <v>1423</v>
      </c>
      <c r="AA58" s="216">
        <v>43920</v>
      </c>
      <c r="AB58" s="174"/>
    </row>
    <row r="59" spans="2:28" s="61" customFormat="1" ht="18" customHeight="1">
      <c r="B59" s="281" t="s">
        <v>1697</v>
      </c>
      <c r="C59" s="280">
        <v>468066157</v>
      </c>
      <c r="D59" s="280" t="s">
        <v>1698</v>
      </c>
      <c r="E59" s="280">
        <v>17129370569</v>
      </c>
      <c r="F59" s="280" t="s">
        <v>1675</v>
      </c>
      <c r="G59" s="60">
        <v>1000</v>
      </c>
      <c r="H59" s="280">
        <v>17129370569</v>
      </c>
      <c r="I59" s="280" t="s">
        <v>1695</v>
      </c>
      <c r="J59" s="361" t="s">
        <v>162</v>
      </c>
      <c r="K59" s="280" t="s">
        <v>1696</v>
      </c>
      <c r="L59" s="281" t="s">
        <v>1697</v>
      </c>
      <c r="M59" s="2">
        <v>0</v>
      </c>
      <c r="N59" s="2">
        <v>0</v>
      </c>
      <c r="O59" s="370">
        <v>9087</v>
      </c>
      <c r="P59" s="370">
        <v>54.47</v>
      </c>
      <c r="Q59" s="370">
        <v>9087</v>
      </c>
      <c r="R59" s="42">
        <f>M59+Q59-P59</f>
        <v>9032.5300000000007</v>
      </c>
      <c r="S59" s="371">
        <v>8932</v>
      </c>
      <c r="T59" s="42"/>
      <c r="U59" s="42"/>
      <c r="V59" s="42">
        <f>R59-S59</f>
        <v>100.53</v>
      </c>
      <c r="W59" s="42">
        <f>N59+O59-Q59</f>
        <v>0</v>
      </c>
      <c r="X59" s="330">
        <v>100</v>
      </c>
      <c r="Y59" s="211">
        <f>IF(X59=0.5,IF(V59&lt;=1000,5000,IF(AND(V59&gt;1000,V59&lt;=2000),4000,IF(V59&gt;2000,""))),IF(X59=10,8000,IF(X59=100,9000)))</f>
        <v>9000</v>
      </c>
      <c r="Z59" s="211" t="s">
        <v>1423</v>
      </c>
      <c r="AA59" s="216">
        <v>43920</v>
      </c>
      <c r="AB59" s="174"/>
    </row>
    <row r="60" spans="2:28" s="61" customFormat="1" ht="18" customHeight="1">
      <c r="B60" s="281" t="s">
        <v>1699</v>
      </c>
      <c r="C60" s="280">
        <v>859973830</v>
      </c>
      <c r="D60" s="280" t="s">
        <v>1700</v>
      </c>
      <c r="E60" s="280">
        <v>17129370119</v>
      </c>
      <c r="F60" s="280" t="s">
        <v>1675</v>
      </c>
      <c r="G60" s="60">
        <v>1000</v>
      </c>
      <c r="H60" s="280">
        <v>17129370119</v>
      </c>
      <c r="I60" s="280" t="s">
        <v>1695</v>
      </c>
      <c r="J60" s="361" t="s">
        <v>162</v>
      </c>
      <c r="K60" s="280" t="s">
        <v>1701</v>
      </c>
      <c r="L60" s="281" t="s">
        <v>1699</v>
      </c>
      <c r="M60" s="2">
        <v>0</v>
      </c>
      <c r="N60" s="2">
        <v>0</v>
      </c>
      <c r="O60" s="370">
        <v>11284</v>
      </c>
      <c r="P60" s="370">
        <v>67.64</v>
      </c>
      <c r="Q60" s="370">
        <v>11284</v>
      </c>
      <c r="R60" s="42">
        <f>M60+Q60-P60</f>
        <v>11216.36</v>
      </c>
      <c r="S60" s="371">
        <v>11116</v>
      </c>
      <c r="T60" s="42"/>
      <c r="U60" s="42"/>
      <c r="V60" s="42">
        <f>R60-S60</f>
        <v>100.36</v>
      </c>
      <c r="W60" s="42">
        <f>N60+O60-Q60</f>
        <v>0</v>
      </c>
      <c r="X60" s="330">
        <v>100</v>
      </c>
      <c r="Y60" s="211">
        <f>IF(X60=0.5,IF(V60&lt;=1000,5000,IF(AND(V60&gt;1000,V60&lt;=2000),4000,IF(V60&gt;2000,""))),IF(X60=10,8000,IF(X60=100,9000)))</f>
        <v>9000</v>
      </c>
      <c r="Z60" s="211" t="s">
        <v>1423</v>
      </c>
      <c r="AA60" s="216">
        <v>43920</v>
      </c>
      <c r="AB60" s="174"/>
    </row>
    <row r="61" spans="2:28" s="61" customFormat="1" ht="18" customHeight="1">
      <c r="B61" s="281" t="s">
        <v>1702</v>
      </c>
      <c r="C61" s="280">
        <v>122040565</v>
      </c>
      <c r="D61" s="280" t="s">
        <v>1703</v>
      </c>
      <c r="E61" s="280">
        <v>17179870409</v>
      </c>
      <c r="F61" s="280" t="s">
        <v>1675</v>
      </c>
      <c r="G61" s="280">
        <v>2000</v>
      </c>
      <c r="H61" s="280">
        <v>17179870409</v>
      </c>
      <c r="I61" s="280" t="s">
        <v>1695</v>
      </c>
      <c r="J61" s="361" t="s">
        <v>162</v>
      </c>
      <c r="K61" s="280" t="s">
        <v>1704</v>
      </c>
      <c r="L61" s="281" t="s">
        <v>1702</v>
      </c>
      <c r="M61" s="2">
        <v>0</v>
      </c>
      <c r="N61" s="2">
        <v>0</v>
      </c>
      <c r="O61" s="370">
        <v>9181</v>
      </c>
      <c r="P61" s="370">
        <v>55.01</v>
      </c>
      <c r="Q61" s="370">
        <v>9181</v>
      </c>
      <c r="R61" s="42">
        <f>M61+Q61-P61</f>
        <v>9125.99</v>
      </c>
      <c r="S61" s="371">
        <v>9025</v>
      </c>
      <c r="T61" s="42"/>
      <c r="U61" s="42"/>
      <c r="V61" s="42">
        <f>R61-S61</f>
        <v>100.99</v>
      </c>
      <c r="W61" s="42">
        <f>N61+O61-Q61</f>
        <v>0</v>
      </c>
      <c r="X61" s="330">
        <v>100</v>
      </c>
      <c r="Y61" s="211">
        <f>IF(X61=0.5,IF(V61&lt;=1000,5000,IF(AND(V61&gt;1000,V61&lt;=2000),4000,IF(V61&gt;2000,""))),IF(X61=10,8000,IF(X61=100,9000)))</f>
        <v>9000</v>
      </c>
      <c r="Z61" s="211"/>
      <c r="AA61" s="216"/>
      <c r="AB61" s="174"/>
    </row>
    <row r="62" spans="2:28" s="61" customFormat="1" ht="18" customHeight="1">
      <c r="B62" s="281" t="s">
        <v>1705</v>
      </c>
      <c r="C62" s="280">
        <v>542226994</v>
      </c>
      <c r="D62" s="280" t="s">
        <v>1706</v>
      </c>
      <c r="E62" s="280">
        <v>17179870406</v>
      </c>
      <c r="F62" s="280" t="s">
        <v>1675</v>
      </c>
      <c r="G62" s="280">
        <v>2000</v>
      </c>
      <c r="H62" s="280">
        <v>17179870406</v>
      </c>
      <c r="I62" s="280" t="s">
        <v>1695</v>
      </c>
      <c r="J62" s="361" t="s">
        <v>162</v>
      </c>
      <c r="K62" s="280" t="s">
        <v>1704</v>
      </c>
      <c r="L62" s="281" t="s">
        <v>1705</v>
      </c>
      <c r="M62" s="2">
        <v>0</v>
      </c>
      <c r="N62" s="2">
        <v>0</v>
      </c>
      <c r="O62" s="370">
        <v>12486</v>
      </c>
      <c r="P62" s="370">
        <v>74.86</v>
      </c>
      <c r="Q62" s="370">
        <v>12486</v>
      </c>
      <c r="R62" s="42">
        <f>M62+Q62-P62</f>
        <v>12411.14</v>
      </c>
      <c r="S62" s="371">
        <v>12311</v>
      </c>
      <c r="T62" s="42"/>
      <c r="U62" s="42"/>
      <c r="V62" s="42">
        <f>R62-S62</f>
        <v>100.14</v>
      </c>
      <c r="W62" s="42">
        <f>N62+O62-Q62</f>
        <v>0</v>
      </c>
      <c r="X62" s="330">
        <v>100</v>
      </c>
      <c r="Y62" s="211">
        <f>IF(X62=0.5,IF(V62&lt;=1000,5000,IF(AND(V62&gt;1000,V62&lt;=2000),4000,IF(V62&gt;2000,""))),IF(X62=10,8000,IF(X62=100,9000)))</f>
        <v>9000</v>
      </c>
      <c r="Z62" s="211"/>
      <c r="AA62" s="216"/>
      <c r="AB62" s="174"/>
    </row>
    <row r="63" spans="2:28" s="61" customFormat="1" ht="18" customHeight="1">
      <c r="B63" s="281" t="s">
        <v>1673</v>
      </c>
      <c r="C63" s="280">
        <v>515388514</v>
      </c>
      <c r="D63" s="280" t="s">
        <v>1674</v>
      </c>
      <c r="E63" s="280">
        <v>17179870004</v>
      </c>
      <c r="F63" s="280" t="s">
        <v>1675</v>
      </c>
      <c r="G63" s="60">
        <v>1000</v>
      </c>
      <c r="H63" s="280" t="s">
        <v>1676</v>
      </c>
      <c r="I63" s="280" t="s">
        <v>1762</v>
      </c>
      <c r="J63" s="31" t="s">
        <v>129</v>
      </c>
      <c r="K63" s="280" t="s">
        <v>1678</v>
      </c>
      <c r="L63" s="281" t="s">
        <v>1673</v>
      </c>
      <c r="M63" s="2">
        <v>0</v>
      </c>
      <c r="N63" s="2">
        <v>0</v>
      </c>
      <c r="O63" s="370">
        <v>8988</v>
      </c>
      <c r="P63" s="370">
        <v>53.88</v>
      </c>
      <c r="Q63" s="370">
        <v>8988</v>
      </c>
      <c r="R63" s="42">
        <f t="shared" si="12"/>
        <v>8934.1200000000008</v>
      </c>
      <c r="S63" s="371">
        <v>8834</v>
      </c>
      <c r="T63" s="42"/>
      <c r="U63" s="42"/>
      <c r="V63" s="42">
        <f t="shared" si="13"/>
        <v>100.12</v>
      </c>
      <c r="W63" s="42">
        <f t="shared" si="14"/>
        <v>0</v>
      </c>
      <c r="X63" s="330">
        <v>100</v>
      </c>
      <c r="Y63" s="211">
        <f t="shared" si="15"/>
        <v>9000</v>
      </c>
      <c r="Z63" s="211" t="s">
        <v>1423</v>
      </c>
      <c r="AA63" s="216">
        <v>43920</v>
      </c>
      <c r="AB63" s="174"/>
    </row>
    <row r="64" spans="2:28" s="61" customFormat="1" ht="18" customHeight="1">
      <c r="B64" s="281" t="s">
        <v>1679</v>
      </c>
      <c r="C64" s="280">
        <v>512359241</v>
      </c>
      <c r="D64" s="280" t="s">
        <v>1680</v>
      </c>
      <c r="E64" s="280">
        <v>17179870014</v>
      </c>
      <c r="F64" s="280" t="s">
        <v>1675</v>
      </c>
      <c r="G64" s="60">
        <v>1000</v>
      </c>
      <c r="H64" s="280" t="s">
        <v>1676</v>
      </c>
      <c r="I64" s="280" t="s">
        <v>1677</v>
      </c>
      <c r="J64" s="31" t="s">
        <v>129</v>
      </c>
      <c r="K64" s="280" t="s">
        <v>1678</v>
      </c>
      <c r="L64" s="281" t="s">
        <v>1679</v>
      </c>
      <c r="M64" s="2">
        <v>0</v>
      </c>
      <c r="N64" s="2">
        <v>0</v>
      </c>
      <c r="O64" s="370">
        <v>9089</v>
      </c>
      <c r="P64" s="370">
        <v>54.49</v>
      </c>
      <c r="Q64" s="370">
        <v>9089</v>
      </c>
      <c r="R64" s="42">
        <f t="shared" si="12"/>
        <v>9034.51</v>
      </c>
      <c r="S64" s="371">
        <v>8934</v>
      </c>
      <c r="T64" s="42"/>
      <c r="U64" s="42"/>
      <c r="V64" s="42">
        <f t="shared" si="13"/>
        <v>100.51</v>
      </c>
      <c r="W64" s="42">
        <f t="shared" si="14"/>
        <v>0</v>
      </c>
      <c r="X64" s="330">
        <v>100</v>
      </c>
      <c r="Y64" s="211">
        <f t="shared" si="15"/>
        <v>9000</v>
      </c>
      <c r="Z64" s="211" t="s">
        <v>1423</v>
      </c>
      <c r="AA64" s="216">
        <v>43920</v>
      </c>
      <c r="AB64" s="174"/>
    </row>
    <row r="65" spans="2:28" s="61" customFormat="1" ht="18" customHeight="1">
      <c r="B65" s="281" t="s">
        <v>1681</v>
      </c>
      <c r="C65" s="280">
        <v>240412193</v>
      </c>
      <c r="D65" s="280" t="s">
        <v>1682</v>
      </c>
      <c r="E65" s="280">
        <v>17179870024</v>
      </c>
      <c r="F65" s="280" t="s">
        <v>1675</v>
      </c>
      <c r="G65" s="60">
        <v>1000</v>
      </c>
      <c r="H65" s="280" t="s">
        <v>1676</v>
      </c>
      <c r="I65" s="280" t="s">
        <v>1677</v>
      </c>
      <c r="J65" s="31" t="s">
        <v>129</v>
      </c>
      <c r="K65" s="280" t="s">
        <v>1678</v>
      </c>
      <c r="L65" s="281" t="s">
        <v>1681</v>
      </c>
      <c r="M65" s="2">
        <v>0</v>
      </c>
      <c r="N65" s="2">
        <v>0</v>
      </c>
      <c r="O65" s="370">
        <v>8995</v>
      </c>
      <c r="P65" s="370">
        <v>53.95</v>
      </c>
      <c r="Q65" s="370">
        <v>8995</v>
      </c>
      <c r="R65" s="42">
        <f t="shared" si="12"/>
        <v>8941.0499999999993</v>
      </c>
      <c r="S65" s="371">
        <v>8841</v>
      </c>
      <c r="T65" s="42"/>
      <c r="U65" s="42"/>
      <c r="V65" s="42">
        <f t="shared" si="13"/>
        <v>100.05</v>
      </c>
      <c r="W65" s="42">
        <f t="shared" si="14"/>
        <v>0</v>
      </c>
      <c r="X65" s="330">
        <v>100</v>
      </c>
      <c r="Y65" s="211">
        <f t="shared" si="15"/>
        <v>9000</v>
      </c>
      <c r="Z65" s="211" t="s">
        <v>1423</v>
      </c>
      <c r="AA65" s="216">
        <v>43920</v>
      </c>
      <c r="AB65" s="174"/>
    </row>
    <row r="66" spans="2:28" s="61" customFormat="1" ht="18" customHeight="1">
      <c r="B66" s="281" t="s">
        <v>1683</v>
      </c>
      <c r="C66" s="280">
        <v>896713393</v>
      </c>
      <c r="D66" s="280" t="s">
        <v>1684</v>
      </c>
      <c r="E66" s="280">
        <v>17179870034</v>
      </c>
      <c r="F66" s="280" t="s">
        <v>1675</v>
      </c>
      <c r="G66" s="60">
        <v>1000</v>
      </c>
      <c r="H66" s="280" t="s">
        <v>1676</v>
      </c>
      <c r="I66" s="280" t="s">
        <v>1677</v>
      </c>
      <c r="J66" s="31" t="s">
        <v>129</v>
      </c>
      <c r="K66" s="280" t="s">
        <v>1678</v>
      </c>
      <c r="L66" s="281" t="s">
        <v>1683</v>
      </c>
      <c r="M66" s="2">
        <v>0</v>
      </c>
      <c r="N66" s="2">
        <v>0</v>
      </c>
      <c r="O66" s="370">
        <v>5290</v>
      </c>
      <c r="P66" s="370">
        <v>31.7</v>
      </c>
      <c r="Q66" s="370">
        <v>5290</v>
      </c>
      <c r="R66" s="42">
        <f t="shared" si="12"/>
        <v>5258.3</v>
      </c>
      <c r="S66" s="371">
        <v>5158</v>
      </c>
      <c r="T66" s="42"/>
      <c r="U66" s="42"/>
      <c r="V66" s="42">
        <f t="shared" si="13"/>
        <v>100.3</v>
      </c>
      <c r="W66" s="42">
        <f t="shared" si="14"/>
        <v>0</v>
      </c>
      <c r="X66" s="330">
        <v>100</v>
      </c>
      <c r="Y66" s="211">
        <f t="shared" si="15"/>
        <v>9000</v>
      </c>
      <c r="Z66" s="211" t="s">
        <v>1423</v>
      </c>
      <c r="AA66" s="216">
        <v>43920</v>
      </c>
      <c r="AB66" s="174"/>
    </row>
    <row r="67" spans="2:28" s="61" customFormat="1" ht="18" customHeight="1">
      <c r="B67" s="281" t="s">
        <v>1685</v>
      </c>
      <c r="C67" s="280">
        <v>742647188</v>
      </c>
      <c r="D67" s="280" t="s">
        <v>1686</v>
      </c>
      <c r="E67" s="280">
        <v>17179870040</v>
      </c>
      <c r="F67" s="280" t="s">
        <v>1675</v>
      </c>
      <c r="G67" s="60">
        <v>1000</v>
      </c>
      <c r="H67" s="280" t="s">
        <v>1676</v>
      </c>
      <c r="I67" s="280" t="s">
        <v>1677</v>
      </c>
      <c r="J67" s="31" t="s">
        <v>129</v>
      </c>
      <c r="K67" s="280" t="s">
        <v>1678</v>
      </c>
      <c r="L67" s="281" t="s">
        <v>1685</v>
      </c>
      <c r="M67" s="2">
        <v>0</v>
      </c>
      <c r="N67" s="2">
        <v>0</v>
      </c>
      <c r="O67" s="370">
        <v>9183</v>
      </c>
      <c r="P67" s="370">
        <v>55.03</v>
      </c>
      <c r="Q67" s="370">
        <v>9183</v>
      </c>
      <c r="R67" s="42">
        <f t="shared" si="12"/>
        <v>9127.9699999999993</v>
      </c>
      <c r="S67" s="371">
        <v>9027</v>
      </c>
      <c r="T67" s="42"/>
      <c r="U67" s="42"/>
      <c r="V67" s="42">
        <f t="shared" si="13"/>
        <v>100.97</v>
      </c>
      <c r="W67" s="42">
        <f t="shared" si="14"/>
        <v>0</v>
      </c>
      <c r="X67" s="330">
        <v>100</v>
      </c>
      <c r="Y67" s="211">
        <f t="shared" si="15"/>
        <v>9000</v>
      </c>
      <c r="Z67" s="211" t="s">
        <v>1423</v>
      </c>
      <c r="AA67" s="216">
        <v>43920</v>
      </c>
      <c r="AB67" s="174"/>
    </row>
    <row r="68" spans="2:28" s="61" customFormat="1" ht="18" customHeight="1">
      <c r="B68" s="281" t="s">
        <v>1687</v>
      </c>
      <c r="C68" s="280">
        <v>955335641</v>
      </c>
      <c r="D68" s="280" t="s">
        <v>1688</v>
      </c>
      <c r="E68" s="280">
        <v>17179870041</v>
      </c>
      <c r="F68" s="280" t="s">
        <v>1675</v>
      </c>
      <c r="G68" s="60">
        <v>1000</v>
      </c>
      <c r="H68" s="280" t="s">
        <v>1676</v>
      </c>
      <c r="I68" s="280" t="s">
        <v>1677</v>
      </c>
      <c r="J68" s="31" t="s">
        <v>129</v>
      </c>
      <c r="K68" s="280" t="s">
        <v>1678</v>
      </c>
      <c r="L68" s="281" t="s">
        <v>1687</v>
      </c>
      <c r="M68" s="2">
        <v>0</v>
      </c>
      <c r="N68" s="2">
        <v>0</v>
      </c>
      <c r="O68" s="370">
        <v>8890</v>
      </c>
      <c r="P68" s="370">
        <v>53.3</v>
      </c>
      <c r="Q68" s="370">
        <v>8890</v>
      </c>
      <c r="R68" s="42">
        <f t="shared" si="12"/>
        <v>8836.7000000000007</v>
      </c>
      <c r="S68" s="371">
        <v>8736</v>
      </c>
      <c r="T68" s="42"/>
      <c r="U68" s="42"/>
      <c r="V68" s="42">
        <f t="shared" si="13"/>
        <v>100.7</v>
      </c>
      <c r="W68" s="42">
        <f t="shared" si="14"/>
        <v>0</v>
      </c>
      <c r="X68" s="330">
        <v>100</v>
      </c>
      <c r="Y68" s="211">
        <f t="shared" si="15"/>
        <v>9000</v>
      </c>
      <c r="Z68" s="211" t="s">
        <v>1423</v>
      </c>
      <c r="AA68" s="216">
        <v>43920</v>
      </c>
      <c r="AB68" s="174"/>
    </row>
    <row r="69" spans="2:28" s="61" customFormat="1" ht="18" customHeight="1">
      <c r="B69" s="281" t="s">
        <v>1689</v>
      </c>
      <c r="C69" s="280">
        <v>451661056</v>
      </c>
      <c r="D69" s="280" t="s">
        <v>1690</v>
      </c>
      <c r="E69" s="280">
        <v>17179870042</v>
      </c>
      <c r="F69" s="280" t="s">
        <v>1675</v>
      </c>
      <c r="G69" s="60">
        <v>1000</v>
      </c>
      <c r="H69" s="280" t="s">
        <v>1676</v>
      </c>
      <c r="I69" s="280" t="s">
        <v>1677</v>
      </c>
      <c r="J69" s="31" t="s">
        <v>129</v>
      </c>
      <c r="K69" s="280" t="s">
        <v>1678</v>
      </c>
      <c r="L69" s="281" t="s">
        <v>1689</v>
      </c>
      <c r="M69" s="2">
        <v>0</v>
      </c>
      <c r="N69" s="2">
        <v>0</v>
      </c>
      <c r="O69" s="370">
        <v>9289</v>
      </c>
      <c r="P69" s="370">
        <v>55.69</v>
      </c>
      <c r="Q69" s="370">
        <v>9289</v>
      </c>
      <c r="R69" s="42">
        <f t="shared" si="12"/>
        <v>9233.31</v>
      </c>
      <c r="S69" s="371">
        <v>9133</v>
      </c>
      <c r="T69" s="42"/>
      <c r="U69" s="42"/>
      <c r="V69" s="42">
        <f t="shared" si="13"/>
        <v>100.31</v>
      </c>
      <c r="W69" s="42">
        <f t="shared" si="14"/>
        <v>0</v>
      </c>
      <c r="X69" s="330">
        <v>100</v>
      </c>
      <c r="Y69" s="211">
        <f t="shared" si="15"/>
        <v>9000</v>
      </c>
      <c r="Z69" s="211" t="s">
        <v>1423</v>
      </c>
      <c r="AA69" s="216">
        <v>43920</v>
      </c>
      <c r="AB69" s="174"/>
    </row>
    <row r="70" spans="2:28" s="61" customFormat="1" ht="18" customHeight="1">
      <c r="B70" s="281" t="s">
        <v>1691</v>
      </c>
      <c r="C70" s="280">
        <v>659949822</v>
      </c>
      <c r="D70" s="280" t="s">
        <v>1692</v>
      </c>
      <c r="E70" s="280">
        <v>17179870043</v>
      </c>
      <c r="F70" s="280" t="s">
        <v>1675</v>
      </c>
      <c r="G70" s="60">
        <v>1000</v>
      </c>
      <c r="H70" s="280" t="s">
        <v>1676</v>
      </c>
      <c r="I70" s="280" t="s">
        <v>1677</v>
      </c>
      <c r="J70" s="31" t="s">
        <v>129</v>
      </c>
      <c r="K70" s="280" t="s">
        <v>1678</v>
      </c>
      <c r="L70" s="281" t="s">
        <v>1691</v>
      </c>
      <c r="M70" s="2">
        <v>0</v>
      </c>
      <c r="N70" s="2">
        <v>0</v>
      </c>
      <c r="O70" s="370">
        <v>8894</v>
      </c>
      <c r="P70" s="370">
        <v>53.34</v>
      </c>
      <c r="Q70" s="370">
        <v>8894</v>
      </c>
      <c r="R70" s="42">
        <f t="shared" si="12"/>
        <v>8840.66</v>
      </c>
      <c r="S70" s="371">
        <v>8740</v>
      </c>
      <c r="T70" s="42"/>
      <c r="U70" s="42"/>
      <c r="V70" s="42">
        <f t="shared" si="13"/>
        <v>100.66</v>
      </c>
      <c r="W70" s="42">
        <f t="shared" si="14"/>
        <v>0</v>
      </c>
      <c r="X70" s="330">
        <v>100</v>
      </c>
      <c r="Y70" s="211">
        <f t="shared" si="15"/>
        <v>9000</v>
      </c>
      <c r="Z70" s="211" t="s">
        <v>1423</v>
      </c>
      <c r="AA70" s="216">
        <v>43920</v>
      </c>
      <c r="AB70" s="174"/>
    </row>
    <row r="71" spans="2:28" s="61" customFormat="1" ht="18" customHeight="1">
      <c r="B71" s="281" t="s">
        <v>1710</v>
      </c>
      <c r="C71" s="211">
        <v>780184033</v>
      </c>
      <c r="D71" s="211" t="s">
        <v>1711</v>
      </c>
      <c r="E71" s="211">
        <v>17179870044</v>
      </c>
      <c r="F71" s="211" t="s">
        <v>1675</v>
      </c>
      <c r="G71" s="60">
        <v>1000</v>
      </c>
      <c r="H71" s="211" t="s">
        <v>1676</v>
      </c>
      <c r="I71" s="280" t="s">
        <v>1677</v>
      </c>
      <c r="J71" s="31" t="s">
        <v>129</v>
      </c>
      <c r="K71" s="280" t="s">
        <v>1678</v>
      </c>
      <c r="L71" s="41" t="s">
        <v>1710</v>
      </c>
      <c r="M71" s="2">
        <v>0</v>
      </c>
      <c r="N71" s="2">
        <v>0</v>
      </c>
      <c r="O71" s="370">
        <v>8988</v>
      </c>
      <c r="P71" s="370">
        <v>53.88</v>
      </c>
      <c r="Q71" s="370">
        <v>8988</v>
      </c>
      <c r="R71" s="42">
        <f t="shared" si="12"/>
        <v>8934.1200000000008</v>
      </c>
      <c r="S71" s="371">
        <v>8834</v>
      </c>
      <c r="T71" s="42"/>
      <c r="U71" s="42"/>
      <c r="V71" s="42">
        <f t="shared" si="13"/>
        <v>100.12</v>
      </c>
      <c r="W71" s="42">
        <f t="shared" si="14"/>
        <v>0</v>
      </c>
      <c r="X71" s="330">
        <v>100</v>
      </c>
      <c r="Y71" s="211">
        <f t="shared" si="15"/>
        <v>9000</v>
      </c>
      <c r="Z71" s="211" t="s">
        <v>1423</v>
      </c>
      <c r="AA71" s="216">
        <v>43920</v>
      </c>
      <c r="AB71" s="174"/>
    </row>
    <row r="72" spans="2:28" s="61" customFormat="1" ht="18" customHeight="1">
      <c r="B72" s="281" t="s">
        <v>1712</v>
      </c>
      <c r="C72" s="211">
        <v>471781569</v>
      </c>
      <c r="D72" s="211" t="s">
        <v>1713</v>
      </c>
      <c r="E72" s="211">
        <v>17179870045</v>
      </c>
      <c r="F72" s="211" t="s">
        <v>1675</v>
      </c>
      <c r="G72" s="60">
        <v>1000</v>
      </c>
      <c r="H72" s="211" t="s">
        <v>1676</v>
      </c>
      <c r="I72" s="280" t="s">
        <v>1677</v>
      </c>
      <c r="J72" s="31" t="s">
        <v>129</v>
      </c>
      <c r="K72" s="280" t="s">
        <v>1678</v>
      </c>
      <c r="L72" s="41" t="s">
        <v>1712</v>
      </c>
      <c r="M72" s="2">
        <v>0</v>
      </c>
      <c r="N72" s="2">
        <v>0</v>
      </c>
      <c r="O72" s="370">
        <v>8990</v>
      </c>
      <c r="P72" s="370">
        <v>53.9</v>
      </c>
      <c r="Q72" s="370">
        <v>8990</v>
      </c>
      <c r="R72" s="42">
        <f t="shared" si="12"/>
        <v>8936.1</v>
      </c>
      <c r="S72" s="371">
        <v>8836</v>
      </c>
      <c r="T72" s="42"/>
      <c r="U72" s="42"/>
      <c r="V72" s="42">
        <f t="shared" si="13"/>
        <v>100.1</v>
      </c>
      <c r="W72" s="42">
        <f t="shared" si="14"/>
        <v>0</v>
      </c>
      <c r="X72" s="330">
        <v>100</v>
      </c>
      <c r="Y72" s="211">
        <f t="shared" si="15"/>
        <v>9000</v>
      </c>
      <c r="Z72" s="211" t="s">
        <v>1423</v>
      </c>
      <c r="AA72" s="216">
        <v>43920</v>
      </c>
      <c r="AB72" s="174"/>
    </row>
    <row r="73" spans="2:28" s="61" customFormat="1" ht="18" customHeight="1">
      <c r="B73" s="281" t="s">
        <v>1714</v>
      </c>
      <c r="C73" s="211">
        <v>631218904</v>
      </c>
      <c r="D73" s="211" t="s">
        <v>1715</v>
      </c>
      <c r="E73" s="211">
        <v>17179870046</v>
      </c>
      <c r="F73" s="211" t="s">
        <v>1675</v>
      </c>
      <c r="G73" s="60">
        <v>1000</v>
      </c>
      <c r="H73" s="211" t="s">
        <v>1676</v>
      </c>
      <c r="I73" s="280" t="s">
        <v>1677</v>
      </c>
      <c r="J73" s="31" t="s">
        <v>129</v>
      </c>
      <c r="K73" s="280" t="s">
        <v>1716</v>
      </c>
      <c r="L73" s="41" t="s">
        <v>1714</v>
      </c>
      <c r="M73" s="2">
        <v>0</v>
      </c>
      <c r="N73" s="2">
        <v>0</v>
      </c>
      <c r="O73" s="370">
        <v>9187</v>
      </c>
      <c r="P73" s="370">
        <v>55.07</v>
      </c>
      <c r="Q73" s="370">
        <v>9187</v>
      </c>
      <c r="R73" s="42">
        <f t="shared" si="12"/>
        <v>9131.93</v>
      </c>
      <c r="S73" s="371">
        <v>9031</v>
      </c>
      <c r="T73" s="42"/>
      <c r="U73" s="42"/>
      <c r="V73" s="42">
        <f t="shared" si="13"/>
        <v>100.93</v>
      </c>
      <c r="W73" s="42">
        <f t="shared" si="14"/>
        <v>0</v>
      </c>
      <c r="X73" s="330">
        <v>100</v>
      </c>
      <c r="Y73" s="211">
        <f t="shared" si="15"/>
        <v>9000</v>
      </c>
      <c r="Z73" s="211" t="s">
        <v>1423</v>
      </c>
      <c r="AA73" s="216">
        <v>43920</v>
      </c>
      <c r="AB73" s="174"/>
    </row>
    <row r="74" spans="2:28" s="61" customFormat="1" ht="18" customHeight="1">
      <c r="B74" s="281" t="s">
        <v>1717</v>
      </c>
      <c r="C74" s="211">
        <v>557710227</v>
      </c>
      <c r="D74" s="211" t="s">
        <v>1718</v>
      </c>
      <c r="E74" s="211">
        <v>17179870047</v>
      </c>
      <c r="F74" s="211" t="s">
        <v>1675</v>
      </c>
      <c r="G74" s="60">
        <v>1000</v>
      </c>
      <c r="H74" s="211" t="s">
        <v>1676</v>
      </c>
      <c r="I74" s="280" t="s">
        <v>1677</v>
      </c>
      <c r="J74" s="31" t="s">
        <v>129</v>
      </c>
      <c r="K74" s="280" t="s">
        <v>1716</v>
      </c>
      <c r="L74" s="41" t="s">
        <v>1717</v>
      </c>
      <c r="M74" s="2">
        <v>0</v>
      </c>
      <c r="N74" s="2">
        <v>0</v>
      </c>
      <c r="O74" s="370">
        <v>8989</v>
      </c>
      <c r="P74" s="370">
        <v>53.89</v>
      </c>
      <c r="Q74" s="370">
        <v>8989</v>
      </c>
      <c r="R74" s="42">
        <f t="shared" si="12"/>
        <v>8935.11</v>
      </c>
      <c r="S74" s="371">
        <v>8835</v>
      </c>
      <c r="T74" s="42"/>
      <c r="U74" s="42"/>
      <c r="V74" s="42">
        <f t="shared" si="13"/>
        <v>100.11</v>
      </c>
      <c r="W74" s="42">
        <f t="shared" si="14"/>
        <v>0</v>
      </c>
      <c r="X74" s="330">
        <v>100</v>
      </c>
      <c r="Y74" s="211">
        <f t="shared" si="15"/>
        <v>9000</v>
      </c>
      <c r="Z74" s="211" t="s">
        <v>1423</v>
      </c>
      <c r="AA74" s="216">
        <v>43920</v>
      </c>
      <c r="AB74" s="174"/>
    </row>
    <row r="75" spans="2:28" s="61" customFormat="1" ht="18" customHeight="1">
      <c r="B75" s="281" t="s">
        <v>1719</v>
      </c>
      <c r="C75" s="211">
        <v>299316318</v>
      </c>
      <c r="D75" s="211" t="s">
        <v>1720</v>
      </c>
      <c r="E75" s="211">
        <v>17179870049</v>
      </c>
      <c r="F75" s="211" t="s">
        <v>1675</v>
      </c>
      <c r="G75" s="60">
        <v>1000</v>
      </c>
      <c r="H75" s="211" t="s">
        <v>1676</v>
      </c>
      <c r="I75" s="280" t="s">
        <v>1677</v>
      </c>
      <c r="J75" s="31" t="s">
        <v>129</v>
      </c>
      <c r="K75" s="280" t="s">
        <v>1716</v>
      </c>
      <c r="L75" s="41" t="s">
        <v>1719</v>
      </c>
      <c r="M75" s="2">
        <v>0</v>
      </c>
      <c r="N75" s="2">
        <v>0</v>
      </c>
      <c r="O75" s="370">
        <v>8991</v>
      </c>
      <c r="P75" s="370">
        <v>53.91</v>
      </c>
      <c r="Q75" s="370">
        <v>8991</v>
      </c>
      <c r="R75" s="42">
        <f t="shared" si="12"/>
        <v>8937.09</v>
      </c>
      <c r="S75" s="371">
        <v>8837</v>
      </c>
      <c r="T75" s="42"/>
      <c r="U75" s="42"/>
      <c r="V75" s="42">
        <f t="shared" si="13"/>
        <v>100.09</v>
      </c>
      <c r="W75" s="42">
        <f t="shared" si="14"/>
        <v>0</v>
      </c>
      <c r="X75" s="330">
        <v>100</v>
      </c>
      <c r="Y75" s="211">
        <f t="shared" si="15"/>
        <v>9000</v>
      </c>
      <c r="Z75" s="211" t="s">
        <v>1423</v>
      </c>
      <c r="AA75" s="216">
        <v>43920</v>
      </c>
      <c r="AB75" s="174"/>
    </row>
    <row r="76" spans="2:28" s="61" customFormat="1" ht="18" customHeight="1">
      <c r="B76" s="281" t="s">
        <v>1721</v>
      </c>
      <c r="C76" s="211">
        <v>931447475</v>
      </c>
      <c r="D76" s="211" t="s">
        <v>1722</v>
      </c>
      <c r="E76" s="211">
        <v>17179870247</v>
      </c>
      <c r="F76" s="211" t="s">
        <v>1675</v>
      </c>
      <c r="G76" s="60">
        <v>1000</v>
      </c>
      <c r="H76" s="211" t="s">
        <v>1676</v>
      </c>
      <c r="I76" s="280" t="s">
        <v>1677</v>
      </c>
      <c r="J76" s="31" t="s">
        <v>129</v>
      </c>
      <c r="K76" s="280" t="s">
        <v>1716</v>
      </c>
      <c r="L76" s="41" t="s">
        <v>1721</v>
      </c>
      <c r="M76" s="2">
        <v>0</v>
      </c>
      <c r="N76" s="2">
        <v>0</v>
      </c>
      <c r="O76" s="370">
        <v>9286</v>
      </c>
      <c r="P76" s="370">
        <v>55.66</v>
      </c>
      <c r="Q76" s="370">
        <v>9286</v>
      </c>
      <c r="R76" s="42">
        <f t="shared" si="12"/>
        <v>9230.34</v>
      </c>
      <c r="S76" s="371">
        <v>9130</v>
      </c>
      <c r="T76" s="42"/>
      <c r="U76" s="42"/>
      <c r="V76" s="42">
        <f t="shared" si="13"/>
        <v>100.34</v>
      </c>
      <c r="W76" s="42">
        <f t="shared" si="14"/>
        <v>0</v>
      </c>
      <c r="X76" s="330">
        <v>100</v>
      </c>
      <c r="Y76" s="211">
        <f t="shared" si="15"/>
        <v>9000</v>
      </c>
      <c r="Z76" s="211" t="s">
        <v>1423</v>
      </c>
      <c r="AA76" s="216">
        <v>43920</v>
      </c>
      <c r="AB76" s="174"/>
    </row>
    <row r="77" spans="2:28" s="61" customFormat="1" ht="18" customHeight="1">
      <c r="B77" s="281" t="s">
        <v>1723</v>
      </c>
      <c r="C77" s="211">
        <v>155151523</v>
      </c>
      <c r="D77" s="211" t="s">
        <v>1724</v>
      </c>
      <c r="E77" s="211">
        <v>17179870440</v>
      </c>
      <c r="F77" s="211" t="s">
        <v>1675</v>
      </c>
      <c r="G77" s="60">
        <v>1000</v>
      </c>
      <c r="H77" s="211" t="s">
        <v>1676</v>
      </c>
      <c r="I77" s="280" t="s">
        <v>1677</v>
      </c>
      <c r="J77" s="31" t="s">
        <v>129</v>
      </c>
      <c r="K77" s="280" t="s">
        <v>1716</v>
      </c>
      <c r="L77" s="41" t="s">
        <v>1723</v>
      </c>
      <c r="M77" s="2">
        <v>0</v>
      </c>
      <c r="N77" s="2">
        <v>0</v>
      </c>
      <c r="O77" s="370">
        <v>8990</v>
      </c>
      <c r="P77" s="370">
        <v>53.9</v>
      </c>
      <c r="Q77" s="370">
        <v>8990</v>
      </c>
      <c r="R77" s="42">
        <f t="shared" si="12"/>
        <v>8936.1</v>
      </c>
      <c r="S77" s="371">
        <v>8836</v>
      </c>
      <c r="T77" s="42"/>
      <c r="U77" s="42"/>
      <c r="V77" s="42">
        <f t="shared" si="13"/>
        <v>100.1</v>
      </c>
      <c r="W77" s="42">
        <f t="shared" si="14"/>
        <v>0</v>
      </c>
      <c r="X77" s="330">
        <v>100</v>
      </c>
      <c r="Y77" s="211">
        <f t="shared" si="15"/>
        <v>9000</v>
      </c>
      <c r="Z77" s="211" t="s">
        <v>1423</v>
      </c>
      <c r="AA77" s="216">
        <v>43920</v>
      </c>
      <c r="AB77" s="174"/>
    </row>
    <row r="78" spans="2:28" s="61" customFormat="1" ht="18" customHeight="1">
      <c r="B78" s="281" t="s">
        <v>1725</v>
      </c>
      <c r="C78" s="211">
        <v>199901538</v>
      </c>
      <c r="D78" s="211" t="s">
        <v>1726</v>
      </c>
      <c r="E78" s="211">
        <v>17179870146</v>
      </c>
      <c r="F78" s="211" t="s">
        <v>1675</v>
      </c>
      <c r="G78" s="60">
        <v>1000</v>
      </c>
      <c r="H78" s="211" t="s">
        <v>1676</v>
      </c>
      <c r="I78" s="280" t="s">
        <v>1677</v>
      </c>
      <c r="J78" s="31" t="s">
        <v>129</v>
      </c>
      <c r="K78" s="280" t="s">
        <v>1716</v>
      </c>
      <c r="L78" s="41" t="s">
        <v>1725</v>
      </c>
      <c r="M78" s="2">
        <v>0</v>
      </c>
      <c r="N78" s="2">
        <v>0</v>
      </c>
      <c r="O78" s="370">
        <v>8991</v>
      </c>
      <c r="P78" s="370">
        <v>53.91</v>
      </c>
      <c r="Q78" s="370">
        <v>8991</v>
      </c>
      <c r="R78" s="42">
        <f t="shared" si="12"/>
        <v>8937.09</v>
      </c>
      <c r="S78" s="371">
        <v>8837</v>
      </c>
      <c r="T78" s="42"/>
      <c r="U78" s="42"/>
      <c r="V78" s="42">
        <f t="shared" si="13"/>
        <v>100.09</v>
      </c>
      <c r="W78" s="42">
        <f t="shared" si="14"/>
        <v>0</v>
      </c>
      <c r="X78" s="330">
        <v>100</v>
      </c>
      <c r="Y78" s="211">
        <f t="shared" si="15"/>
        <v>9000</v>
      </c>
      <c r="Z78" s="211" t="s">
        <v>1423</v>
      </c>
      <c r="AA78" s="216">
        <v>43920</v>
      </c>
      <c r="AB78" s="174"/>
    </row>
    <row r="79" spans="2:28" s="61" customFormat="1" ht="18" customHeight="1">
      <c r="B79" s="281" t="s">
        <v>1727</v>
      </c>
      <c r="C79" s="365">
        <v>475435983</v>
      </c>
      <c r="D79" s="211" t="s">
        <v>1728</v>
      </c>
      <c r="E79" s="211">
        <v>17179870204</v>
      </c>
      <c r="F79" s="211" t="s">
        <v>1675</v>
      </c>
      <c r="G79" s="60">
        <v>1000</v>
      </c>
      <c r="H79" s="211" t="s">
        <v>1676</v>
      </c>
      <c r="I79" s="280" t="s">
        <v>1677</v>
      </c>
      <c r="J79" s="31" t="s">
        <v>129</v>
      </c>
      <c r="K79" s="280" t="s">
        <v>1716</v>
      </c>
      <c r="L79" s="41" t="s">
        <v>1727</v>
      </c>
      <c r="M79" s="2">
        <v>0</v>
      </c>
      <c r="N79" s="2">
        <v>0</v>
      </c>
      <c r="O79" s="370">
        <v>9586</v>
      </c>
      <c r="P79" s="370">
        <v>57.46</v>
      </c>
      <c r="Q79" s="370">
        <v>9586</v>
      </c>
      <c r="R79" s="42">
        <f t="shared" si="12"/>
        <v>9528.5400000000009</v>
      </c>
      <c r="S79" s="371">
        <v>9428</v>
      </c>
      <c r="T79" s="42"/>
      <c r="U79" s="42"/>
      <c r="V79" s="42">
        <f t="shared" si="13"/>
        <v>100.54</v>
      </c>
      <c r="W79" s="42">
        <f t="shared" si="14"/>
        <v>0</v>
      </c>
      <c r="X79" s="330">
        <v>100</v>
      </c>
      <c r="Y79" s="211">
        <f t="shared" si="15"/>
        <v>9000</v>
      </c>
      <c r="Z79" s="211" t="s">
        <v>1423</v>
      </c>
      <c r="AA79" s="216">
        <v>43920</v>
      </c>
      <c r="AB79" s="174"/>
    </row>
    <row r="80" spans="2:28" s="61" customFormat="1" ht="18" customHeight="1">
      <c r="B80" s="281" t="s">
        <v>1729</v>
      </c>
      <c r="C80" s="211">
        <v>301187424</v>
      </c>
      <c r="D80" s="211" t="s">
        <v>1730</v>
      </c>
      <c r="E80" s="211">
        <v>17179870194</v>
      </c>
      <c r="F80" s="211" t="s">
        <v>1675</v>
      </c>
      <c r="G80" s="60">
        <v>1000</v>
      </c>
      <c r="H80" s="211" t="s">
        <v>1676</v>
      </c>
      <c r="I80" s="280" t="s">
        <v>1677</v>
      </c>
      <c r="J80" s="31" t="s">
        <v>129</v>
      </c>
      <c r="K80" s="280" t="s">
        <v>1716</v>
      </c>
      <c r="L80" s="41" t="s">
        <v>1729</v>
      </c>
      <c r="M80" s="2">
        <v>0</v>
      </c>
      <c r="N80" s="2">
        <v>0</v>
      </c>
      <c r="O80" s="370">
        <v>9188</v>
      </c>
      <c r="P80" s="370">
        <v>55.08</v>
      </c>
      <c r="Q80" s="370">
        <v>9188</v>
      </c>
      <c r="R80" s="42">
        <f t="shared" si="12"/>
        <v>9132.92</v>
      </c>
      <c r="S80" s="371">
        <v>9032</v>
      </c>
      <c r="T80" s="42"/>
      <c r="U80" s="42"/>
      <c r="V80" s="42">
        <f t="shared" si="13"/>
        <v>100.92</v>
      </c>
      <c r="W80" s="42">
        <f t="shared" si="14"/>
        <v>0</v>
      </c>
      <c r="X80" s="330">
        <v>100</v>
      </c>
      <c r="Y80" s="211">
        <f t="shared" si="15"/>
        <v>9000</v>
      </c>
      <c r="Z80" s="211" t="s">
        <v>1423</v>
      </c>
      <c r="AA80" s="216">
        <v>43920</v>
      </c>
      <c r="AB80" s="174"/>
    </row>
    <row r="81" spans="2:30" s="61" customFormat="1" ht="18" customHeight="1">
      <c r="B81" s="281" t="s">
        <v>1731</v>
      </c>
      <c r="C81" s="211">
        <v>495639158</v>
      </c>
      <c r="D81" s="211" t="s">
        <v>1732</v>
      </c>
      <c r="E81" s="211">
        <v>17179870140</v>
      </c>
      <c r="F81" s="211" t="s">
        <v>1675</v>
      </c>
      <c r="G81" s="60">
        <v>1000</v>
      </c>
      <c r="H81" s="211" t="s">
        <v>1676</v>
      </c>
      <c r="I81" s="280" t="s">
        <v>1677</v>
      </c>
      <c r="J81" s="31" t="s">
        <v>129</v>
      </c>
      <c r="K81" s="280" t="s">
        <v>1716</v>
      </c>
      <c r="L81" s="41" t="s">
        <v>1731</v>
      </c>
      <c r="M81" s="2">
        <v>0</v>
      </c>
      <c r="N81" s="2">
        <v>0</v>
      </c>
      <c r="O81" s="370">
        <v>9187</v>
      </c>
      <c r="P81" s="370">
        <v>55.07</v>
      </c>
      <c r="Q81" s="370">
        <v>9187</v>
      </c>
      <c r="R81" s="42">
        <f t="shared" si="12"/>
        <v>9131.93</v>
      </c>
      <c r="S81" s="371">
        <v>9031</v>
      </c>
      <c r="T81" s="42"/>
      <c r="U81" s="42"/>
      <c r="V81" s="42">
        <f t="shared" si="13"/>
        <v>100.93</v>
      </c>
      <c r="W81" s="42">
        <f t="shared" si="14"/>
        <v>0</v>
      </c>
      <c r="X81" s="330">
        <v>100</v>
      </c>
      <c r="Y81" s="211">
        <f t="shared" si="15"/>
        <v>9000</v>
      </c>
      <c r="Z81" s="211" t="s">
        <v>1423</v>
      </c>
      <c r="AA81" s="216">
        <v>43920</v>
      </c>
      <c r="AB81" s="174"/>
    </row>
    <row r="82" spans="2:30" ht="18" customHeight="1">
      <c r="R82" s="71"/>
      <c r="S82" s="5"/>
      <c r="T82" s="5"/>
      <c r="U82" s="5"/>
      <c r="V82" s="5"/>
      <c r="W82" s="5"/>
      <c r="X82" s="80"/>
      <c r="Y82" s="5"/>
      <c r="Z82" s="5"/>
      <c r="AA82" s="217"/>
      <c r="AB82" s="65"/>
    </row>
    <row r="83" spans="2:30" ht="18" customHeight="1">
      <c r="G83" s="357">
        <f>SUM(G3:G82)</f>
        <v>81000</v>
      </c>
      <c r="M83" s="6">
        <f t="shared" ref="M83:S83" si="16">SUM(M3:M82)</f>
        <v>2550.23</v>
      </c>
      <c r="N83" s="6">
        <f t="shared" si="16"/>
        <v>0</v>
      </c>
      <c r="O83" s="6">
        <f t="shared" si="16"/>
        <v>578994</v>
      </c>
      <c r="P83" s="6">
        <f t="shared" si="16"/>
        <v>3470.74</v>
      </c>
      <c r="Q83" s="6">
        <f t="shared" si="16"/>
        <v>578994</v>
      </c>
      <c r="R83" s="6">
        <f t="shared" si="16"/>
        <v>578073.49</v>
      </c>
      <c r="S83" s="7">
        <f t="shared" si="16"/>
        <v>570143</v>
      </c>
      <c r="T83" s="5"/>
      <c r="U83" s="7"/>
      <c r="V83" s="7">
        <f>SUM(V3:V82)</f>
        <v>7930.49</v>
      </c>
      <c r="W83" s="7">
        <f>SUM(W3:W82)</f>
        <v>0</v>
      </c>
      <c r="X83" s="81"/>
      <c r="Y83" s="8">
        <f>SUM(Y3:Y82)</f>
        <v>575000</v>
      </c>
      <c r="Z83" s="8"/>
      <c r="AA83" s="218"/>
      <c r="AB83" s="65"/>
    </row>
    <row r="84" spans="2:30" ht="18" customHeight="1">
      <c r="M84" s="6"/>
      <c r="N84" s="6"/>
      <c r="O84" s="6"/>
      <c r="P84" s="6"/>
      <c r="Q84" s="6"/>
      <c r="R84" s="6"/>
      <c r="S84" s="7"/>
      <c r="T84" s="5"/>
      <c r="U84" s="7"/>
      <c r="V84" s="7">
        <f>V83+W83</f>
        <v>7930.49</v>
      </c>
      <c r="X84" s="81"/>
      <c r="Y84" s="8"/>
      <c r="Z84" s="8"/>
      <c r="AA84" s="218"/>
      <c r="AB84" s="65"/>
    </row>
    <row r="85" spans="2:30" ht="18" customHeight="1">
      <c r="M85" s="6"/>
      <c r="N85" s="6"/>
      <c r="O85" s="6"/>
      <c r="P85" s="6"/>
      <c r="Q85" s="6"/>
      <c r="R85" s="6"/>
      <c r="S85" s="7"/>
      <c r="T85" s="5"/>
      <c r="U85" s="7"/>
      <c r="V85" s="7"/>
      <c r="X85" s="81"/>
      <c r="Y85" s="8"/>
      <c r="Z85" s="8"/>
      <c r="AA85" s="218"/>
      <c r="AB85" s="65"/>
    </row>
    <row r="86" spans="2:30" ht="18" customHeight="1">
      <c r="M86" s="6"/>
      <c r="N86" s="6"/>
      <c r="O86" s="6"/>
      <c r="P86" s="6"/>
      <c r="Q86" s="6"/>
      <c r="R86" s="6"/>
      <c r="S86" s="7"/>
      <c r="T86" s="5"/>
      <c r="U86" s="7"/>
      <c r="V86" s="7"/>
      <c r="X86" s="81"/>
      <c r="Y86" s="8"/>
      <c r="Z86" s="8"/>
      <c r="AA86" s="218"/>
      <c r="AB86" s="65"/>
    </row>
    <row r="87" spans="2:30" ht="18" customHeight="1">
      <c r="L87" s="9"/>
      <c r="S87" s="5"/>
      <c r="T87" s="5"/>
      <c r="U87" s="5"/>
      <c r="V87" s="5"/>
      <c r="W87" s="5"/>
      <c r="X87" s="80"/>
      <c r="Y87" s="5"/>
      <c r="Z87" s="5"/>
      <c r="AA87" s="217"/>
      <c r="AB87" s="65"/>
    </row>
    <row r="88" spans="2:30" ht="18" customHeight="1">
      <c r="H88" s="55"/>
      <c r="J88" s="56"/>
      <c r="L88" s="72"/>
      <c r="M88" s="4"/>
      <c r="N88" s="3" t="s">
        <v>549</v>
      </c>
      <c r="O88" s="68">
        <v>811438</v>
      </c>
      <c r="Q88" s="75"/>
      <c r="R88" s="73" t="s">
        <v>1196</v>
      </c>
      <c r="S88" s="68">
        <v>0</v>
      </c>
      <c r="U88" s="53" t="s">
        <v>1757</v>
      </c>
      <c r="V88" s="143">
        <f>COUNT(S3:S36)</f>
        <v>34</v>
      </c>
      <c r="W88" s="144">
        <f>SUM(S3:S36)</f>
        <v>167435</v>
      </c>
    </row>
    <row r="89" spans="2:30" ht="18" customHeight="1">
      <c r="H89" s="55"/>
      <c r="J89" s="56"/>
      <c r="L89" s="72"/>
      <c r="M89" s="73"/>
      <c r="N89" s="69" t="s">
        <v>1204</v>
      </c>
      <c r="O89" s="70">
        <f>O88*2.9%</f>
        <v>23531.7</v>
      </c>
      <c r="Q89" s="75"/>
      <c r="R89" s="69" t="s">
        <v>1197</v>
      </c>
      <c r="S89" s="70">
        <f>S88*2.9%</f>
        <v>0</v>
      </c>
      <c r="U89" s="53" t="s">
        <v>1764</v>
      </c>
      <c r="V89" s="143">
        <f>COUNT(S37)</f>
        <v>1</v>
      </c>
      <c r="W89" s="144">
        <f>SUM(S37)</f>
        <v>8736</v>
      </c>
    </row>
    <row r="90" spans="2:30" ht="18" customHeight="1">
      <c r="H90" s="55"/>
      <c r="J90" s="56"/>
      <c r="L90" s="72"/>
      <c r="M90" s="69"/>
      <c r="N90" s="69" t="s">
        <v>1206</v>
      </c>
      <c r="O90" s="157">
        <v>799000</v>
      </c>
      <c r="Q90" s="75"/>
      <c r="R90" s="69" t="s">
        <v>1210</v>
      </c>
      <c r="S90" s="157">
        <v>0</v>
      </c>
      <c r="U90" s="53" t="s">
        <v>1759</v>
      </c>
      <c r="V90" s="143">
        <f>COUNT(S38:S57)</f>
        <v>20</v>
      </c>
      <c r="W90" s="144">
        <f>SUM(S38:S57)</f>
        <v>177680</v>
      </c>
    </row>
    <row r="91" spans="2:30" ht="18" customHeight="1">
      <c r="H91" s="55"/>
      <c r="J91" s="56"/>
      <c r="L91" s="72"/>
      <c r="M91" s="69"/>
      <c r="N91" s="69" t="s">
        <v>1205</v>
      </c>
      <c r="O91" s="70">
        <v>0</v>
      </c>
      <c r="Q91" s="75"/>
      <c r="R91" s="69" t="s">
        <v>1198</v>
      </c>
      <c r="S91" s="70">
        <v>0</v>
      </c>
      <c r="U91" s="53" t="s">
        <v>1761</v>
      </c>
      <c r="V91" s="143">
        <f>COUNT(S58:S62)</f>
        <v>5</v>
      </c>
      <c r="W91" s="144">
        <f>SUM(S58:S62)</f>
        <v>50222</v>
      </c>
    </row>
    <row r="92" spans="2:30" ht="18" customHeight="1">
      <c r="L92" s="74"/>
      <c r="M92" s="69"/>
      <c r="N92" s="69" t="s">
        <v>1199</v>
      </c>
      <c r="O92" s="70">
        <v>0</v>
      </c>
      <c r="Q92" s="75"/>
      <c r="R92" s="69" t="s">
        <v>1199</v>
      </c>
      <c r="S92" s="70">
        <v>0</v>
      </c>
      <c r="U92" s="53" t="s">
        <v>1763</v>
      </c>
      <c r="V92" s="143">
        <f>COUNT(S63:S81)</f>
        <v>19</v>
      </c>
      <c r="W92" s="144">
        <f>SUM(S63:S81)</f>
        <v>166070</v>
      </c>
    </row>
    <row r="93" spans="2:30" ht="18" customHeight="1">
      <c r="L93" s="74"/>
      <c r="M93" s="75"/>
      <c r="N93" s="73" t="s">
        <v>552</v>
      </c>
      <c r="O93" s="68">
        <f>O88-O89-O90-O91+O92</f>
        <v>-11093.7</v>
      </c>
      <c r="P93" s="9"/>
      <c r="Q93" s="75"/>
      <c r="R93" s="73" t="s">
        <v>552</v>
      </c>
      <c r="S93" s="68">
        <f>S88-S89-S91-S90+S92</f>
        <v>0</v>
      </c>
      <c r="U93" s="60"/>
      <c r="V93" s="145"/>
      <c r="W93" s="146"/>
    </row>
    <row r="94" spans="2:30" ht="18" customHeight="1">
      <c r="H94" s="57"/>
      <c r="L94" s="76"/>
      <c r="O94" s="54"/>
      <c r="P94" s="9"/>
      <c r="Q94" s="59"/>
      <c r="R94" s="59"/>
      <c r="U94" s="60"/>
      <c r="V94" s="145"/>
      <c r="W94" s="146"/>
    </row>
    <row r="95" spans="2:30" ht="18" customHeight="1">
      <c r="H95" s="57"/>
      <c r="L95" s="77"/>
      <c r="M95" s="75"/>
      <c r="N95" s="73" t="s">
        <v>548</v>
      </c>
      <c r="O95" s="68">
        <v>578994</v>
      </c>
      <c r="Q95" s="75"/>
      <c r="R95" s="73" t="s">
        <v>1315</v>
      </c>
      <c r="S95" s="68">
        <v>0</v>
      </c>
      <c r="U95" s="60"/>
      <c r="V95" s="145"/>
      <c r="W95" s="146"/>
      <c r="AD95" s="50" t="s">
        <v>324</v>
      </c>
    </row>
    <row r="96" spans="2:30" ht="18" customHeight="1">
      <c r="H96" s="57"/>
      <c r="L96" s="77"/>
      <c r="M96" s="73"/>
      <c r="N96" s="69" t="s">
        <v>534</v>
      </c>
      <c r="O96" s="70">
        <f>O95*2.9%</f>
        <v>16790.830000000002</v>
      </c>
      <c r="Q96" s="75"/>
      <c r="R96" s="69" t="s">
        <v>1316</v>
      </c>
      <c r="S96" s="70">
        <f>S95*2.9%</f>
        <v>0</v>
      </c>
      <c r="U96" s="60"/>
      <c r="V96" s="145"/>
      <c r="W96" s="146"/>
    </row>
    <row r="97" spans="8:28" ht="18" customHeight="1">
      <c r="H97" s="57"/>
      <c r="L97" s="77"/>
      <c r="M97" s="73"/>
      <c r="N97" s="69" t="s">
        <v>535</v>
      </c>
      <c r="O97" s="70">
        <f>O95*2.3%</f>
        <v>13316.86</v>
      </c>
      <c r="P97" s="9"/>
      <c r="Q97" s="75"/>
      <c r="R97" s="69" t="s">
        <v>1317</v>
      </c>
      <c r="S97" s="157">
        <v>0</v>
      </c>
      <c r="U97" s="60"/>
      <c r="V97" s="145"/>
      <c r="W97" s="146"/>
    </row>
    <row r="98" spans="8:28" ht="18" customHeight="1">
      <c r="M98" s="69"/>
      <c r="N98" s="69" t="s">
        <v>1207</v>
      </c>
      <c r="O98" s="157">
        <v>576000</v>
      </c>
      <c r="P98" s="9"/>
      <c r="Q98" s="75"/>
      <c r="R98" s="69" t="s">
        <v>1318</v>
      </c>
      <c r="S98" s="70">
        <v>0</v>
      </c>
      <c r="U98" s="60"/>
      <c r="V98" s="145"/>
      <c r="W98" s="146"/>
    </row>
    <row r="99" spans="8:28" ht="18" customHeight="1">
      <c r="M99" s="69"/>
      <c r="N99" s="69" t="s">
        <v>550</v>
      </c>
      <c r="O99" s="70">
        <v>0</v>
      </c>
      <c r="Q99" s="75"/>
      <c r="R99" s="69" t="s">
        <v>1199</v>
      </c>
      <c r="S99" s="70">
        <v>0</v>
      </c>
      <c r="U99" s="60"/>
      <c r="V99" s="145"/>
      <c r="W99" s="146"/>
    </row>
    <row r="100" spans="8:28" ht="18" customHeight="1">
      <c r="M100" s="69"/>
      <c r="N100" s="69" t="s">
        <v>1200</v>
      </c>
      <c r="O100" s="70">
        <v>0</v>
      </c>
      <c r="Q100" s="75"/>
      <c r="R100" s="73" t="s">
        <v>552</v>
      </c>
      <c r="S100" s="68">
        <f>S95-S96-S98-S97+S99</f>
        <v>0</v>
      </c>
      <c r="U100" s="60"/>
      <c r="V100" s="145"/>
      <c r="W100" s="146"/>
    </row>
    <row r="101" spans="8:28" ht="18" customHeight="1">
      <c r="M101" s="75"/>
      <c r="N101" s="73" t="s">
        <v>552</v>
      </c>
      <c r="O101" s="68">
        <f>O95-O96-O99-O98+O100</f>
        <v>-13796.83</v>
      </c>
      <c r="P101" s="9"/>
      <c r="Q101" s="59"/>
      <c r="R101" s="59"/>
      <c r="U101" s="60"/>
      <c r="V101" s="145"/>
      <c r="W101" s="146"/>
    </row>
    <row r="102" spans="8:28" ht="18" customHeight="1">
      <c r="O102" s="54"/>
      <c r="Q102" s="75"/>
      <c r="R102" s="73" t="s">
        <v>1498</v>
      </c>
      <c r="S102" s="68">
        <v>0</v>
      </c>
      <c r="U102" s="60"/>
      <c r="V102" s="145"/>
      <c r="W102" s="146"/>
    </row>
    <row r="103" spans="8:28" ht="18" customHeight="1">
      <c r="M103" s="75"/>
      <c r="N103" s="73" t="s">
        <v>546</v>
      </c>
      <c r="O103" s="68">
        <v>0</v>
      </c>
      <c r="Q103" s="75"/>
      <c r="R103" s="69" t="s">
        <v>1316</v>
      </c>
      <c r="S103" s="70">
        <f>S102*2.9%</f>
        <v>0</v>
      </c>
      <c r="U103" s="60"/>
      <c r="V103" s="145"/>
      <c r="W103" s="146"/>
    </row>
    <row r="104" spans="8:28" ht="18" customHeight="1">
      <c r="M104" s="75"/>
      <c r="N104" s="69" t="s">
        <v>547</v>
      </c>
      <c r="O104" s="70">
        <f>O103*2.9%</f>
        <v>0</v>
      </c>
      <c r="Q104" s="75"/>
      <c r="R104" s="69" t="s">
        <v>1317</v>
      </c>
      <c r="S104" s="157">
        <v>0</v>
      </c>
      <c r="U104" s="60"/>
      <c r="V104" s="145"/>
      <c r="W104" s="146"/>
    </row>
    <row r="105" spans="8:28" ht="18" customHeight="1">
      <c r="M105" s="75"/>
      <c r="N105" s="69" t="s">
        <v>1208</v>
      </c>
      <c r="O105" s="157">
        <v>0</v>
      </c>
      <c r="Q105" s="75"/>
      <c r="R105" s="69" t="s">
        <v>1318</v>
      </c>
      <c r="S105" s="70">
        <v>0</v>
      </c>
      <c r="U105" s="60"/>
      <c r="V105" s="145"/>
      <c r="W105" s="146"/>
      <c r="X105" s="1"/>
      <c r="Y105" s="63"/>
      <c r="Z105" s="63"/>
      <c r="AA105" s="219"/>
      <c r="AB105" s="50"/>
    </row>
    <row r="106" spans="8:28" ht="18" customHeight="1">
      <c r="M106" s="75"/>
      <c r="N106" s="69" t="s">
        <v>551</v>
      </c>
      <c r="O106" s="70">
        <v>0</v>
      </c>
      <c r="P106" s="9"/>
      <c r="Q106" s="75"/>
      <c r="R106" s="69" t="s">
        <v>1199</v>
      </c>
      <c r="S106" s="70">
        <v>0</v>
      </c>
      <c r="U106" s="60"/>
      <c r="V106" s="145"/>
      <c r="W106" s="146"/>
      <c r="X106" s="1"/>
      <c r="Y106" s="63"/>
      <c r="Z106" s="63"/>
      <c r="AA106" s="219"/>
      <c r="AB106" s="50"/>
    </row>
    <row r="107" spans="8:28" ht="18" customHeight="1">
      <c r="M107" s="75"/>
      <c r="N107" s="69" t="s">
        <v>1199</v>
      </c>
      <c r="O107" s="70">
        <v>0</v>
      </c>
      <c r="Q107" s="75"/>
      <c r="R107" s="73" t="s">
        <v>552</v>
      </c>
      <c r="S107" s="68">
        <f>S102-S103-S105-S104+S106</f>
        <v>0</v>
      </c>
      <c r="U107" s="60"/>
      <c r="V107" s="145"/>
      <c r="W107" s="146"/>
    </row>
    <row r="108" spans="8:28" ht="18" customHeight="1">
      <c r="M108" s="75"/>
      <c r="N108" s="73" t="s">
        <v>552</v>
      </c>
      <c r="O108" s="68">
        <f>O103-O104-O106-O105+O107</f>
        <v>0</v>
      </c>
      <c r="Q108" s="59"/>
      <c r="R108" s="59"/>
      <c r="U108" s="60"/>
      <c r="V108" s="145"/>
      <c r="W108" s="146"/>
    </row>
    <row r="109" spans="8:28" ht="18" customHeight="1">
      <c r="Q109" s="59"/>
      <c r="R109" s="77" t="s">
        <v>618</v>
      </c>
      <c r="S109" s="78">
        <f>O99+O106+O113+S91+S98+S105-O100-O107-O114-S92-S99-S106</f>
        <v>0</v>
      </c>
      <c r="U109" s="60"/>
      <c r="V109" s="145"/>
      <c r="W109" s="146"/>
    </row>
    <row r="110" spans="8:28" ht="18" customHeight="1">
      <c r="M110" s="75"/>
      <c r="N110" s="73" t="s">
        <v>1943</v>
      </c>
      <c r="O110" s="68">
        <v>232444</v>
      </c>
      <c r="U110" s="60"/>
      <c r="V110" s="145"/>
      <c r="W110" s="146"/>
    </row>
    <row r="111" spans="8:28" ht="18" customHeight="1">
      <c r="M111" s="75"/>
      <c r="N111" s="69" t="s">
        <v>1024</v>
      </c>
      <c r="O111" s="70">
        <f>O110*2.9%</f>
        <v>6740.88</v>
      </c>
      <c r="U111" s="60"/>
      <c r="V111" s="145"/>
      <c r="W111" s="146"/>
      <c r="X111" s="50"/>
      <c r="Y111" s="50"/>
      <c r="Z111" s="50"/>
      <c r="AA111" s="220"/>
      <c r="AB111" s="74"/>
    </row>
    <row r="112" spans="8:28" ht="18" customHeight="1">
      <c r="M112" s="75"/>
      <c r="N112" s="69" t="s">
        <v>1209</v>
      </c>
      <c r="O112" s="157">
        <v>223000</v>
      </c>
      <c r="U112" s="60"/>
      <c r="V112" s="145"/>
      <c r="W112" s="146"/>
      <c r="X112" s="50"/>
      <c r="Y112" s="50"/>
      <c r="Z112" s="50"/>
      <c r="AA112" s="220"/>
      <c r="AB112" s="74"/>
    </row>
    <row r="113" spans="13:28" ht="18" customHeight="1">
      <c r="M113" s="75"/>
      <c r="N113" s="69" t="s">
        <v>1025</v>
      </c>
      <c r="O113" s="70">
        <v>0</v>
      </c>
      <c r="U113" s="235"/>
      <c r="V113" s="145"/>
      <c r="W113" s="146"/>
      <c r="X113" s="50"/>
      <c r="Y113" s="50"/>
      <c r="Z113" s="50"/>
      <c r="AA113" s="220"/>
      <c r="AB113" s="74"/>
    </row>
    <row r="114" spans="13:28" ht="18" customHeight="1">
      <c r="M114" s="75"/>
      <c r="N114" s="69" t="s">
        <v>1199</v>
      </c>
      <c r="O114" s="70">
        <v>0</v>
      </c>
      <c r="U114" s="21"/>
      <c r="V114" s="145"/>
      <c r="W114" s="146"/>
      <c r="X114" s="50"/>
      <c r="Y114" s="50"/>
      <c r="Z114" s="50"/>
      <c r="AA114" s="220"/>
      <c r="AB114" s="74"/>
    </row>
    <row r="115" spans="13:28" ht="18" customHeight="1">
      <c r="M115" s="75"/>
      <c r="N115" s="73" t="s">
        <v>552</v>
      </c>
      <c r="O115" s="68">
        <f>O110-O111-O113-O112+O114</f>
        <v>2703.12</v>
      </c>
      <c r="U115" s="235"/>
      <c r="V115" s="145"/>
      <c r="W115" s="146"/>
      <c r="X115" s="50"/>
      <c r="Y115" s="50"/>
      <c r="Z115" s="50"/>
      <c r="AA115" s="220"/>
      <c r="AB115" s="74"/>
    </row>
    <row r="116" spans="13:28" ht="18" customHeight="1">
      <c r="U116" s="235"/>
      <c r="V116" s="145"/>
      <c r="W116" s="146"/>
      <c r="X116" s="50"/>
      <c r="Y116" s="50"/>
      <c r="Z116" s="50"/>
      <c r="AA116" s="220"/>
      <c r="AB116" s="74"/>
    </row>
    <row r="117" spans="13:28" ht="18" customHeight="1">
      <c r="U117" s="21"/>
      <c r="V117" s="145"/>
      <c r="W117" s="146"/>
      <c r="X117" s="50"/>
      <c r="Y117" s="50"/>
      <c r="Z117" s="50"/>
      <c r="AA117" s="220"/>
      <c r="AB117" s="74"/>
    </row>
    <row r="118" spans="13:28" ht="18" customHeight="1">
      <c r="U118" s="79"/>
      <c r="X118" s="50"/>
      <c r="Y118" s="50"/>
      <c r="Z118" s="50"/>
      <c r="AA118" s="220"/>
      <c r="AB118" s="74"/>
    </row>
    <row r="119" spans="13:28" ht="18" customHeight="1">
      <c r="U119" s="79"/>
      <c r="V119" s="12">
        <f>SUM(V88:V116)</f>
        <v>79</v>
      </c>
      <c r="W119" s="98">
        <f>SUM(W88:W116)</f>
        <v>570143</v>
      </c>
      <c r="X119" s="50"/>
      <c r="Y119" s="50"/>
      <c r="Z119" s="50"/>
      <c r="AA119" s="220"/>
      <c r="AB119" s="74"/>
    </row>
    <row r="120" spans="13:28" ht="18" customHeight="1">
      <c r="S120" s="79"/>
      <c r="T120" s="12"/>
      <c r="U120" s="98"/>
      <c r="V120" s="113"/>
      <c r="W120" s="50"/>
      <c r="X120" s="50"/>
      <c r="Y120" s="50"/>
      <c r="Z120" s="50"/>
      <c r="AA120" s="220"/>
      <c r="AB120" s="74"/>
    </row>
    <row r="121" spans="13:28" ht="18" customHeight="1">
      <c r="S121" s="79"/>
      <c r="T121" s="12"/>
      <c r="U121" s="98"/>
      <c r="V121" s="113"/>
      <c r="W121" s="50"/>
      <c r="X121" s="50"/>
      <c r="Y121" s="50"/>
      <c r="Z121" s="50"/>
      <c r="AA121" s="220"/>
      <c r="AB121" s="74"/>
    </row>
    <row r="122" spans="13:28" ht="18" customHeight="1">
      <c r="S122" s="79"/>
      <c r="T122" s="12"/>
      <c r="U122" s="98"/>
      <c r="V122" s="113"/>
      <c r="W122" s="50"/>
      <c r="X122" s="50"/>
      <c r="Y122" s="50"/>
      <c r="Z122" s="50"/>
      <c r="AA122" s="220"/>
      <c r="AB122" s="74"/>
    </row>
    <row r="123" spans="13:28" ht="18" customHeight="1">
      <c r="S123" s="79"/>
      <c r="T123" s="12"/>
      <c r="U123" s="98"/>
      <c r="V123" s="113"/>
      <c r="W123" s="50"/>
      <c r="X123" s="50"/>
      <c r="Y123" s="50"/>
      <c r="Z123" s="50"/>
      <c r="AA123" s="220"/>
      <c r="AB123" s="74"/>
    </row>
    <row r="124" spans="13:28" ht="18" customHeight="1">
      <c r="S124" s="79"/>
      <c r="T124" s="12"/>
      <c r="U124" s="98"/>
      <c r="V124" s="113"/>
      <c r="W124" s="50"/>
      <c r="X124" s="50"/>
      <c r="Y124" s="50"/>
      <c r="Z124" s="50"/>
      <c r="AA124" s="220"/>
      <c r="AB124" s="74"/>
    </row>
    <row r="125" spans="13:28" ht="18" customHeight="1">
      <c r="S125" s="79"/>
      <c r="T125" s="12"/>
      <c r="U125" s="98"/>
      <c r="V125" s="113"/>
      <c r="W125" s="50"/>
      <c r="X125" s="50"/>
      <c r="Y125" s="50"/>
      <c r="Z125" s="50"/>
      <c r="AA125" s="220"/>
      <c r="AB125" s="74"/>
    </row>
    <row r="126" spans="13:28" ht="18" customHeight="1">
      <c r="S126" s="79"/>
      <c r="T126" s="12"/>
      <c r="U126" s="98"/>
      <c r="V126" s="113"/>
      <c r="W126" s="50"/>
      <c r="X126" s="50"/>
      <c r="Y126" s="50"/>
      <c r="Z126" s="50"/>
      <c r="AA126" s="220"/>
      <c r="AB126" s="74"/>
    </row>
    <row r="127" spans="13:28" ht="18" customHeight="1">
      <c r="S127" s="79"/>
      <c r="T127" s="12"/>
      <c r="U127" s="98"/>
      <c r="V127" s="113"/>
      <c r="W127" s="50"/>
      <c r="X127" s="50"/>
      <c r="Y127" s="50"/>
      <c r="Z127" s="50"/>
      <c r="AA127" s="220"/>
      <c r="AB127" s="74"/>
    </row>
    <row r="128" spans="13:28" ht="18" customHeight="1">
      <c r="S128" s="79"/>
      <c r="T128" s="12"/>
      <c r="U128" s="98"/>
      <c r="V128" s="113"/>
      <c r="W128" s="50"/>
      <c r="X128" s="50"/>
      <c r="Y128" s="50"/>
      <c r="Z128" s="50"/>
      <c r="AA128" s="220"/>
      <c r="AB128" s="74"/>
    </row>
    <row r="129" spans="2:28" ht="18" customHeight="1">
      <c r="R129" s="208"/>
      <c r="T129" s="12"/>
      <c r="U129" s="98"/>
      <c r="V129" s="113"/>
      <c r="W129" s="208"/>
      <c r="X129" s="50"/>
      <c r="Y129" s="50"/>
      <c r="Z129" s="50"/>
      <c r="AA129" s="220"/>
      <c r="AB129" s="74"/>
    </row>
    <row r="130" spans="2:28" ht="18" customHeight="1">
      <c r="B130" s="84" t="s">
        <v>512</v>
      </c>
      <c r="C130" s="82">
        <v>985293704</v>
      </c>
      <c r="D130" s="82" t="s">
        <v>513</v>
      </c>
      <c r="E130" s="82">
        <v>16741725510</v>
      </c>
      <c r="F130" s="82" t="s">
        <v>5</v>
      </c>
      <c r="G130" s="82">
        <v>1000</v>
      </c>
      <c r="H130" s="82">
        <v>18327671812</v>
      </c>
      <c r="I130" s="82" t="s">
        <v>1765</v>
      </c>
      <c r="J130" s="88" t="s">
        <v>498</v>
      </c>
      <c r="K130" s="87" t="s">
        <v>1766</v>
      </c>
      <c r="L130" s="84" t="s">
        <v>1648</v>
      </c>
      <c r="M130" s="10"/>
      <c r="N130" s="10"/>
      <c r="O130" s="10"/>
      <c r="P130" s="10"/>
      <c r="Q130" s="10"/>
      <c r="R130" s="152">
        <v>0</v>
      </c>
      <c r="S130" s="284"/>
      <c r="T130" s="44"/>
      <c r="U130" s="44"/>
      <c r="V130" s="152">
        <v>0</v>
      </c>
      <c r="W130" s="44"/>
      <c r="X130" s="286"/>
      <c r="Y130" s="213"/>
      <c r="Z130" s="213" t="s">
        <v>1423</v>
      </c>
      <c r="AA130" s="221">
        <v>43900</v>
      </c>
      <c r="AB130" s="319" t="s">
        <v>1117</v>
      </c>
    </row>
    <row r="131" spans="2:28" ht="18" customHeight="1">
      <c r="B131" s="84" t="s">
        <v>901</v>
      </c>
      <c r="C131" s="82">
        <v>730141036</v>
      </c>
      <c r="D131" s="82" t="s">
        <v>411</v>
      </c>
      <c r="E131" s="82">
        <v>16572204406</v>
      </c>
      <c r="F131" s="82" t="s">
        <v>5</v>
      </c>
      <c r="G131" s="82">
        <v>1000</v>
      </c>
      <c r="H131" s="82">
        <v>17720254512</v>
      </c>
      <c r="I131" s="82" t="s">
        <v>1796</v>
      </c>
      <c r="J131" s="83" t="s">
        <v>24</v>
      </c>
      <c r="K131" s="87" t="s">
        <v>1768</v>
      </c>
      <c r="L131" s="84" t="s">
        <v>1635</v>
      </c>
      <c r="M131" s="10"/>
      <c r="N131" s="10"/>
      <c r="O131" s="10"/>
      <c r="P131" s="10"/>
      <c r="Q131" s="10"/>
      <c r="R131" s="152">
        <v>0</v>
      </c>
      <c r="S131" s="152"/>
      <c r="T131" s="86"/>
      <c r="U131" s="10"/>
      <c r="V131" s="152">
        <v>0</v>
      </c>
      <c r="W131" s="10"/>
      <c r="X131" s="86"/>
      <c r="Y131" s="30"/>
      <c r="Z131" s="213" t="s">
        <v>1423</v>
      </c>
      <c r="AA131" s="221">
        <v>43900</v>
      </c>
      <c r="AB131" s="65" t="s">
        <v>1123</v>
      </c>
    </row>
    <row r="132" spans="2:28" ht="18" customHeight="1">
      <c r="B132" s="84" t="s">
        <v>927</v>
      </c>
      <c r="C132" s="82">
        <v>515679021</v>
      </c>
      <c r="D132" s="82" t="s">
        <v>928</v>
      </c>
      <c r="E132" s="82">
        <v>17136314955</v>
      </c>
      <c r="F132" s="82" t="s">
        <v>5</v>
      </c>
      <c r="G132" s="82">
        <v>1000</v>
      </c>
      <c r="H132" s="82">
        <v>18771691121</v>
      </c>
      <c r="I132" s="82" t="s">
        <v>1789</v>
      </c>
      <c r="J132" s="83" t="s">
        <v>24</v>
      </c>
      <c r="K132" s="87" t="s">
        <v>1771</v>
      </c>
      <c r="L132" s="84" t="s">
        <v>1770</v>
      </c>
      <c r="M132" s="10"/>
      <c r="N132" s="10"/>
      <c r="O132" s="152"/>
      <c r="P132" s="152"/>
      <c r="Q132" s="152"/>
      <c r="R132" s="152">
        <v>0</v>
      </c>
      <c r="S132" s="343"/>
      <c r="T132" s="227"/>
      <c r="U132" s="10"/>
      <c r="V132" s="152">
        <f t="shared" ref="V132:V133" si="17">R132-S132</f>
        <v>0</v>
      </c>
      <c r="W132" s="10"/>
      <c r="X132" s="95"/>
      <c r="Y132" s="30"/>
      <c r="Z132" s="213" t="s">
        <v>1423</v>
      </c>
      <c r="AA132" s="221">
        <v>43900</v>
      </c>
      <c r="AB132" s="59" t="s">
        <v>1212</v>
      </c>
    </row>
    <row r="133" spans="2:28" ht="18" customHeight="1">
      <c r="B133" s="84" t="s">
        <v>986</v>
      </c>
      <c r="C133" s="82">
        <v>719471634</v>
      </c>
      <c r="D133" s="82" t="s">
        <v>987</v>
      </c>
      <c r="E133" s="82">
        <v>17038923341</v>
      </c>
      <c r="F133" s="82" t="s">
        <v>5</v>
      </c>
      <c r="G133" s="82">
        <v>1000</v>
      </c>
      <c r="H133" s="82">
        <v>18771691121</v>
      </c>
      <c r="I133" s="82" t="s">
        <v>1789</v>
      </c>
      <c r="J133" s="83" t="s">
        <v>24</v>
      </c>
      <c r="K133" s="87" t="s">
        <v>1771</v>
      </c>
      <c r="L133" s="84" t="s">
        <v>986</v>
      </c>
      <c r="M133" s="10"/>
      <c r="N133" s="10"/>
      <c r="O133" s="152"/>
      <c r="P133" s="152"/>
      <c r="Q133" s="152"/>
      <c r="R133" s="152">
        <v>0</v>
      </c>
      <c r="S133" s="343"/>
      <c r="T133" s="227"/>
      <c r="U133" s="10"/>
      <c r="V133" s="152">
        <f t="shared" si="17"/>
        <v>0</v>
      </c>
      <c r="W133" s="10"/>
      <c r="X133" s="95"/>
      <c r="Y133" s="30"/>
      <c r="Z133" s="213" t="s">
        <v>1423</v>
      </c>
      <c r="AA133" s="221">
        <v>43900</v>
      </c>
      <c r="AB133" s="59" t="s">
        <v>1212</v>
      </c>
    </row>
    <row r="134" spans="2:28" ht="18" customHeight="1">
      <c r="B134" s="84" t="s">
        <v>909</v>
      </c>
      <c r="C134" s="82">
        <v>288411305</v>
      </c>
      <c r="D134" s="82" t="s">
        <v>33</v>
      </c>
      <c r="E134" s="82">
        <v>17192710423</v>
      </c>
      <c r="F134" s="82" t="s">
        <v>5</v>
      </c>
      <c r="G134" s="82">
        <v>1000</v>
      </c>
      <c r="H134" s="82">
        <v>13545476959</v>
      </c>
      <c r="I134" s="82" t="s">
        <v>1792</v>
      </c>
      <c r="J134" s="83" t="s">
        <v>24</v>
      </c>
      <c r="K134" s="87" t="s">
        <v>1773</v>
      </c>
      <c r="L134" s="84" t="s">
        <v>1767</v>
      </c>
      <c r="M134" s="10"/>
      <c r="N134" s="10"/>
      <c r="O134" s="10"/>
      <c r="P134" s="10"/>
      <c r="Q134" s="10"/>
      <c r="R134" s="152">
        <v>5064.2700000000004</v>
      </c>
      <c r="S134" s="10"/>
      <c r="T134" s="86"/>
      <c r="U134" s="10"/>
      <c r="V134" s="152">
        <v>5064.2700000000004</v>
      </c>
      <c r="W134" s="10"/>
      <c r="X134" s="87"/>
      <c r="Y134" s="30"/>
      <c r="Z134" s="213" t="s">
        <v>1423</v>
      </c>
      <c r="AA134" s="221">
        <v>43913</v>
      </c>
      <c r="AB134" s="59" t="s">
        <v>1242</v>
      </c>
    </row>
    <row r="135" spans="2:28" ht="18" customHeight="1">
      <c r="B135" s="84" t="s">
        <v>1008</v>
      </c>
      <c r="C135" s="82">
        <v>141266250</v>
      </c>
      <c r="D135" s="82" t="s">
        <v>944</v>
      </c>
      <c r="E135" s="82">
        <v>17136318067</v>
      </c>
      <c r="F135" s="82" t="s">
        <v>5</v>
      </c>
      <c r="G135" s="82">
        <v>1000</v>
      </c>
      <c r="H135" s="82">
        <v>18771691121</v>
      </c>
      <c r="I135" s="82" t="s">
        <v>1789</v>
      </c>
      <c r="J135" s="83" t="s">
        <v>24</v>
      </c>
      <c r="K135" s="87" t="s">
        <v>1771</v>
      </c>
      <c r="L135" s="84" t="s">
        <v>1774</v>
      </c>
      <c r="M135" s="10"/>
      <c r="N135" s="10"/>
      <c r="O135" s="152"/>
      <c r="P135" s="152"/>
      <c r="Q135" s="152"/>
      <c r="R135" s="152">
        <v>5063.09</v>
      </c>
      <c r="S135" s="10"/>
      <c r="T135" s="86"/>
      <c r="U135" s="10"/>
      <c r="V135" s="152">
        <v>5063.09</v>
      </c>
      <c r="W135" s="10"/>
      <c r="X135" s="95"/>
      <c r="Y135" s="30"/>
      <c r="Z135" s="213" t="s">
        <v>1423</v>
      </c>
      <c r="AA135" s="221">
        <v>43900</v>
      </c>
      <c r="AB135" s="319" t="s">
        <v>1242</v>
      </c>
    </row>
    <row r="136" spans="2:28" ht="18" customHeight="1">
      <c r="B136" s="84" t="s">
        <v>952</v>
      </c>
      <c r="C136" s="82">
        <v>274605584</v>
      </c>
      <c r="D136" s="82" t="s">
        <v>953</v>
      </c>
      <c r="E136" s="82">
        <v>17136314513</v>
      </c>
      <c r="F136" s="82" t="s">
        <v>5</v>
      </c>
      <c r="G136" s="82">
        <v>1000</v>
      </c>
      <c r="H136" s="82">
        <v>18771691121</v>
      </c>
      <c r="I136" s="82" t="s">
        <v>1789</v>
      </c>
      <c r="J136" s="83" t="s">
        <v>24</v>
      </c>
      <c r="K136" s="87" t="s">
        <v>1771</v>
      </c>
      <c r="L136" s="84" t="s">
        <v>952</v>
      </c>
      <c r="M136" s="10"/>
      <c r="N136" s="10"/>
      <c r="O136" s="152"/>
      <c r="P136" s="152"/>
      <c r="Q136" s="152"/>
      <c r="R136" s="152">
        <v>5460.67</v>
      </c>
      <c r="S136" s="10"/>
      <c r="T136" s="86"/>
      <c r="U136" s="10"/>
      <c r="V136" s="152">
        <v>5460.67</v>
      </c>
      <c r="W136" s="10"/>
      <c r="X136" s="95"/>
      <c r="Y136" s="30"/>
      <c r="Z136" s="213" t="s">
        <v>1423</v>
      </c>
      <c r="AA136" s="221">
        <v>43900</v>
      </c>
      <c r="AB136" s="319" t="s">
        <v>1242</v>
      </c>
    </row>
    <row r="137" spans="2:28" ht="18" customHeight="1">
      <c r="B137" s="84" t="s">
        <v>956</v>
      </c>
      <c r="C137" s="82">
        <v>647648359</v>
      </c>
      <c r="D137" s="82" t="s">
        <v>957</v>
      </c>
      <c r="E137" s="82">
        <v>17136314527</v>
      </c>
      <c r="F137" s="82" t="s">
        <v>5</v>
      </c>
      <c r="G137" s="82">
        <v>1000</v>
      </c>
      <c r="H137" s="82">
        <v>18771691121</v>
      </c>
      <c r="I137" s="82" t="s">
        <v>1789</v>
      </c>
      <c r="J137" s="83" t="s">
        <v>24</v>
      </c>
      <c r="K137" s="87" t="s">
        <v>1771</v>
      </c>
      <c r="L137" s="84" t="s">
        <v>956</v>
      </c>
      <c r="M137" s="10"/>
      <c r="N137" s="10"/>
      <c r="O137" s="152"/>
      <c r="P137" s="152"/>
      <c r="Q137" s="152"/>
      <c r="R137" s="152">
        <v>4964.82</v>
      </c>
      <c r="S137" s="10"/>
      <c r="T137" s="86"/>
      <c r="U137" s="10"/>
      <c r="V137" s="152">
        <v>4964.82</v>
      </c>
      <c r="W137" s="10"/>
      <c r="X137" s="95"/>
      <c r="Y137" s="30"/>
      <c r="Z137" s="213" t="s">
        <v>1423</v>
      </c>
      <c r="AA137" s="221">
        <v>43900</v>
      </c>
      <c r="AB137" s="319" t="s">
        <v>1242</v>
      </c>
    </row>
    <row r="138" spans="2:28" ht="18" customHeight="1">
      <c r="B138" s="84" t="s">
        <v>1015</v>
      </c>
      <c r="C138" s="82">
        <v>534588053</v>
      </c>
      <c r="D138" s="82" t="s">
        <v>961</v>
      </c>
      <c r="E138" s="82">
        <v>17136314573</v>
      </c>
      <c r="F138" s="82" t="s">
        <v>5</v>
      </c>
      <c r="G138" s="82">
        <v>1000</v>
      </c>
      <c r="H138" s="82">
        <v>18771691121</v>
      </c>
      <c r="I138" s="82" t="s">
        <v>1789</v>
      </c>
      <c r="J138" s="83" t="s">
        <v>24</v>
      </c>
      <c r="K138" s="87" t="s">
        <v>1771</v>
      </c>
      <c r="L138" s="84" t="s">
        <v>1015</v>
      </c>
      <c r="M138" s="10"/>
      <c r="N138" s="10"/>
      <c r="O138" s="152"/>
      <c r="P138" s="152"/>
      <c r="Q138" s="152"/>
      <c r="R138" s="152">
        <v>5463.09</v>
      </c>
      <c r="S138" s="10"/>
      <c r="T138" s="86"/>
      <c r="U138" s="10"/>
      <c r="V138" s="152">
        <v>5463.09</v>
      </c>
      <c r="W138" s="10"/>
      <c r="X138" s="95"/>
      <c r="Y138" s="30"/>
      <c r="Z138" s="213" t="s">
        <v>1423</v>
      </c>
      <c r="AA138" s="221">
        <v>43900</v>
      </c>
      <c r="AB138" s="319" t="s">
        <v>1242</v>
      </c>
    </row>
    <row r="139" spans="2:28" ht="18" customHeight="1">
      <c r="B139" s="84" t="s">
        <v>1016</v>
      </c>
      <c r="C139" s="82">
        <v>101163642</v>
      </c>
      <c r="D139" s="82" t="s">
        <v>962</v>
      </c>
      <c r="E139" s="82">
        <v>17136314558</v>
      </c>
      <c r="F139" s="82" t="s">
        <v>5</v>
      </c>
      <c r="G139" s="82">
        <v>1000</v>
      </c>
      <c r="H139" s="82">
        <v>18771691121</v>
      </c>
      <c r="I139" s="82" t="s">
        <v>1789</v>
      </c>
      <c r="J139" s="83" t="s">
        <v>24</v>
      </c>
      <c r="K139" s="87" t="s">
        <v>1771</v>
      </c>
      <c r="L139" s="84" t="s">
        <v>1016</v>
      </c>
      <c r="M139" s="10"/>
      <c r="N139" s="10"/>
      <c r="O139" s="152"/>
      <c r="P139" s="152"/>
      <c r="Q139" s="152"/>
      <c r="R139" s="152">
        <v>4966.29</v>
      </c>
      <c r="S139" s="10"/>
      <c r="T139" s="86"/>
      <c r="U139" s="10"/>
      <c r="V139" s="152">
        <v>4966.29</v>
      </c>
      <c r="W139" s="10"/>
      <c r="X139" s="95"/>
      <c r="Y139" s="30"/>
      <c r="Z139" s="213" t="s">
        <v>1423</v>
      </c>
      <c r="AA139" s="221">
        <v>43900</v>
      </c>
      <c r="AB139" s="319" t="s">
        <v>1242</v>
      </c>
    </row>
    <row r="140" spans="2:28" ht="18" customHeight="1">
      <c r="B140" s="84" t="s">
        <v>984</v>
      </c>
      <c r="C140" s="82">
        <v>623832015</v>
      </c>
      <c r="D140" s="82" t="s">
        <v>985</v>
      </c>
      <c r="E140" s="82">
        <v>17038923194</v>
      </c>
      <c r="F140" s="82" t="s">
        <v>5</v>
      </c>
      <c r="G140" s="82">
        <v>1000</v>
      </c>
      <c r="H140" s="82">
        <v>18771691121</v>
      </c>
      <c r="I140" s="82" t="s">
        <v>1789</v>
      </c>
      <c r="J140" s="83" t="s">
        <v>24</v>
      </c>
      <c r="K140" s="87" t="s">
        <v>1771</v>
      </c>
      <c r="L140" s="84" t="s">
        <v>984</v>
      </c>
      <c r="M140" s="10"/>
      <c r="N140" s="10"/>
      <c r="O140" s="152"/>
      <c r="P140" s="152"/>
      <c r="Q140" s="152"/>
      <c r="R140" s="152">
        <v>5064.6499999999996</v>
      </c>
      <c r="S140" s="10"/>
      <c r="T140" s="86"/>
      <c r="U140" s="10"/>
      <c r="V140" s="152">
        <v>5064.6499999999996</v>
      </c>
      <c r="W140" s="10"/>
      <c r="X140" s="95"/>
      <c r="Y140" s="30"/>
      <c r="Z140" s="213" t="s">
        <v>1423</v>
      </c>
      <c r="AA140" s="221">
        <v>43900</v>
      </c>
      <c r="AB140" s="319" t="s">
        <v>1242</v>
      </c>
    </row>
    <row r="141" spans="2:28" ht="18" customHeight="1">
      <c r="B141" s="84" t="s">
        <v>994</v>
      </c>
      <c r="C141" s="82">
        <v>990298432</v>
      </c>
      <c r="D141" s="82" t="s">
        <v>995</v>
      </c>
      <c r="E141" s="82">
        <v>17038923845</v>
      </c>
      <c r="F141" s="82" t="s">
        <v>5</v>
      </c>
      <c r="G141" s="82">
        <v>1000</v>
      </c>
      <c r="H141" s="82">
        <v>18771691121</v>
      </c>
      <c r="I141" s="82" t="s">
        <v>1789</v>
      </c>
      <c r="J141" s="83" t="s">
        <v>24</v>
      </c>
      <c r="K141" s="87" t="s">
        <v>1771</v>
      </c>
      <c r="L141" s="84" t="s">
        <v>1775</v>
      </c>
      <c r="M141" s="10"/>
      <c r="N141" s="10"/>
      <c r="O141" s="152"/>
      <c r="P141" s="152"/>
      <c r="Q141" s="152"/>
      <c r="R141" s="152">
        <v>5069.9799999999996</v>
      </c>
      <c r="S141" s="10"/>
      <c r="T141" s="86"/>
      <c r="U141" s="10"/>
      <c r="V141" s="152">
        <v>5069.9799999999996</v>
      </c>
      <c r="W141" s="10"/>
      <c r="X141" s="95"/>
      <c r="Y141" s="30"/>
      <c r="Z141" s="213" t="s">
        <v>1423</v>
      </c>
      <c r="AA141" s="221">
        <v>43900</v>
      </c>
      <c r="AB141" s="319" t="s">
        <v>1242</v>
      </c>
    </row>
    <row r="142" spans="2:28" s="61" customFormat="1" ht="19.899999999999999" customHeight="1">
      <c r="B142" s="84" t="s">
        <v>1284</v>
      </c>
      <c r="C142" s="87">
        <v>395276041</v>
      </c>
      <c r="D142" s="87" t="s">
        <v>1285</v>
      </c>
      <c r="E142" s="82">
        <v>17102786762</v>
      </c>
      <c r="F142" s="82" t="s">
        <v>5</v>
      </c>
      <c r="G142" s="82">
        <v>1000</v>
      </c>
      <c r="H142" s="82">
        <v>13545435217</v>
      </c>
      <c r="I142" s="82" t="s">
        <v>1794</v>
      </c>
      <c r="J142" s="91" t="s">
        <v>100</v>
      </c>
      <c r="K142" s="87" t="s">
        <v>1777</v>
      </c>
      <c r="L142" s="84" t="s">
        <v>1776</v>
      </c>
      <c r="M142" s="10"/>
      <c r="N142" s="10"/>
      <c r="O142" s="85"/>
      <c r="P142" s="85"/>
      <c r="Q142" s="85"/>
      <c r="R142" s="344">
        <v>7749.01</v>
      </c>
      <c r="S142" s="85"/>
      <c r="T142" s="86"/>
      <c r="U142" s="173"/>
      <c r="V142" s="344">
        <v>7749.01</v>
      </c>
      <c r="W142" s="10"/>
      <c r="X142" s="86"/>
      <c r="Y142" s="30"/>
      <c r="Z142" s="213" t="s">
        <v>1423</v>
      </c>
      <c r="AA142" s="221">
        <v>43901</v>
      </c>
      <c r="AB142" s="59" t="s">
        <v>1314</v>
      </c>
    </row>
    <row r="143" spans="2:28" ht="18" customHeight="1">
      <c r="B143" s="84" t="s">
        <v>41</v>
      </c>
      <c r="C143" s="82">
        <v>514151085</v>
      </c>
      <c r="D143" s="82" t="s">
        <v>42</v>
      </c>
      <c r="E143" s="82">
        <v>17192711257</v>
      </c>
      <c r="F143" s="82" t="s">
        <v>5</v>
      </c>
      <c r="G143" s="82">
        <v>1000</v>
      </c>
      <c r="H143" s="82">
        <v>13545476959</v>
      </c>
      <c r="I143" s="82" t="s">
        <v>1792</v>
      </c>
      <c r="J143" s="83" t="s">
        <v>24</v>
      </c>
      <c r="K143" s="87" t="s">
        <v>1773</v>
      </c>
      <c r="L143" s="84" t="s">
        <v>1778</v>
      </c>
      <c r="M143" s="10"/>
      <c r="N143" s="10"/>
      <c r="O143" s="10"/>
      <c r="P143" s="10"/>
      <c r="Q143" s="10"/>
      <c r="R143" s="152">
        <v>5362.81</v>
      </c>
      <c r="S143" s="10"/>
      <c r="T143" s="86"/>
      <c r="U143" s="10"/>
      <c r="V143" s="152">
        <v>5362.81</v>
      </c>
      <c r="W143" s="10"/>
      <c r="X143" s="87"/>
      <c r="Y143" s="30"/>
      <c r="Z143" s="213" t="s">
        <v>1423</v>
      </c>
      <c r="AA143" s="221">
        <v>43913</v>
      </c>
      <c r="AB143" s="59" t="s">
        <v>1244</v>
      </c>
    </row>
    <row r="144" spans="2:28" ht="18" customHeight="1">
      <c r="B144" s="97" t="s">
        <v>1135</v>
      </c>
      <c r="C144" s="82">
        <v>637148920</v>
      </c>
      <c r="D144" s="82" t="s">
        <v>1136</v>
      </c>
      <c r="E144" s="82">
        <v>17038924147</v>
      </c>
      <c r="F144" s="82" t="s">
        <v>5</v>
      </c>
      <c r="G144" s="82">
        <v>1000</v>
      </c>
      <c r="H144" s="82">
        <v>13545471531</v>
      </c>
      <c r="I144" s="82" t="s">
        <v>1787</v>
      </c>
      <c r="J144" s="90" t="s">
        <v>414</v>
      </c>
      <c r="K144" s="87" t="s">
        <v>1780</v>
      </c>
      <c r="L144" s="97" t="s">
        <v>1779</v>
      </c>
      <c r="M144" s="10"/>
      <c r="N144" s="10"/>
      <c r="O144" s="10"/>
      <c r="P144" s="10"/>
      <c r="Q144" s="10"/>
      <c r="R144" s="152">
        <v>7846.46</v>
      </c>
      <c r="S144" s="10"/>
      <c r="T144" s="86"/>
      <c r="U144" s="10"/>
      <c r="V144" s="152">
        <v>7846.46</v>
      </c>
      <c r="W144" s="10"/>
      <c r="X144" s="151"/>
      <c r="Y144" s="30"/>
      <c r="Z144" s="213" t="s">
        <v>1423</v>
      </c>
      <c r="AA144" s="221">
        <v>43899</v>
      </c>
      <c r="AB144" s="319" t="s">
        <v>1244</v>
      </c>
    </row>
    <row r="145" spans="2:28" ht="18" customHeight="1">
      <c r="B145" s="84" t="s">
        <v>488</v>
      </c>
      <c r="C145" s="82">
        <v>229461254</v>
      </c>
      <c r="D145" s="82" t="s">
        <v>489</v>
      </c>
      <c r="E145" s="82">
        <v>16741725525</v>
      </c>
      <c r="F145" s="82" t="s">
        <v>5</v>
      </c>
      <c r="G145" s="82">
        <v>1000</v>
      </c>
      <c r="H145" s="82">
        <v>18327671812</v>
      </c>
      <c r="I145" s="82" t="s">
        <v>1765</v>
      </c>
      <c r="J145" s="83" t="s">
        <v>24</v>
      </c>
      <c r="K145" s="87" t="s">
        <v>1781</v>
      </c>
      <c r="L145" s="84" t="s">
        <v>1234</v>
      </c>
      <c r="M145" s="10"/>
      <c r="N145" s="10"/>
      <c r="O145" s="152"/>
      <c r="P145" s="152"/>
      <c r="Q145" s="152"/>
      <c r="R145" s="152">
        <v>5069.7</v>
      </c>
      <c r="S145" s="10"/>
      <c r="T145" s="86"/>
      <c r="U145" s="10"/>
      <c r="V145" s="152">
        <v>5069.7</v>
      </c>
      <c r="W145" s="10"/>
      <c r="X145" s="95"/>
      <c r="Y145" s="30"/>
      <c r="Z145" s="213" t="s">
        <v>1423</v>
      </c>
      <c r="AA145" s="221">
        <v>43900</v>
      </c>
      <c r="AB145" s="319" t="s">
        <v>1244</v>
      </c>
    </row>
    <row r="146" spans="2:28" ht="18" customHeight="1">
      <c r="B146" s="84" t="s">
        <v>941</v>
      </c>
      <c r="C146" s="82">
        <v>605462359</v>
      </c>
      <c r="D146" s="82" t="s">
        <v>942</v>
      </c>
      <c r="E146" s="82">
        <v>17136317532</v>
      </c>
      <c r="F146" s="82" t="s">
        <v>5</v>
      </c>
      <c r="G146" s="82">
        <v>1000</v>
      </c>
      <c r="H146" s="82">
        <v>18771691121</v>
      </c>
      <c r="I146" s="82" t="s">
        <v>1789</v>
      </c>
      <c r="J146" s="83" t="s">
        <v>24</v>
      </c>
      <c r="K146" s="87" t="s">
        <v>1771</v>
      </c>
      <c r="L146" s="84" t="s">
        <v>1245</v>
      </c>
      <c r="M146" s="10"/>
      <c r="N146" s="10"/>
      <c r="O146" s="152"/>
      <c r="P146" s="152"/>
      <c r="Q146" s="152"/>
      <c r="R146" s="152">
        <v>5067.43</v>
      </c>
      <c r="S146" s="10"/>
      <c r="T146" s="86"/>
      <c r="U146" s="10"/>
      <c r="V146" s="152">
        <v>5067.43</v>
      </c>
      <c r="W146" s="10"/>
      <c r="X146" s="95"/>
      <c r="Y146" s="30"/>
      <c r="Z146" s="213" t="s">
        <v>1423</v>
      </c>
      <c r="AA146" s="221">
        <v>43900</v>
      </c>
      <c r="AB146" s="319" t="s">
        <v>1244</v>
      </c>
    </row>
    <row r="147" spans="2:28" ht="18" customHeight="1">
      <c r="B147" s="84" t="s">
        <v>1010</v>
      </c>
      <c r="C147" s="82">
        <v>117582424</v>
      </c>
      <c r="D147" s="82" t="s">
        <v>946</v>
      </c>
      <c r="E147" s="82">
        <v>17136314430</v>
      </c>
      <c r="F147" s="82" t="s">
        <v>5</v>
      </c>
      <c r="G147" s="82">
        <v>1000</v>
      </c>
      <c r="H147" s="82">
        <v>18771691121</v>
      </c>
      <c r="I147" s="82" t="s">
        <v>1789</v>
      </c>
      <c r="J147" s="83" t="s">
        <v>24</v>
      </c>
      <c r="K147" s="87" t="s">
        <v>1771</v>
      </c>
      <c r="L147" s="84" t="s">
        <v>1010</v>
      </c>
      <c r="M147" s="10"/>
      <c r="N147" s="10"/>
      <c r="O147" s="152"/>
      <c r="P147" s="152"/>
      <c r="Q147" s="152"/>
      <c r="R147" s="152">
        <v>4985.34</v>
      </c>
      <c r="S147" s="10"/>
      <c r="T147" s="86"/>
      <c r="U147" s="10"/>
      <c r="V147" s="152">
        <v>4985.34</v>
      </c>
      <c r="W147" s="10"/>
      <c r="X147" s="95"/>
      <c r="Y147" s="30"/>
      <c r="Z147" s="213" t="s">
        <v>1423</v>
      </c>
      <c r="AA147" s="221">
        <v>43900</v>
      </c>
      <c r="AB147" s="319" t="s">
        <v>1244</v>
      </c>
    </row>
    <row r="148" spans="2:28" ht="18" customHeight="1">
      <c r="B148" s="84" t="s">
        <v>967</v>
      </c>
      <c r="C148" s="82">
        <v>230124385</v>
      </c>
      <c r="D148" s="82" t="s">
        <v>968</v>
      </c>
      <c r="E148" s="82">
        <v>17136314618</v>
      </c>
      <c r="F148" s="82" t="s">
        <v>5</v>
      </c>
      <c r="G148" s="82">
        <v>1000</v>
      </c>
      <c r="H148" s="82">
        <v>18771691121</v>
      </c>
      <c r="I148" s="82" t="s">
        <v>1789</v>
      </c>
      <c r="J148" s="83" t="s">
        <v>24</v>
      </c>
      <c r="K148" s="87" t="s">
        <v>1771</v>
      </c>
      <c r="L148" s="84" t="s">
        <v>967</v>
      </c>
      <c r="M148" s="10"/>
      <c r="N148" s="10"/>
      <c r="O148" s="152"/>
      <c r="P148" s="152"/>
      <c r="Q148" s="152"/>
      <c r="R148" s="152">
        <v>5359.36</v>
      </c>
      <c r="S148" s="10"/>
      <c r="T148" s="86"/>
      <c r="U148" s="10"/>
      <c r="V148" s="152">
        <v>5359.36</v>
      </c>
      <c r="W148" s="10"/>
      <c r="X148" s="95"/>
      <c r="Y148" s="30"/>
      <c r="Z148" s="213" t="s">
        <v>1423</v>
      </c>
      <c r="AA148" s="221">
        <v>43900</v>
      </c>
      <c r="AB148" s="319" t="s">
        <v>1244</v>
      </c>
    </row>
    <row r="149" spans="2:28" ht="18" customHeight="1">
      <c r="B149" s="84" t="s">
        <v>1017</v>
      </c>
      <c r="C149" s="82">
        <v>567946654</v>
      </c>
      <c r="D149" s="82" t="s">
        <v>973</v>
      </c>
      <c r="E149" s="82">
        <v>17136314591</v>
      </c>
      <c r="F149" s="82" t="s">
        <v>5</v>
      </c>
      <c r="G149" s="82">
        <v>1000</v>
      </c>
      <c r="H149" s="82">
        <v>18771691121</v>
      </c>
      <c r="I149" s="82" t="s">
        <v>1789</v>
      </c>
      <c r="J149" s="83" t="s">
        <v>24</v>
      </c>
      <c r="K149" s="87" t="s">
        <v>1771</v>
      </c>
      <c r="L149" s="84" t="s">
        <v>1017</v>
      </c>
      <c r="M149" s="10"/>
      <c r="N149" s="10"/>
      <c r="O149" s="152"/>
      <c r="P149" s="152"/>
      <c r="Q149" s="152"/>
      <c r="R149" s="152">
        <v>5364.74</v>
      </c>
      <c r="S149" s="10"/>
      <c r="T149" s="86"/>
      <c r="U149" s="10"/>
      <c r="V149" s="152">
        <v>5364.74</v>
      </c>
      <c r="W149" s="10"/>
      <c r="X149" s="95"/>
      <c r="Y149" s="30"/>
      <c r="Z149" s="213" t="s">
        <v>1423</v>
      </c>
      <c r="AA149" s="221">
        <v>43900</v>
      </c>
      <c r="AB149" s="319" t="s">
        <v>1244</v>
      </c>
    </row>
    <row r="150" spans="2:28" ht="18" customHeight="1">
      <c r="B150" s="84" t="s">
        <v>980</v>
      </c>
      <c r="C150" s="82">
        <v>834087938</v>
      </c>
      <c r="D150" s="82" t="s">
        <v>981</v>
      </c>
      <c r="E150" s="82">
        <v>17187465103</v>
      </c>
      <c r="F150" s="82" t="s">
        <v>5</v>
      </c>
      <c r="G150" s="82">
        <v>1000</v>
      </c>
      <c r="H150" s="82">
        <v>18771691121</v>
      </c>
      <c r="I150" s="82" t="s">
        <v>1789</v>
      </c>
      <c r="J150" s="83" t="s">
        <v>24</v>
      </c>
      <c r="K150" s="87" t="s">
        <v>1771</v>
      </c>
      <c r="L150" s="84" t="s">
        <v>980</v>
      </c>
      <c r="M150" s="10"/>
      <c r="N150" s="10"/>
      <c r="O150" s="152"/>
      <c r="P150" s="152"/>
      <c r="Q150" s="152"/>
      <c r="R150" s="152">
        <v>5062.47</v>
      </c>
      <c r="S150" s="10"/>
      <c r="T150" s="86"/>
      <c r="U150" s="10"/>
      <c r="V150" s="152">
        <v>5062.47</v>
      </c>
      <c r="W150" s="10"/>
      <c r="X150" s="95"/>
      <c r="Y150" s="30"/>
      <c r="Z150" s="213" t="s">
        <v>1423</v>
      </c>
      <c r="AA150" s="221">
        <v>43900</v>
      </c>
      <c r="AB150" s="319" t="s">
        <v>1244</v>
      </c>
    </row>
    <row r="151" spans="2:28" ht="18" customHeight="1">
      <c r="B151" s="84" t="s">
        <v>996</v>
      </c>
      <c r="C151" s="82">
        <v>706434286</v>
      </c>
      <c r="D151" s="82" t="s">
        <v>997</v>
      </c>
      <c r="E151" s="82">
        <v>17038924117</v>
      </c>
      <c r="F151" s="82" t="s">
        <v>5</v>
      </c>
      <c r="G151" s="82">
        <v>1000</v>
      </c>
      <c r="H151" s="82">
        <v>18771691121</v>
      </c>
      <c r="I151" s="82" t="s">
        <v>1789</v>
      </c>
      <c r="J151" s="83" t="s">
        <v>24</v>
      </c>
      <c r="K151" s="87" t="s">
        <v>1771</v>
      </c>
      <c r="L151" s="84" t="s">
        <v>996</v>
      </c>
      <c r="M151" s="10"/>
      <c r="N151" s="10"/>
      <c r="O151" s="152"/>
      <c r="P151" s="152"/>
      <c r="Q151" s="152"/>
      <c r="R151" s="152">
        <v>5068.24</v>
      </c>
      <c r="S151" s="10"/>
      <c r="T151" s="86"/>
      <c r="U151" s="10"/>
      <c r="V151" s="152">
        <v>5068.24</v>
      </c>
      <c r="W151" s="10"/>
      <c r="X151" s="95"/>
      <c r="Y151" s="30"/>
      <c r="Z151" s="213" t="s">
        <v>1423</v>
      </c>
      <c r="AA151" s="221">
        <v>43900</v>
      </c>
      <c r="AB151" s="319" t="s">
        <v>1244</v>
      </c>
    </row>
    <row r="152" spans="2:28" ht="18" customHeight="1">
      <c r="B152" s="84" t="s">
        <v>562</v>
      </c>
      <c r="C152" s="87">
        <v>600949022</v>
      </c>
      <c r="D152" s="87" t="s">
        <v>563</v>
      </c>
      <c r="E152" s="82">
        <v>16741725285</v>
      </c>
      <c r="F152" s="82" t="s">
        <v>5</v>
      </c>
      <c r="G152" s="82">
        <v>1000</v>
      </c>
      <c r="H152" s="82">
        <v>13545445297</v>
      </c>
      <c r="I152" s="82" t="s">
        <v>1786</v>
      </c>
      <c r="J152" s="88" t="s">
        <v>162</v>
      </c>
      <c r="K152" s="87" t="s">
        <v>1783</v>
      </c>
      <c r="L152" s="84" t="s">
        <v>1782</v>
      </c>
      <c r="M152" s="10"/>
      <c r="N152" s="10"/>
      <c r="O152" s="85"/>
      <c r="P152" s="85"/>
      <c r="Q152" s="85"/>
      <c r="R152" s="152">
        <v>6055.86</v>
      </c>
      <c r="S152" s="85"/>
      <c r="T152" s="86"/>
      <c r="U152" s="10"/>
      <c r="V152" s="152">
        <v>6055.86</v>
      </c>
      <c r="W152" s="10"/>
      <c r="X152" s="86"/>
      <c r="Y152" s="30"/>
      <c r="Z152" s="213" t="s">
        <v>1423</v>
      </c>
      <c r="AA152" s="221">
        <v>43901</v>
      </c>
      <c r="AB152" s="65" t="s">
        <v>1244</v>
      </c>
    </row>
    <row r="153" spans="2:28" ht="18" customHeight="1">
      <c r="B153" s="84" t="s">
        <v>566</v>
      </c>
      <c r="C153" s="87">
        <v>868392926</v>
      </c>
      <c r="D153" s="87" t="s">
        <v>567</v>
      </c>
      <c r="E153" s="82">
        <v>16741725283</v>
      </c>
      <c r="F153" s="82" t="s">
        <v>5</v>
      </c>
      <c r="G153" s="82">
        <v>1000</v>
      </c>
      <c r="H153" s="82">
        <v>13545445297</v>
      </c>
      <c r="I153" s="82" t="s">
        <v>1786</v>
      </c>
      <c r="J153" s="88" t="s">
        <v>162</v>
      </c>
      <c r="K153" s="87" t="s">
        <v>1783</v>
      </c>
      <c r="L153" s="84" t="s">
        <v>566</v>
      </c>
      <c r="M153" s="10"/>
      <c r="N153" s="10"/>
      <c r="O153" s="85"/>
      <c r="P153" s="85"/>
      <c r="Q153" s="85"/>
      <c r="R153" s="152">
        <v>4964.38</v>
      </c>
      <c r="S153" s="85"/>
      <c r="T153" s="86"/>
      <c r="U153" s="10"/>
      <c r="V153" s="152">
        <v>4964.38</v>
      </c>
      <c r="W153" s="10"/>
      <c r="X153" s="86"/>
      <c r="Y153" s="30"/>
      <c r="Z153" s="213" t="s">
        <v>1423</v>
      </c>
      <c r="AA153" s="221">
        <v>43900</v>
      </c>
      <c r="AB153" s="59" t="s">
        <v>1244</v>
      </c>
    </row>
    <row r="154" spans="2:28" ht="18" customHeight="1">
      <c r="B154" s="84" t="s">
        <v>822</v>
      </c>
      <c r="C154" s="87">
        <v>927559283</v>
      </c>
      <c r="D154" s="87" t="s">
        <v>574</v>
      </c>
      <c r="E154" s="82">
        <v>16741725264</v>
      </c>
      <c r="F154" s="82" t="s">
        <v>5</v>
      </c>
      <c r="G154" s="82">
        <v>1000</v>
      </c>
      <c r="H154" s="82">
        <v>13545445297</v>
      </c>
      <c r="I154" s="82" t="s">
        <v>1786</v>
      </c>
      <c r="J154" s="88" t="s">
        <v>162</v>
      </c>
      <c r="K154" s="87" t="s">
        <v>1783</v>
      </c>
      <c r="L154" s="84" t="s">
        <v>822</v>
      </c>
      <c r="M154" s="10"/>
      <c r="N154" s="10"/>
      <c r="O154" s="85"/>
      <c r="P154" s="85"/>
      <c r="Q154" s="85"/>
      <c r="R154" s="152">
        <v>5463.38</v>
      </c>
      <c r="S154" s="85"/>
      <c r="T154" s="86"/>
      <c r="U154" s="10"/>
      <c r="V154" s="152">
        <v>5463.38</v>
      </c>
      <c r="W154" s="10"/>
      <c r="X154" s="86"/>
      <c r="Y154" s="30"/>
      <c r="Z154" s="213" t="s">
        <v>1423</v>
      </c>
      <c r="AA154" s="221">
        <v>43900</v>
      </c>
      <c r="AB154" s="65" t="s">
        <v>1244</v>
      </c>
    </row>
    <row r="155" spans="2:28" ht="18" customHeight="1">
      <c r="B155" s="84" t="s">
        <v>823</v>
      </c>
      <c r="C155" s="87">
        <v>809146708</v>
      </c>
      <c r="D155" s="87" t="s">
        <v>575</v>
      </c>
      <c r="E155" s="82">
        <v>16741725263</v>
      </c>
      <c r="F155" s="82" t="s">
        <v>5</v>
      </c>
      <c r="G155" s="82">
        <v>1000</v>
      </c>
      <c r="H155" s="82">
        <v>13545445297</v>
      </c>
      <c r="I155" s="82" t="s">
        <v>1786</v>
      </c>
      <c r="J155" s="88" t="s">
        <v>162</v>
      </c>
      <c r="K155" s="87" t="s">
        <v>1783</v>
      </c>
      <c r="L155" s="84" t="s">
        <v>823</v>
      </c>
      <c r="M155" s="10"/>
      <c r="N155" s="10"/>
      <c r="O155" s="85"/>
      <c r="P155" s="85"/>
      <c r="Q155" s="85"/>
      <c r="R155" s="152">
        <v>4966.92</v>
      </c>
      <c r="S155" s="85"/>
      <c r="T155" s="86"/>
      <c r="U155" s="10"/>
      <c r="V155" s="152">
        <v>4966.92</v>
      </c>
      <c r="W155" s="10"/>
      <c r="X155" s="86"/>
      <c r="Y155" s="30"/>
      <c r="Z155" s="213" t="s">
        <v>1423</v>
      </c>
      <c r="AA155" s="221">
        <v>43900</v>
      </c>
      <c r="AB155" s="59" t="s">
        <v>1244</v>
      </c>
    </row>
    <row r="156" spans="2:28" ht="18" customHeight="1">
      <c r="B156" s="84" t="s">
        <v>824</v>
      </c>
      <c r="C156" s="87">
        <v>248256426</v>
      </c>
      <c r="D156" s="87" t="s">
        <v>576</v>
      </c>
      <c r="E156" s="82">
        <v>16741725262</v>
      </c>
      <c r="F156" s="82" t="s">
        <v>5</v>
      </c>
      <c r="G156" s="82">
        <v>1000</v>
      </c>
      <c r="H156" s="82">
        <v>13545445297</v>
      </c>
      <c r="I156" s="82" t="s">
        <v>1786</v>
      </c>
      <c r="J156" s="88" t="s">
        <v>162</v>
      </c>
      <c r="K156" s="87" t="s">
        <v>1783</v>
      </c>
      <c r="L156" s="84" t="s">
        <v>824</v>
      </c>
      <c r="M156" s="10"/>
      <c r="N156" s="10"/>
      <c r="O156" s="85"/>
      <c r="P156" s="85"/>
      <c r="Q156" s="85"/>
      <c r="R156" s="152">
        <v>5063.97</v>
      </c>
      <c r="S156" s="85"/>
      <c r="T156" s="86"/>
      <c r="U156" s="10"/>
      <c r="V156" s="152">
        <v>5063.97</v>
      </c>
      <c r="W156" s="10"/>
      <c r="X156" s="86"/>
      <c r="Y156" s="30"/>
      <c r="Z156" s="213" t="s">
        <v>1423</v>
      </c>
      <c r="AA156" s="221">
        <v>43900</v>
      </c>
      <c r="AB156" s="59" t="s">
        <v>1244</v>
      </c>
    </row>
    <row r="157" spans="2:28" ht="18" customHeight="1">
      <c r="B157" s="84" t="s">
        <v>828</v>
      </c>
      <c r="C157" s="87" t="s">
        <v>858</v>
      </c>
      <c r="D157" s="87" t="s">
        <v>596</v>
      </c>
      <c r="E157" s="82">
        <v>16741725269</v>
      </c>
      <c r="F157" s="82" t="s">
        <v>5</v>
      </c>
      <c r="G157" s="82">
        <v>1000</v>
      </c>
      <c r="H157" s="82">
        <v>13545445297</v>
      </c>
      <c r="I157" s="82" t="s">
        <v>1786</v>
      </c>
      <c r="J157" s="91" t="s">
        <v>100</v>
      </c>
      <c r="K157" s="87" t="s">
        <v>1783</v>
      </c>
      <c r="L157" s="84" t="s">
        <v>828</v>
      </c>
      <c r="M157" s="10"/>
      <c r="N157" s="10"/>
      <c r="O157" s="85"/>
      <c r="P157" s="85"/>
      <c r="Q157" s="85"/>
      <c r="R157" s="152">
        <v>4867.6499999999996</v>
      </c>
      <c r="S157" s="85"/>
      <c r="T157" s="86"/>
      <c r="U157" s="10"/>
      <c r="V157" s="152">
        <v>4867.6499999999996</v>
      </c>
      <c r="W157" s="10"/>
      <c r="X157" s="86"/>
      <c r="Y157" s="30"/>
      <c r="Z157" s="213" t="s">
        <v>1423</v>
      </c>
      <c r="AA157" s="221">
        <v>43900</v>
      </c>
      <c r="AB157" s="59" t="s">
        <v>1244</v>
      </c>
    </row>
    <row r="158" spans="2:28" ht="18" customHeight="1">
      <c r="B158" s="84" t="s">
        <v>597</v>
      </c>
      <c r="C158" s="87" t="s">
        <v>859</v>
      </c>
      <c r="D158" s="87" t="s">
        <v>598</v>
      </c>
      <c r="E158" s="82">
        <v>16741725281</v>
      </c>
      <c r="F158" s="82" t="s">
        <v>5</v>
      </c>
      <c r="G158" s="82">
        <v>1000</v>
      </c>
      <c r="H158" s="82">
        <v>13545445297</v>
      </c>
      <c r="I158" s="82" t="s">
        <v>1786</v>
      </c>
      <c r="J158" s="91" t="s">
        <v>100</v>
      </c>
      <c r="K158" s="87" t="s">
        <v>1783</v>
      </c>
      <c r="L158" s="84" t="s">
        <v>597</v>
      </c>
      <c r="M158" s="10"/>
      <c r="N158" s="10"/>
      <c r="O158" s="85"/>
      <c r="P158" s="85"/>
      <c r="Q158" s="85"/>
      <c r="R158" s="152">
        <v>4964.8100000000004</v>
      </c>
      <c r="S158" s="85"/>
      <c r="T158" s="86"/>
      <c r="U158" s="10"/>
      <c r="V158" s="152">
        <v>4964.8100000000004</v>
      </c>
      <c r="W158" s="10"/>
      <c r="X158" s="86"/>
      <c r="Y158" s="30"/>
      <c r="Z158" s="213" t="s">
        <v>1423</v>
      </c>
      <c r="AA158" s="221">
        <v>43900</v>
      </c>
      <c r="AB158" s="59" t="s">
        <v>1244</v>
      </c>
    </row>
    <row r="159" spans="2:28" ht="18" customHeight="1">
      <c r="B159" s="84" t="s">
        <v>1003</v>
      </c>
      <c r="C159" s="82">
        <v>240462320</v>
      </c>
      <c r="D159" s="82" t="s">
        <v>602</v>
      </c>
      <c r="E159" s="82">
        <v>16741725277</v>
      </c>
      <c r="F159" s="82" t="s">
        <v>5</v>
      </c>
      <c r="G159" s="82">
        <v>1000</v>
      </c>
      <c r="H159" s="82">
        <v>13545445297</v>
      </c>
      <c r="I159" s="82" t="s">
        <v>1786</v>
      </c>
      <c r="J159" s="91" t="s">
        <v>100</v>
      </c>
      <c r="K159" s="87" t="s">
        <v>1783</v>
      </c>
      <c r="L159" s="84" t="s">
        <v>1003</v>
      </c>
      <c r="M159" s="10"/>
      <c r="N159" s="10"/>
      <c r="O159" s="85"/>
      <c r="P159" s="85"/>
      <c r="Q159" s="85"/>
      <c r="R159" s="152">
        <v>5359.39</v>
      </c>
      <c r="S159" s="85"/>
      <c r="T159" s="86"/>
      <c r="U159" s="10"/>
      <c r="V159" s="152">
        <v>5359.39</v>
      </c>
      <c r="W159" s="10"/>
      <c r="X159" s="86"/>
      <c r="Y159" s="30"/>
      <c r="Z159" s="213" t="s">
        <v>1423</v>
      </c>
      <c r="AA159" s="221">
        <v>43900</v>
      </c>
      <c r="AB159" s="59" t="s">
        <v>1244</v>
      </c>
    </row>
    <row r="160" spans="2:28" ht="18" customHeight="1">
      <c r="B160" s="84" t="s">
        <v>606</v>
      </c>
      <c r="C160" s="87">
        <v>518476655</v>
      </c>
      <c r="D160" s="87" t="s">
        <v>607</v>
      </c>
      <c r="E160" s="82">
        <v>16741725274</v>
      </c>
      <c r="F160" s="82" t="s">
        <v>5</v>
      </c>
      <c r="G160" s="82">
        <v>1000</v>
      </c>
      <c r="H160" s="82">
        <v>13545445297</v>
      </c>
      <c r="I160" s="82" t="s">
        <v>1786</v>
      </c>
      <c r="J160" s="91" t="s">
        <v>100</v>
      </c>
      <c r="K160" s="87" t="s">
        <v>1783</v>
      </c>
      <c r="L160" s="84" t="s">
        <v>606</v>
      </c>
      <c r="M160" s="10"/>
      <c r="N160" s="10"/>
      <c r="O160" s="85"/>
      <c r="P160" s="85"/>
      <c r="Q160" s="85"/>
      <c r="R160" s="152">
        <v>5066.01</v>
      </c>
      <c r="S160" s="85"/>
      <c r="T160" s="86"/>
      <c r="U160" s="10"/>
      <c r="V160" s="152">
        <v>5066.01</v>
      </c>
      <c r="W160" s="10"/>
      <c r="X160" s="86"/>
      <c r="Y160" s="30"/>
      <c r="Z160" s="213" t="s">
        <v>1423</v>
      </c>
      <c r="AA160" s="221">
        <v>43900</v>
      </c>
      <c r="AB160" s="59" t="s">
        <v>1244</v>
      </c>
    </row>
    <row r="161" spans="2:28" ht="18" customHeight="1">
      <c r="B161" s="84" t="s">
        <v>610</v>
      </c>
      <c r="C161" s="87">
        <v>919193170</v>
      </c>
      <c r="D161" s="87" t="s">
        <v>611</v>
      </c>
      <c r="E161" s="82">
        <v>16741725248</v>
      </c>
      <c r="F161" s="82" t="s">
        <v>5</v>
      </c>
      <c r="G161" s="82">
        <v>1000</v>
      </c>
      <c r="H161" s="82">
        <v>13545445297</v>
      </c>
      <c r="I161" s="82" t="s">
        <v>1786</v>
      </c>
      <c r="J161" s="91" t="s">
        <v>100</v>
      </c>
      <c r="K161" s="87" t="s">
        <v>1783</v>
      </c>
      <c r="L161" s="84" t="s">
        <v>610</v>
      </c>
      <c r="M161" s="10"/>
      <c r="N161" s="10"/>
      <c r="O161" s="85"/>
      <c r="P161" s="85"/>
      <c r="Q161" s="85"/>
      <c r="R161" s="152">
        <v>5065.1400000000003</v>
      </c>
      <c r="S161" s="85"/>
      <c r="T161" s="86"/>
      <c r="U161" s="10"/>
      <c r="V161" s="152">
        <v>5065.1400000000003</v>
      </c>
      <c r="W161" s="10"/>
      <c r="X161" s="86"/>
      <c r="Y161" s="30"/>
      <c r="Z161" s="213" t="s">
        <v>1423</v>
      </c>
      <c r="AA161" s="221">
        <v>43900</v>
      </c>
      <c r="AB161" s="59" t="s">
        <v>1244</v>
      </c>
    </row>
    <row r="162" spans="2:28" ht="18" customHeight="1">
      <c r="B162" s="84" t="s">
        <v>829</v>
      </c>
      <c r="C162" s="87">
        <v>565096184</v>
      </c>
      <c r="D162" s="87" t="s">
        <v>615</v>
      </c>
      <c r="E162" s="82">
        <v>16741725272</v>
      </c>
      <c r="F162" s="82" t="s">
        <v>5</v>
      </c>
      <c r="G162" s="82">
        <v>1000</v>
      </c>
      <c r="H162" s="82">
        <v>13545445297</v>
      </c>
      <c r="I162" s="82" t="s">
        <v>1786</v>
      </c>
      <c r="J162" s="91" t="s">
        <v>100</v>
      </c>
      <c r="K162" s="87" t="s">
        <v>1783</v>
      </c>
      <c r="L162" s="84" t="s">
        <v>829</v>
      </c>
      <c r="M162" s="10"/>
      <c r="N162" s="10"/>
      <c r="O162" s="85"/>
      <c r="P162" s="85"/>
      <c r="Q162" s="85"/>
      <c r="R162" s="152">
        <v>5064.6000000000004</v>
      </c>
      <c r="S162" s="85"/>
      <c r="T162" s="86"/>
      <c r="U162" s="10"/>
      <c r="V162" s="152">
        <v>5064.6000000000004</v>
      </c>
      <c r="W162" s="10"/>
      <c r="X162" s="86"/>
      <c r="Y162" s="30"/>
      <c r="Z162" s="213" t="s">
        <v>1423</v>
      </c>
      <c r="AA162" s="221">
        <v>43900</v>
      </c>
      <c r="AB162" s="59" t="s">
        <v>1244</v>
      </c>
    </row>
    <row r="163" spans="2:28" ht="18" customHeight="1">
      <c r="B163" s="97" t="s">
        <v>1218</v>
      </c>
      <c r="C163" s="82">
        <v>735320582</v>
      </c>
      <c r="D163" s="82" t="s">
        <v>1140</v>
      </c>
      <c r="E163" s="82">
        <v>17038951548</v>
      </c>
      <c r="F163" s="82" t="s">
        <v>5</v>
      </c>
      <c r="G163" s="82">
        <v>1000</v>
      </c>
      <c r="H163" s="82">
        <v>13545471531</v>
      </c>
      <c r="I163" s="82" t="s">
        <v>1787</v>
      </c>
      <c r="J163" s="90" t="s">
        <v>414</v>
      </c>
      <c r="K163" s="87" t="s">
        <v>1780</v>
      </c>
      <c r="L163" s="97" t="s">
        <v>1784</v>
      </c>
      <c r="M163" s="10"/>
      <c r="N163" s="10"/>
      <c r="O163" s="10"/>
      <c r="P163" s="10"/>
      <c r="Q163" s="10"/>
      <c r="R163" s="152">
        <v>7947.31</v>
      </c>
      <c r="S163" s="10"/>
      <c r="T163" s="86"/>
      <c r="U163" s="10"/>
      <c r="V163" s="152">
        <v>7947.31</v>
      </c>
      <c r="W163" s="10"/>
      <c r="X163" s="87"/>
      <c r="Y163" s="30"/>
      <c r="Z163" s="213" t="s">
        <v>1423</v>
      </c>
      <c r="AA163" s="221">
        <v>43899</v>
      </c>
      <c r="AB163" s="59" t="s">
        <v>1327</v>
      </c>
    </row>
    <row r="164" spans="2:28" ht="18" customHeight="1">
      <c r="B164" s="97" t="s">
        <v>1158</v>
      </c>
      <c r="C164" s="82">
        <v>229392527</v>
      </c>
      <c r="D164" s="82" t="s">
        <v>1159</v>
      </c>
      <c r="E164" s="82">
        <v>17038923488</v>
      </c>
      <c r="F164" s="82" t="s">
        <v>5</v>
      </c>
      <c r="G164" s="82">
        <v>1000</v>
      </c>
      <c r="H164" s="82">
        <v>13545471531</v>
      </c>
      <c r="I164" s="82" t="s">
        <v>1787</v>
      </c>
      <c r="J164" s="90" t="s">
        <v>414</v>
      </c>
      <c r="K164" s="87" t="s">
        <v>1780</v>
      </c>
      <c r="L164" s="97" t="s">
        <v>1158</v>
      </c>
      <c r="M164" s="10"/>
      <c r="N164" s="10"/>
      <c r="O164" s="10"/>
      <c r="P164" s="10"/>
      <c r="Q164" s="10"/>
      <c r="R164" s="152">
        <v>8042.78</v>
      </c>
      <c r="S164" s="10"/>
      <c r="T164" s="86"/>
      <c r="U164" s="10"/>
      <c r="V164" s="152">
        <v>8042.78</v>
      </c>
      <c r="W164" s="10"/>
      <c r="X164" s="151"/>
      <c r="Y164" s="30"/>
      <c r="Z164" s="213" t="s">
        <v>1423</v>
      </c>
      <c r="AA164" s="221">
        <v>43899</v>
      </c>
      <c r="AB164" s="59" t="s">
        <v>1327</v>
      </c>
    </row>
    <row r="165" spans="2:28" ht="18" customHeight="1">
      <c r="B165" s="97" t="s">
        <v>1221</v>
      </c>
      <c r="C165" s="82">
        <v>647158845</v>
      </c>
      <c r="D165" s="82" t="s">
        <v>1163</v>
      </c>
      <c r="E165" s="82">
        <v>17038923532</v>
      </c>
      <c r="F165" s="82" t="s">
        <v>5</v>
      </c>
      <c r="G165" s="82">
        <v>1000</v>
      </c>
      <c r="H165" s="82">
        <v>13545471531</v>
      </c>
      <c r="I165" s="82" t="s">
        <v>1787</v>
      </c>
      <c r="J165" s="90" t="s">
        <v>414</v>
      </c>
      <c r="K165" s="87" t="s">
        <v>1780</v>
      </c>
      <c r="L165" s="97" t="s">
        <v>1221</v>
      </c>
      <c r="M165" s="10"/>
      <c r="N165" s="10"/>
      <c r="O165" s="10"/>
      <c r="P165" s="10"/>
      <c r="Q165" s="10"/>
      <c r="R165" s="152">
        <v>7448.88</v>
      </c>
      <c r="S165" s="10"/>
      <c r="T165" s="86"/>
      <c r="U165" s="10"/>
      <c r="V165" s="152">
        <v>7448.88</v>
      </c>
      <c r="W165" s="10"/>
      <c r="X165" s="151"/>
      <c r="Y165" s="30"/>
      <c r="Z165" s="213" t="s">
        <v>1423</v>
      </c>
      <c r="AA165" s="221">
        <v>43899</v>
      </c>
      <c r="AB165" s="59" t="s">
        <v>1327</v>
      </c>
    </row>
    <row r="166" spans="2:28" ht="18" customHeight="1">
      <c r="B166" s="97" t="s">
        <v>1169</v>
      </c>
      <c r="C166" s="82">
        <v>661667253</v>
      </c>
      <c r="D166" s="82" t="s">
        <v>1170</v>
      </c>
      <c r="E166" s="82">
        <v>17038923434</v>
      </c>
      <c r="F166" s="82" t="s">
        <v>5</v>
      </c>
      <c r="G166" s="82">
        <v>1000</v>
      </c>
      <c r="H166" s="82">
        <v>13545471531</v>
      </c>
      <c r="I166" s="82" t="s">
        <v>1787</v>
      </c>
      <c r="J166" s="90" t="s">
        <v>414</v>
      </c>
      <c r="K166" s="87" t="s">
        <v>1780</v>
      </c>
      <c r="L166" s="97" t="s">
        <v>1169</v>
      </c>
      <c r="M166" s="10"/>
      <c r="N166" s="10"/>
      <c r="O166" s="10"/>
      <c r="P166" s="10"/>
      <c r="Q166" s="10"/>
      <c r="R166" s="152">
        <v>7947.52</v>
      </c>
      <c r="S166" s="10"/>
      <c r="T166" s="86"/>
      <c r="U166" s="10"/>
      <c r="V166" s="152">
        <v>7947.52</v>
      </c>
      <c r="W166" s="10"/>
      <c r="X166" s="151"/>
      <c r="Y166" s="30"/>
      <c r="Z166" s="213" t="s">
        <v>1423</v>
      </c>
      <c r="AA166" s="221">
        <v>43899</v>
      </c>
      <c r="AB166" s="59" t="s">
        <v>1327</v>
      </c>
    </row>
    <row r="167" spans="2:28" ht="18" customHeight="1">
      <c r="B167" s="97" t="s">
        <v>1181</v>
      </c>
      <c r="C167" s="82">
        <v>849761626</v>
      </c>
      <c r="D167" s="82" t="s">
        <v>1182</v>
      </c>
      <c r="E167" s="82">
        <v>17038923894</v>
      </c>
      <c r="F167" s="82" t="s">
        <v>5</v>
      </c>
      <c r="G167" s="82">
        <v>1000</v>
      </c>
      <c r="H167" s="82">
        <v>13545471531</v>
      </c>
      <c r="I167" s="82" t="s">
        <v>1787</v>
      </c>
      <c r="J167" s="90" t="s">
        <v>414</v>
      </c>
      <c r="K167" s="87" t="s">
        <v>1780</v>
      </c>
      <c r="L167" s="97" t="s">
        <v>1181</v>
      </c>
      <c r="M167" s="10"/>
      <c r="N167" s="10"/>
      <c r="O167" s="10"/>
      <c r="P167" s="10"/>
      <c r="Q167" s="10"/>
      <c r="R167" s="152">
        <v>9043.25</v>
      </c>
      <c r="S167" s="10"/>
      <c r="T167" s="86"/>
      <c r="U167" s="10"/>
      <c r="V167" s="152">
        <v>9043.25</v>
      </c>
      <c r="W167" s="10"/>
      <c r="X167" s="151"/>
      <c r="Y167" s="30"/>
      <c r="Z167" s="213" t="s">
        <v>1423</v>
      </c>
      <c r="AA167" s="221">
        <v>43899</v>
      </c>
      <c r="AB167" s="59" t="s">
        <v>1327</v>
      </c>
    </row>
    <row r="168" spans="2:28" ht="18" customHeight="1">
      <c r="B168" s="97" t="s">
        <v>1187</v>
      </c>
      <c r="C168" s="82">
        <v>967460844</v>
      </c>
      <c r="D168" s="82" t="s">
        <v>1188</v>
      </c>
      <c r="E168" s="82">
        <v>17038923481</v>
      </c>
      <c r="F168" s="82" t="s">
        <v>5</v>
      </c>
      <c r="G168" s="82">
        <v>1000</v>
      </c>
      <c r="H168" s="82">
        <v>13545471531</v>
      </c>
      <c r="I168" s="82" t="s">
        <v>1787</v>
      </c>
      <c r="J168" s="90" t="s">
        <v>414</v>
      </c>
      <c r="K168" s="87" t="s">
        <v>1780</v>
      </c>
      <c r="L168" s="97" t="s">
        <v>1187</v>
      </c>
      <c r="M168" s="10"/>
      <c r="N168" s="10"/>
      <c r="O168" s="10"/>
      <c r="P168" s="10"/>
      <c r="Q168" s="10"/>
      <c r="R168" s="152">
        <v>18178.48</v>
      </c>
      <c r="S168" s="10"/>
      <c r="T168" s="86"/>
      <c r="U168" s="10"/>
      <c r="V168" s="152">
        <v>18178.48</v>
      </c>
      <c r="W168" s="10"/>
      <c r="X168" s="151"/>
      <c r="Y168" s="30"/>
      <c r="Z168" s="213" t="s">
        <v>1423</v>
      </c>
      <c r="AA168" s="221">
        <v>43899</v>
      </c>
      <c r="AB168" s="59" t="s">
        <v>1327</v>
      </c>
    </row>
    <row r="169" spans="2:28" ht="18" customHeight="1">
      <c r="B169" s="97" t="s">
        <v>1189</v>
      </c>
      <c r="C169" s="82">
        <v>152203414</v>
      </c>
      <c r="D169" s="82" t="s">
        <v>1190</v>
      </c>
      <c r="E169" s="82">
        <v>17038923402</v>
      </c>
      <c r="F169" s="82" t="s">
        <v>5</v>
      </c>
      <c r="G169" s="82">
        <v>1000</v>
      </c>
      <c r="H169" s="82">
        <v>13545471531</v>
      </c>
      <c r="I169" s="82" t="s">
        <v>1787</v>
      </c>
      <c r="J169" s="90" t="s">
        <v>414</v>
      </c>
      <c r="K169" s="87" t="s">
        <v>1780</v>
      </c>
      <c r="L169" s="97" t="s">
        <v>1189</v>
      </c>
      <c r="M169" s="10"/>
      <c r="N169" s="10"/>
      <c r="O169" s="10"/>
      <c r="P169" s="10"/>
      <c r="Q169" s="10"/>
      <c r="R169" s="152">
        <v>8938.9599999999991</v>
      </c>
      <c r="S169" s="10"/>
      <c r="T169" s="86"/>
      <c r="U169" s="10"/>
      <c r="V169" s="152">
        <v>8938.9599999999991</v>
      </c>
      <c r="W169" s="10"/>
      <c r="X169" s="151"/>
      <c r="Y169" s="30"/>
      <c r="Z169" s="213" t="s">
        <v>1423</v>
      </c>
      <c r="AA169" s="221">
        <v>43899</v>
      </c>
      <c r="AB169" s="59" t="s">
        <v>1327</v>
      </c>
    </row>
    <row r="170" spans="2:28" ht="18" customHeight="1">
      <c r="B170" s="84" t="s">
        <v>786</v>
      </c>
      <c r="C170" s="82">
        <v>177404577</v>
      </c>
      <c r="D170" s="82" t="s">
        <v>16</v>
      </c>
      <c r="E170" s="82">
        <v>17192710631</v>
      </c>
      <c r="F170" s="82" t="s">
        <v>5</v>
      </c>
      <c r="G170" s="82">
        <v>1000</v>
      </c>
      <c r="H170" s="82">
        <v>13545476959</v>
      </c>
      <c r="I170" s="82" t="s">
        <v>1792</v>
      </c>
      <c r="J170" s="93" t="s">
        <v>7</v>
      </c>
      <c r="K170" s="87" t="s">
        <v>1773</v>
      </c>
      <c r="L170" s="84" t="s">
        <v>1797</v>
      </c>
      <c r="M170" s="10"/>
      <c r="N170" s="10"/>
      <c r="O170" s="10"/>
      <c r="P170" s="10"/>
      <c r="Q170" s="10"/>
      <c r="R170" s="152">
        <v>9427.27</v>
      </c>
      <c r="S170" s="10"/>
      <c r="T170" s="86"/>
      <c r="U170" s="10"/>
      <c r="V170" s="152">
        <v>9427.27</v>
      </c>
      <c r="W170" s="10"/>
      <c r="X170" s="87"/>
      <c r="Y170" s="30"/>
      <c r="Z170" s="213" t="s">
        <v>1423</v>
      </c>
      <c r="AA170" s="221">
        <v>43913</v>
      </c>
      <c r="AB170" s="59" t="s">
        <v>1421</v>
      </c>
    </row>
    <row r="171" spans="2:28" ht="18" customHeight="1">
      <c r="B171" s="84" t="s">
        <v>914</v>
      </c>
      <c r="C171" s="82">
        <v>390026986</v>
      </c>
      <c r="D171" s="82" t="s">
        <v>40</v>
      </c>
      <c r="E171" s="82">
        <v>17192711244</v>
      </c>
      <c r="F171" s="82" t="s">
        <v>5</v>
      </c>
      <c r="G171" s="82">
        <v>1000</v>
      </c>
      <c r="H171" s="82">
        <v>13545476959</v>
      </c>
      <c r="I171" s="82" t="s">
        <v>1792</v>
      </c>
      <c r="J171" s="83" t="s">
        <v>24</v>
      </c>
      <c r="K171" s="87" t="s">
        <v>1773</v>
      </c>
      <c r="L171" s="84" t="s">
        <v>914</v>
      </c>
      <c r="M171" s="10"/>
      <c r="N171" s="10"/>
      <c r="O171" s="10"/>
      <c r="P171" s="10"/>
      <c r="Q171" s="10"/>
      <c r="R171" s="152">
        <v>9925.98</v>
      </c>
      <c r="S171" s="10"/>
      <c r="T171" s="86"/>
      <c r="U171" s="10"/>
      <c r="V171" s="152">
        <v>9925.98</v>
      </c>
      <c r="W171" s="10"/>
      <c r="X171" s="87"/>
      <c r="Y171" s="30"/>
      <c r="Z171" s="213" t="s">
        <v>1423</v>
      </c>
      <c r="AA171" s="221">
        <v>43913</v>
      </c>
      <c r="AB171" s="59" t="s">
        <v>1421</v>
      </c>
    </row>
    <row r="172" spans="2:28" ht="18" customHeight="1">
      <c r="B172" s="84" t="s">
        <v>57</v>
      </c>
      <c r="C172" s="82">
        <v>756148087</v>
      </c>
      <c r="D172" s="82" t="s">
        <v>58</v>
      </c>
      <c r="E172" s="82">
        <v>17192711441</v>
      </c>
      <c r="F172" s="82" t="s">
        <v>5</v>
      </c>
      <c r="G172" s="82">
        <v>1000</v>
      </c>
      <c r="H172" s="82">
        <v>13545476959</v>
      </c>
      <c r="I172" s="82" t="s">
        <v>1792</v>
      </c>
      <c r="J172" s="83" t="s">
        <v>24</v>
      </c>
      <c r="K172" s="87" t="s">
        <v>1773</v>
      </c>
      <c r="L172" s="84" t="s">
        <v>57</v>
      </c>
      <c r="M172" s="10"/>
      <c r="N172" s="10"/>
      <c r="O172" s="10"/>
      <c r="P172" s="10"/>
      <c r="Q172" s="10"/>
      <c r="R172" s="152">
        <v>9928.5</v>
      </c>
      <c r="S172" s="10"/>
      <c r="T172" s="86"/>
      <c r="U172" s="10"/>
      <c r="V172" s="152">
        <v>9928.5</v>
      </c>
      <c r="W172" s="10"/>
      <c r="X172" s="87"/>
      <c r="Y172" s="30"/>
      <c r="Z172" s="213" t="s">
        <v>1423</v>
      </c>
      <c r="AA172" s="221">
        <v>43913</v>
      </c>
      <c r="AB172" s="59" t="s">
        <v>1421</v>
      </c>
    </row>
    <row r="173" spans="2:28" ht="18" customHeight="1">
      <c r="B173" s="84" t="s">
        <v>791</v>
      </c>
      <c r="C173" s="82">
        <v>109633496</v>
      </c>
      <c r="D173" s="82" t="s">
        <v>346</v>
      </c>
      <c r="E173" s="82">
        <v>17192715426</v>
      </c>
      <c r="F173" s="82" t="s">
        <v>5</v>
      </c>
      <c r="G173" s="82">
        <v>1000</v>
      </c>
      <c r="H173" s="82">
        <v>18672882330</v>
      </c>
      <c r="I173" s="82" t="s">
        <v>1827</v>
      </c>
      <c r="J173" s="93" t="s">
        <v>7</v>
      </c>
      <c r="K173" s="87" t="s">
        <v>1799</v>
      </c>
      <c r="L173" s="84" t="s">
        <v>1798</v>
      </c>
      <c r="M173" s="10"/>
      <c r="N173" s="10"/>
      <c r="O173" s="10"/>
      <c r="P173" s="10"/>
      <c r="Q173" s="10"/>
      <c r="R173" s="152">
        <v>5057.25</v>
      </c>
      <c r="S173" s="10"/>
      <c r="T173" s="86"/>
      <c r="U173" s="10"/>
      <c r="V173" s="152">
        <v>5057.25</v>
      </c>
      <c r="W173" s="10"/>
      <c r="X173" s="87"/>
      <c r="Y173" s="30"/>
      <c r="Z173" s="213" t="s">
        <v>1423</v>
      </c>
      <c r="AA173" s="221">
        <v>43913</v>
      </c>
      <c r="AB173" s="59" t="s">
        <v>1421</v>
      </c>
    </row>
    <row r="174" spans="2:28" ht="18" customHeight="1">
      <c r="B174" s="84" t="s">
        <v>373</v>
      </c>
      <c r="C174" s="82">
        <v>412391049</v>
      </c>
      <c r="D174" s="82" t="s">
        <v>374</v>
      </c>
      <c r="E174" s="82">
        <v>17192715574</v>
      </c>
      <c r="F174" s="82" t="s">
        <v>5</v>
      </c>
      <c r="G174" s="82">
        <v>1000</v>
      </c>
      <c r="H174" s="82">
        <v>18672882330</v>
      </c>
      <c r="I174" s="82" t="s">
        <v>1827</v>
      </c>
      <c r="J174" s="93" t="s">
        <v>7</v>
      </c>
      <c r="K174" s="87" t="s">
        <v>1799</v>
      </c>
      <c r="L174" s="84" t="s">
        <v>373</v>
      </c>
      <c r="M174" s="10"/>
      <c r="N174" s="10"/>
      <c r="O174" s="10"/>
      <c r="P174" s="10"/>
      <c r="Q174" s="10"/>
      <c r="R174" s="152">
        <v>4962.91</v>
      </c>
      <c r="S174" s="10"/>
      <c r="T174" s="86"/>
      <c r="U174" s="10"/>
      <c r="V174" s="152">
        <v>4962.91</v>
      </c>
      <c r="W174" s="10"/>
      <c r="X174" s="87"/>
      <c r="Y174" s="30"/>
      <c r="Z174" s="213" t="s">
        <v>1423</v>
      </c>
      <c r="AA174" s="221">
        <v>43913</v>
      </c>
      <c r="AB174" s="59" t="s">
        <v>1421</v>
      </c>
    </row>
    <row r="175" spans="2:28" ht="18" customHeight="1">
      <c r="B175" s="84" t="s">
        <v>377</v>
      </c>
      <c r="C175" s="82">
        <v>298211834</v>
      </c>
      <c r="D175" s="82" t="s">
        <v>378</v>
      </c>
      <c r="E175" s="82">
        <v>17192714574</v>
      </c>
      <c r="F175" s="82" t="s">
        <v>5</v>
      </c>
      <c r="G175" s="82">
        <v>1000</v>
      </c>
      <c r="H175" s="82">
        <v>18672882330</v>
      </c>
      <c r="I175" s="82" t="s">
        <v>1827</v>
      </c>
      <c r="J175" s="89" t="s">
        <v>231</v>
      </c>
      <c r="K175" s="87" t="s">
        <v>1799</v>
      </c>
      <c r="L175" s="84" t="s">
        <v>377</v>
      </c>
      <c r="M175" s="10"/>
      <c r="N175" s="10"/>
      <c r="O175" s="10"/>
      <c r="P175" s="10"/>
      <c r="Q175" s="10"/>
      <c r="R175" s="152">
        <v>5099.7299999999996</v>
      </c>
      <c r="S175" s="10"/>
      <c r="T175" s="86"/>
      <c r="U175" s="10"/>
      <c r="V175" s="152">
        <v>5099.7299999999996</v>
      </c>
      <c r="W175" s="10"/>
      <c r="X175" s="87"/>
      <c r="Y175" s="30"/>
      <c r="Z175" s="213" t="s">
        <v>1423</v>
      </c>
      <c r="AA175" s="221">
        <v>43913</v>
      </c>
      <c r="AB175" s="59" t="s">
        <v>1421</v>
      </c>
    </row>
    <row r="176" spans="2:28" ht="18" customHeight="1">
      <c r="B176" s="97" t="s">
        <v>708</v>
      </c>
      <c r="C176" s="82">
        <v>815728646</v>
      </c>
      <c r="D176" s="82" t="s">
        <v>709</v>
      </c>
      <c r="E176" s="82">
        <v>16741725461</v>
      </c>
      <c r="F176" s="82" t="s">
        <v>5</v>
      </c>
      <c r="G176" s="82">
        <v>1000</v>
      </c>
      <c r="H176" s="82">
        <v>13545472582</v>
      </c>
      <c r="I176" s="82" t="s">
        <v>1829</v>
      </c>
      <c r="J176" s="91" t="s">
        <v>100</v>
      </c>
      <c r="K176" s="87" t="s">
        <v>1801</v>
      </c>
      <c r="L176" s="97" t="s">
        <v>1800</v>
      </c>
      <c r="M176" s="10"/>
      <c r="N176" s="10"/>
      <c r="O176" s="10"/>
      <c r="P176" s="10"/>
      <c r="Q176" s="10"/>
      <c r="R176" s="152">
        <v>5065.6099999999997</v>
      </c>
      <c r="S176" s="10"/>
      <c r="T176" s="86"/>
      <c r="U176" s="10"/>
      <c r="V176" s="152">
        <v>5065.6099999999997</v>
      </c>
      <c r="W176" s="10"/>
      <c r="X176" s="87"/>
      <c r="Y176" s="30"/>
      <c r="Z176" s="213" t="s">
        <v>1423</v>
      </c>
      <c r="AA176" s="221">
        <v>43896</v>
      </c>
      <c r="AB176" s="59" t="s">
        <v>1421</v>
      </c>
    </row>
    <row r="177" spans="2:29" ht="18" customHeight="1">
      <c r="B177" s="97" t="s">
        <v>1193</v>
      </c>
      <c r="C177" s="82">
        <v>601707490</v>
      </c>
      <c r="D177" s="82" t="s">
        <v>1194</v>
      </c>
      <c r="E177" s="82">
        <v>17038924141</v>
      </c>
      <c r="F177" s="82" t="s">
        <v>5</v>
      </c>
      <c r="G177" s="82">
        <v>1000</v>
      </c>
      <c r="H177" s="82">
        <v>13545471531</v>
      </c>
      <c r="I177" s="82" t="s">
        <v>1829</v>
      </c>
      <c r="J177" s="90" t="s">
        <v>414</v>
      </c>
      <c r="K177" s="87" t="s">
        <v>1801</v>
      </c>
      <c r="L177" s="97" t="s">
        <v>1802</v>
      </c>
      <c r="M177" s="10"/>
      <c r="N177" s="10"/>
      <c r="O177" s="10"/>
      <c r="P177" s="10"/>
      <c r="Q177" s="10"/>
      <c r="R177" s="152">
        <v>5060.26</v>
      </c>
      <c r="S177" s="10"/>
      <c r="T177" s="86"/>
      <c r="U177" s="10"/>
      <c r="V177" s="152">
        <v>5060.26</v>
      </c>
      <c r="W177" s="10"/>
      <c r="X177" s="87"/>
      <c r="Y177" s="30"/>
      <c r="Z177" s="213" t="s">
        <v>1423</v>
      </c>
      <c r="AA177" s="221">
        <v>43899</v>
      </c>
      <c r="AB177" s="59" t="s">
        <v>1421</v>
      </c>
    </row>
    <row r="178" spans="2:29" ht="18" customHeight="1">
      <c r="B178" s="84" t="s">
        <v>890</v>
      </c>
      <c r="C178" s="82">
        <v>860213570</v>
      </c>
      <c r="D178" s="82" t="s">
        <v>300</v>
      </c>
      <c r="E178" s="82">
        <v>16572875401</v>
      </c>
      <c r="F178" s="82" t="s">
        <v>5</v>
      </c>
      <c r="G178" s="82">
        <v>1000</v>
      </c>
      <c r="H178" s="82">
        <v>17520439418</v>
      </c>
      <c r="I178" s="82" t="s">
        <v>1831</v>
      </c>
      <c r="J178" s="91" t="s">
        <v>100</v>
      </c>
      <c r="K178" s="87" t="s">
        <v>1804</v>
      </c>
      <c r="L178" s="84" t="s">
        <v>1803</v>
      </c>
      <c r="M178" s="10"/>
      <c r="N178" s="10"/>
      <c r="O178" s="10"/>
      <c r="P178" s="10"/>
      <c r="Q178" s="10"/>
      <c r="R178" s="152">
        <v>4961.9399999999996</v>
      </c>
      <c r="S178" s="10"/>
      <c r="T178" s="86"/>
      <c r="U178" s="10"/>
      <c r="V178" s="152">
        <v>4961.9399999999996</v>
      </c>
      <c r="W178" s="10"/>
      <c r="X178" s="86"/>
      <c r="Y178" s="30"/>
      <c r="Z178" s="213" t="s">
        <v>1423</v>
      </c>
      <c r="AA178" s="221">
        <v>43902</v>
      </c>
      <c r="AB178" s="59" t="s">
        <v>1421</v>
      </c>
    </row>
    <row r="179" spans="2:29" ht="18" customHeight="1">
      <c r="B179" s="84" t="s">
        <v>892</v>
      </c>
      <c r="C179" s="82">
        <v>155410191</v>
      </c>
      <c r="D179" s="82" t="s">
        <v>397</v>
      </c>
      <c r="E179" s="82">
        <v>16572201245</v>
      </c>
      <c r="F179" s="82" t="s">
        <v>5</v>
      </c>
      <c r="G179" s="82">
        <v>1000</v>
      </c>
      <c r="H179" s="82">
        <v>17720254512</v>
      </c>
      <c r="I179" s="82" t="s">
        <v>1796</v>
      </c>
      <c r="J179" s="90" t="s">
        <v>414</v>
      </c>
      <c r="K179" s="87" t="s">
        <v>1768</v>
      </c>
      <c r="L179" s="84" t="s">
        <v>1805</v>
      </c>
      <c r="M179" s="10"/>
      <c r="N179" s="10"/>
      <c r="O179" s="10"/>
      <c r="P179" s="10"/>
      <c r="Q179" s="10"/>
      <c r="R179" s="152">
        <v>4965.95</v>
      </c>
      <c r="S179" s="10"/>
      <c r="T179" s="86"/>
      <c r="U179" s="10"/>
      <c r="V179" s="152">
        <v>4965.95</v>
      </c>
      <c r="W179" s="10"/>
      <c r="X179" s="86"/>
      <c r="Y179" s="30"/>
      <c r="Z179" s="213" t="s">
        <v>1423</v>
      </c>
      <c r="AA179" s="221">
        <v>43899</v>
      </c>
      <c r="AB179" s="59" t="s">
        <v>1421</v>
      </c>
      <c r="AC179" s="65"/>
    </row>
    <row r="180" spans="2:29" ht="18" customHeight="1">
      <c r="B180" s="84" t="s">
        <v>894</v>
      </c>
      <c r="C180" s="82">
        <v>570793701</v>
      </c>
      <c r="D180" s="82" t="s">
        <v>399</v>
      </c>
      <c r="E180" s="82">
        <v>16572209059</v>
      </c>
      <c r="F180" s="82" t="s">
        <v>5</v>
      </c>
      <c r="G180" s="82">
        <v>1000</v>
      </c>
      <c r="H180" s="82">
        <v>17720254512</v>
      </c>
      <c r="I180" s="82" t="s">
        <v>1796</v>
      </c>
      <c r="J180" s="90" t="s">
        <v>414</v>
      </c>
      <c r="K180" s="87" t="s">
        <v>1768</v>
      </c>
      <c r="L180" s="84" t="s">
        <v>894</v>
      </c>
      <c r="M180" s="10"/>
      <c r="N180" s="10"/>
      <c r="O180" s="10"/>
      <c r="P180" s="10"/>
      <c r="Q180" s="10"/>
      <c r="R180" s="152">
        <v>4966.1099999999997</v>
      </c>
      <c r="S180" s="10"/>
      <c r="T180" s="86"/>
      <c r="U180" s="10"/>
      <c r="V180" s="152">
        <v>4966.1099999999997</v>
      </c>
      <c r="W180" s="10"/>
      <c r="X180" s="86"/>
      <c r="Y180" s="30"/>
      <c r="Z180" s="213" t="s">
        <v>1423</v>
      </c>
      <c r="AA180" s="221">
        <v>43902</v>
      </c>
      <c r="AB180" s="59" t="s">
        <v>1421</v>
      </c>
    </row>
    <row r="181" spans="2:29" ht="18" customHeight="1">
      <c r="B181" s="84" t="s">
        <v>896</v>
      </c>
      <c r="C181" s="82">
        <v>485448072</v>
      </c>
      <c r="D181" s="82" t="s">
        <v>401</v>
      </c>
      <c r="E181" s="82">
        <v>16572209060</v>
      </c>
      <c r="F181" s="82" t="s">
        <v>5</v>
      </c>
      <c r="G181" s="82">
        <v>1000</v>
      </c>
      <c r="H181" s="82">
        <v>17720254512</v>
      </c>
      <c r="I181" s="82" t="s">
        <v>1796</v>
      </c>
      <c r="J181" s="90" t="s">
        <v>414</v>
      </c>
      <c r="K181" s="87" t="s">
        <v>1768</v>
      </c>
      <c r="L181" s="84" t="s">
        <v>896</v>
      </c>
      <c r="M181" s="10"/>
      <c r="N181" s="10"/>
      <c r="O181" s="10"/>
      <c r="P181" s="10"/>
      <c r="Q181" s="10"/>
      <c r="R181" s="152">
        <v>5069.01</v>
      </c>
      <c r="S181" s="10"/>
      <c r="T181" s="86"/>
      <c r="U181" s="10"/>
      <c r="V181" s="152">
        <v>5069.01</v>
      </c>
      <c r="W181" s="10"/>
      <c r="X181" s="86"/>
      <c r="Y181" s="30"/>
      <c r="Z181" s="213" t="s">
        <v>1423</v>
      </c>
      <c r="AA181" s="221">
        <v>43902</v>
      </c>
      <c r="AB181" s="59" t="s">
        <v>1421</v>
      </c>
    </row>
    <row r="182" spans="2:29" ht="18" customHeight="1">
      <c r="B182" s="84" t="s">
        <v>430</v>
      </c>
      <c r="C182" s="82">
        <v>653234061</v>
      </c>
      <c r="D182" s="82" t="s">
        <v>431</v>
      </c>
      <c r="E182" s="82">
        <v>16574120978</v>
      </c>
      <c r="F182" s="82" t="s">
        <v>5</v>
      </c>
      <c r="G182" s="82">
        <v>1000</v>
      </c>
      <c r="H182" s="82">
        <v>17720254512</v>
      </c>
      <c r="I182" s="82" t="s">
        <v>1796</v>
      </c>
      <c r="J182" s="83" t="s">
        <v>24</v>
      </c>
      <c r="K182" s="87" t="s">
        <v>1768</v>
      </c>
      <c r="L182" s="84" t="s">
        <v>1806</v>
      </c>
      <c r="M182" s="10"/>
      <c r="N182" s="10"/>
      <c r="O182" s="10"/>
      <c r="P182" s="10"/>
      <c r="Q182" s="10"/>
      <c r="R182" s="152">
        <v>5088.51</v>
      </c>
      <c r="S182" s="10"/>
      <c r="T182" s="86"/>
      <c r="U182" s="10"/>
      <c r="V182" s="152">
        <v>5088.51</v>
      </c>
      <c r="W182" s="10"/>
      <c r="X182" s="86"/>
      <c r="Y182" s="30"/>
      <c r="Z182" s="213" t="s">
        <v>1423</v>
      </c>
      <c r="AA182" s="221">
        <v>43902</v>
      </c>
      <c r="AB182" s="59" t="s">
        <v>1421</v>
      </c>
    </row>
    <row r="183" spans="2:29" ht="18" customHeight="1">
      <c r="B183" s="84" t="s">
        <v>862</v>
      </c>
      <c r="C183" s="82">
        <v>794541017</v>
      </c>
      <c r="D183" s="82" t="s">
        <v>131</v>
      </c>
      <c r="E183" s="82">
        <v>17192714363</v>
      </c>
      <c r="F183" s="82" t="s">
        <v>5</v>
      </c>
      <c r="G183" s="82">
        <v>1000</v>
      </c>
      <c r="H183" s="82">
        <v>18872118075</v>
      </c>
      <c r="I183" s="82" t="s">
        <v>1833</v>
      </c>
      <c r="J183" s="94" t="s">
        <v>129</v>
      </c>
      <c r="K183" s="87" t="s">
        <v>1808</v>
      </c>
      <c r="L183" s="84" t="s">
        <v>1807</v>
      </c>
      <c r="M183" s="10"/>
      <c r="N183" s="10"/>
      <c r="O183" s="152"/>
      <c r="P183" s="152"/>
      <c r="Q183" s="152"/>
      <c r="R183" s="152">
        <v>10028.11</v>
      </c>
      <c r="S183" s="10"/>
      <c r="T183" s="86"/>
      <c r="U183" s="10"/>
      <c r="V183" s="152">
        <v>10028.11</v>
      </c>
      <c r="W183" s="10"/>
      <c r="X183" s="95"/>
      <c r="Y183" s="30"/>
      <c r="Z183" s="213" t="s">
        <v>1423</v>
      </c>
      <c r="AA183" s="221">
        <v>43921</v>
      </c>
      <c r="AB183" s="59" t="s">
        <v>1421</v>
      </c>
    </row>
    <row r="184" spans="2:29" ht="18" customHeight="1">
      <c r="B184" s="84" t="s">
        <v>863</v>
      </c>
      <c r="C184" s="82">
        <v>229594552</v>
      </c>
      <c r="D184" s="82" t="s">
        <v>134</v>
      </c>
      <c r="E184" s="82">
        <v>17192714376</v>
      </c>
      <c r="F184" s="82" t="s">
        <v>5</v>
      </c>
      <c r="G184" s="82">
        <v>1000</v>
      </c>
      <c r="H184" s="82">
        <v>18872118075</v>
      </c>
      <c r="I184" s="82" t="s">
        <v>1833</v>
      </c>
      <c r="J184" s="94" t="s">
        <v>129</v>
      </c>
      <c r="K184" s="87" t="s">
        <v>1808</v>
      </c>
      <c r="L184" s="84" t="s">
        <v>863</v>
      </c>
      <c r="M184" s="10"/>
      <c r="N184" s="10"/>
      <c r="O184" s="152"/>
      <c r="P184" s="152"/>
      <c r="Q184" s="152"/>
      <c r="R184" s="152">
        <v>9927.39</v>
      </c>
      <c r="S184" s="10"/>
      <c r="T184" s="86"/>
      <c r="U184" s="10"/>
      <c r="V184" s="152">
        <v>9927.39</v>
      </c>
      <c r="W184" s="10"/>
      <c r="X184" s="95"/>
      <c r="Y184" s="30"/>
      <c r="Z184" s="213" t="s">
        <v>1423</v>
      </c>
      <c r="AA184" s="221">
        <v>43913</v>
      </c>
      <c r="AB184" s="59" t="s">
        <v>1421</v>
      </c>
    </row>
    <row r="185" spans="2:29" ht="18" customHeight="1">
      <c r="B185" s="84" t="s">
        <v>165</v>
      </c>
      <c r="C185" s="82">
        <v>625912468</v>
      </c>
      <c r="D185" s="82" t="s">
        <v>166</v>
      </c>
      <c r="E185" s="82">
        <v>17192714393</v>
      </c>
      <c r="F185" s="82" t="s">
        <v>5</v>
      </c>
      <c r="G185" s="82">
        <v>1000</v>
      </c>
      <c r="H185" s="82">
        <v>18872118075</v>
      </c>
      <c r="I185" s="82" t="s">
        <v>1833</v>
      </c>
      <c r="J185" s="88" t="s">
        <v>162</v>
      </c>
      <c r="K185" s="87" t="s">
        <v>1808</v>
      </c>
      <c r="L185" s="84" t="s">
        <v>165</v>
      </c>
      <c r="M185" s="10"/>
      <c r="N185" s="10"/>
      <c r="O185" s="152"/>
      <c r="P185" s="152"/>
      <c r="Q185" s="152"/>
      <c r="R185" s="152">
        <v>9730.2099999999991</v>
      </c>
      <c r="S185" s="10"/>
      <c r="T185" s="86"/>
      <c r="U185" s="10"/>
      <c r="V185" s="152">
        <v>9730.2099999999991</v>
      </c>
      <c r="W185" s="10"/>
      <c r="X185" s="95"/>
      <c r="Y185" s="30"/>
      <c r="Z185" s="213" t="s">
        <v>1423</v>
      </c>
      <c r="AA185" s="221">
        <v>43921</v>
      </c>
      <c r="AB185" s="59" t="s">
        <v>1421</v>
      </c>
    </row>
    <row r="186" spans="2:29" ht="18" customHeight="1">
      <c r="B186" s="84" t="s">
        <v>874</v>
      </c>
      <c r="C186" s="82">
        <v>477569656</v>
      </c>
      <c r="D186" s="82" t="s">
        <v>471</v>
      </c>
      <c r="E186" s="82">
        <v>16741725447</v>
      </c>
      <c r="F186" s="82" t="s">
        <v>5</v>
      </c>
      <c r="G186" s="82">
        <v>1000</v>
      </c>
      <c r="H186" s="82">
        <v>18327671812</v>
      </c>
      <c r="I186" s="82" t="s">
        <v>1765</v>
      </c>
      <c r="J186" s="83" t="s">
        <v>24</v>
      </c>
      <c r="K186" s="87" t="s">
        <v>1781</v>
      </c>
      <c r="L186" s="84" t="s">
        <v>1809</v>
      </c>
      <c r="M186" s="10"/>
      <c r="N186" s="10"/>
      <c r="O186" s="152"/>
      <c r="P186" s="152"/>
      <c r="Q186" s="152"/>
      <c r="R186" s="152">
        <v>9922.2800000000007</v>
      </c>
      <c r="S186" s="10"/>
      <c r="T186" s="86"/>
      <c r="U186" s="10"/>
      <c r="V186" s="152">
        <v>9922.2800000000007</v>
      </c>
      <c r="W186" s="10"/>
      <c r="X186" s="95"/>
      <c r="Y186" s="30"/>
      <c r="Z186" s="213" t="s">
        <v>1423</v>
      </c>
      <c r="AA186" s="221">
        <v>43900</v>
      </c>
      <c r="AB186" s="59" t="s">
        <v>1421</v>
      </c>
    </row>
    <row r="187" spans="2:29" ht="18" customHeight="1">
      <c r="B187" s="84" t="s">
        <v>878</v>
      </c>
      <c r="C187" s="82">
        <v>809839390</v>
      </c>
      <c r="D187" s="82" t="s">
        <v>485</v>
      </c>
      <c r="E187" s="82">
        <v>16741725519</v>
      </c>
      <c r="F187" s="82" t="s">
        <v>5</v>
      </c>
      <c r="G187" s="82">
        <v>1000</v>
      </c>
      <c r="H187" s="82">
        <v>18327671812</v>
      </c>
      <c r="I187" s="82" t="s">
        <v>1765</v>
      </c>
      <c r="J187" s="83" t="s">
        <v>24</v>
      </c>
      <c r="K187" s="87" t="s">
        <v>1781</v>
      </c>
      <c r="L187" s="84" t="s">
        <v>878</v>
      </c>
      <c r="M187" s="10"/>
      <c r="N187" s="10"/>
      <c r="O187" s="152"/>
      <c r="P187" s="152"/>
      <c r="Q187" s="152"/>
      <c r="R187" s="152">
        <v>9832.14</v>
      </c>
      <c r="S187" s="10"/>
      <c r="T187" s="86"/>
      <c r="U187" s="10"/>
      <c r="V187" s="152">
        <v>9832.14</v>
      </c>
      <c r="W187" s="10"/>
      <c r="X187" s="95"/>
      <c r="Y187" s="30"/>
      <c r="Z187" s="213" t="s">
        <v>1423</v>
      </c>
      <c r="AA187" s="221">
        <v>43900</v>
      </c>
      <c r="AB187" s="59" t="s">
        <v>1421</v>
      </c>
    </row>
    <row r="188" spans="2:29" ht="18" customHeight="1">
      <c r="B188" s="84" t="s">
        <v>496</v>
      </c>
      <c r="C188" s="82">
        <v>585970429</v>
      </c>
      <c r="D188" s="82" t="s">
        <v>497</v>
      </c>
      <c r="E188" s="82">
        <v>16741725438</v>
      </c>
      <c r="F188" s="82" t="s">
        <v>5</v>
      </c>
      <c r="G188" s="82">
        <v>1000</v>
      </c>
      <c r="H188" s="82">
        <v>18327671812</v>
      </c>
      <c r="I188" s="82" t="s">
        <v>1765</v>
      </c>
      <c r="J188" s="88" t="s">
        <v>498</v>
      </c>
      <c r="K188" s="87" t="s">
        <v>1781</v>
      </c>
      <c r="L188" s="84" t="s">
        <v>496</v>
      </c>
      <c r="M188" s="10"/>
      <c r="N188" s="10"/>
      <c r="O188" s="152"/>
      <c r="P188" s="152"/>
      <c r="Q188" s="152"/>
      <c r="R188" s="152">
        <v>5061.7700000000004</v>
      </c>
      <c r="S188" s="10"/>
      <c r="T188" s="86"/>
      <c r="U188" s="10"/>
      <c r="V188" s="152">
        <v>5061.7700000000004</v>
      </c>
      <c r="W188" s="10"/>
      <c r="X188" s="95"/>
      <c r="Y188" s="30"/>
      <c r="Z188" s="213" t="s">
        <v>1423</v>
      </c>
      <c r="AA188" s="221">
        <v>43900</v>
      </c>
      <c r="AB188" s="59" t="s">
        <v>1421</v>
      </c>
    </row>
    <row r="189" spans="2:29" ht="18" customHeight="1">
      <c r="B189" s="84" t="s">
        <v>937</v>
      </c>
      <c r="C189" s="82">
        <v>447015210</v>
      </c>
      <c r="D189" s="82" t="s">
        <v>938</v>
      </c>
      <c r="E189" s="82">
        <v>17136317385</v>
      </c>
      <c r="F189" s="82" t="s">
        <v>5</v>
      </c>
      <c r="G189" s="82">
        <v>1000</v>
      </c>
      <c r="H189" s="82">
        <v>18771691121</v>
      </c>
      <c r="I189" s="82" t="s">
        <v>1789</v>
      </c>
      <c r="J189" s="83" t="s">
        <v>24</v>
      </c>
      <c r="K189" s="87" t="s">
        <v>1771</v>
      </c>
      <c r="L189" s="84" t="s">
        <v>1810</v>
      </c>
      <c r="M189" s="10"/>
      <c r="N189" s="10"/>
      <c r="O189" s="152"/>
      <c r="P189" s="152"/>
      <c r="Q189" s="152"/>
      <c r="R189" s="152">
        <v>10085.02</v>
      </c>
      <c r="S189" s="10"/>
      <c r="T189" s="86"/>
      <c r="U189" s="10"/>
      <c r="V189" s="152">
        <v>10085.02</v>
      </c>
      <c r="W189" s="10"/>
      <c r="X189" s="95"/>
      <c r="Y189" s="30"/>
      <c r="Z189" s="213" t="s">
        <v>1423</v>
      </c>
      <c r="AA189" s="221">
        <v>43900</v>
      </c>
      <c r="AB189" s="59" t="s">
        <v>1421</v>
      </c>
    </row>
    <row r="190" spans="2:29" ht="18" customHeight="1">
      <c r="B190" s="84" t="s">
        <v>1013</v>
      </c>
      <c r="C190" s="82">
        <v>552997308</v>
      </c>
      <c r="D190" s="82" t="s">
        <v>959</v>
      </c>
      <c r="E190" s="82">
        <v>17136314548</v>
      </c>
      <c r="F190" s="82" t="s">
        <v>5</v>
      </c>
      <c r="G190" s="82">
        <v>1000</v>
      </c>
      <c r="H190" s="82">
        <v>18771691121</v>
      </c>
      <c r="I190" s="82" t="s">
        <v>1789</v>
      </c>
      <c r="J190" s="83" t="s">
        <v>24</v>
      </c>
      <c r="K190" s="87" t="s">
        <v>1771</v>
      </c>
      <c r="L190" s="84" t="s">
        <v>1013</v>
      </c>
      <c r="M190" s="10"/>
      <c r="N190" s="10"/>
      <c r="O190" s="152"/>
      <c r="P190" s="152"/>
      <c r="Q190" s="152"/>
      <c r="R190" s="152">
        <v>9824.59</v>
      </c>
      <c r="S190" s="10"/>
      <c r="T190" s="86"/>
      <c r="U190" s="10"/>
      <c r="V190" s="152">
        <v>9824.59</v>
      </c>
      <c r="W190" s="10"/>
      <c r="X190" s="95"/>
      <c r="Y190" s="30"/>
      <c r="Z190" s="213" t="s">
        <v>1423</v>
      </c>
      <c r="AA190" s="221">
        <v>43900</v>
      </c>
      <c r="AB190" s="59" t="s">
        <v>1421</v>
      </c>
    </row>
    <row r="191" spans="2:29" ht="18" customHeight="1">
      <c r="B191" s="84" t="s">
        <v>988</v>
      </c>
      <c r="C191" s="82">
        <v>415594248</v>
      </c>
      <c r="D191" s="82" t="s">
        <v>989</v>
      </c>
      <c r="E191" s="82">
        <v>17038923175</v>
      </c>
      <c r="F191" s="82" t="s">
        <v>5</v>
      </c>
      <c r="G191" s="82">
        <v>1000</v>
      </c>
      <c r="H191" s="82">
        <v>18771691121</v>
      </c>
      <c r="I191" s="82" t="s">
        <v>1789</v>
      </c>
      <c r="J191" s="83" t="s">
        <v>24</v>
      </c>
      <c r="K191" s="87" t="s">
        <v>1771</v>
      </c>
      <c r="L191" s="84" t="s">
        <v>988</v>
      </c>
      <c r="M191" s="10"/>
      <c r="N191" s="10"/>
      <c r="O191" s="152"/>
      <c r="P191" s="152"/>
      <c r="Q191" s="152"/>
      <c r="R191" s="152">
        <v>10520.44</v>
      </c>
      <c r="S191" s="10"/>
      <c r="T191" s="86"/>
      <c r="U191" s="10"/>
      <c r="V191" s="152">
        <v>10520.44</v>
      </c>
      <c r="W191" s="10"/>
      <c r="X191" s="95"/>
      <c r="Y191" s="30"/>
      <c r="Z191" s="213" t="s">
        <v>1423</v>
      </c>
      <c r="AA191" s="221">
        <v>43900</v>
      </c>
      <c r="AB191" s="59" t="s">
        <v>1421</v>
      </c>
    </row>
    <row r="192" spans="2:29" ht="18" customHeight="1">
      <c r="B192" s="97" t="s">
        <v>654</v>
      </c>
      <c r="C192" s="82">
        <v>448596140</v>
      </c>
      <c r="D192" s="82" t="s">
        <v>655</v>
      </c>
      <c r="E192" s="82">
        <v>16741725616</v>
      </c>
      <c r="F192" s="82" t="s">
        <v>5</v>
      </c>
      <c r="G192" s="82">
        <v>1000</v>
      </c>
      <c r="H192" s="82">
        <v>18771678907</v>
      </c>
      <c r="I192" s="82" t="s">
        <v>1835</v>
      </c>
      <c r="J192" s="93" t="s">
        <v>7</v>
      </c>
      <c r="K192" s="87" t="s">
        <v>1812</v>
      </c>
      <c r="L192" s="97" t="s">
        <v>654</v>
      </c>
      <c r="M192" s="10"/>
      <c r="N192" s="10"/>
      <c r="O192" s="152"/>
      <c r="P192" s="152"/>
      <c r="Q192" s="152"/>
      <c r="R192" s="152">
        <v>10325.34</v>
      </c>
      <c r="S192" s="85"/>
      <c r="T192" s="86"/>
      <c r="U192" s="10"/>
      <c r="V192" s="152">
        <v>10325.34</v>
      </c>
      <c r="W192" s="10"/>
      <c r="X192" s="86"/>
      <c r="Y192" s="30"/>
      <c r="Z192" s="213" t="s">
        <v>1423</v>
      </c>
      <c r="AA192" s="221">
        <v>43899</v>
      </c>
      <c r="AB192" s="65" t="s">
        <v>1421</v>
      </c>
    </row>
    <row r="193" spans="2:28" ht="18" customHeight="1">
      <c r="B193" s="97" t="s">
        <v>656</v>
      </c>
      <c r="C193" s="82">
        <v>512120183</v>
      </c>
      <c r="D193" s="82" t="s">
        <v>657</v>
      </c>
      <c r="E193" s="82">
        <v>16741725617</v>
      </c>
      <c r="F193" s="82" t="s">
        <v>5</v>
      </c>
      <c r="G193" s="82">
        <v>1000</v>
      </c>
      <c r="H193" s="82">
        <v>18771678907</v>
      </c>
      <c r="I193" s="82" t="s">
        <v>1835</v>
      </c>
      <c r="J193" s="93" t="s">
        <v>7</v>
      </c>
      <c r="K193" s="87" t="s">
        <v>1812</v>
      </c>
      <c r="L193" s="97" t="s">
        <v>1811</v>
      </c>
      <c r="M193" s="10"/>
      <c r="N193" s="10"/>
      <c r="O193" s="152"/>
      <c r="P193" s="152"/>
      <c r="Q193" s="152"/>
      <c r="R193" s="152">
        <v>9726.1</v>
      </c>
      <c r="S193" s="85"/>
      <c r="T193" s="86"/>
      <c r="U193" s="10"/>
      <c r="V193" s="152">
        <v>9726.1</v>
      </c>
      <c r="W193" s="10"/>
      <c r="X193" s="86"/>
      <c r="Y193" s="30"/>
      <c r="Z193" s="213" t="s">
        <v>1423</v>
      </c>
      <c r="AA193" s="221">
        <v>43899</v>
      </c>
      <c r="AB193" s="65" t="s">
        <v>1421</v>
      </c>
    </row>
    <row r="194" spans="2:28" ht="18" customHeight="1">
      <c r="B194" s="84" t="s">
        <v>556</v>
      </c>
      <c r="C194" s="82">
        <v>615453204</v>
      </c>
      <c r="D194" s="82" t="s">
        <v>557</v>
      </c>
      <c r="E194" s="82">
        <v>16741725290</v>
      </c>
      <c r="F194" s="82" t="s">
        <v>5</v>
      </c>
      <c r="G194" s="82">
        <v>1000</v>
      </c>
      <c r="H194" s="82">
        <v>13545445297</v>
      </c>
      <c r="I194" s="82" t="s">
        <v>1786</v>
      </c>
      <c r="J194" s="88" t="s">
        <v>162</v>
      </c>
      <c r="K194" s="87" t="s">
        <v>1783</v>
      </c>
      <c r="L194" s="84" t="s">
        <v>1813</v>
      </c>
      <c r="M194" s="10"/>
      <c r="N194" s="10"/>
      <c r="O194" s="152"/>
      <c r="P194" s="152"/>
      <c r="Q194" s="152"/>
      <c r="R194" s="152">
        <v>10788.75</v>
      </c>
      <c r="S194" s="85"/>
      <c r="T194" s="86"/>
      <c r="U194" s="10"/>
      <c r="V194" s="152">
        <v>10788.75</v>
      </c>
      <c r="W194" s="10"/>
      <c r="X194" s="86"/>
      <c r="Y194" s="30"/>
      <c r="Z194" s="213" t="s">
        <v>1423</v>
      </c>
      <c r="AA194" s="221">
        <v>43900</v>
      </c>
      <c r="AB194" s="63" t="s">
        <v>1421</v>
      </c>
    </row>
    <row r="195" spans="2:28" ht="18" customHeight="1">
      <c r="B195" s="84" t="s">
        <v>558</v>
      </c>
      <c r="C195" s="87">
        <v>421315704</v>
      </c>
      <c r="D195" s="87" t="s">
        <v>559</v>
      </c>
      <c r="E195" s="82">
        <v>16741725287</v>
      </c>
      <c r="F195" s="82" t="s">
        <v>5</v>
      </c>
      <c r="G195" s="82">
        <v>1000</v>
      </c>
      <c r="H195" s="82">
        <v>13545445297</v>
      </c>
      <c r="I195" s="82" t="s">
        <v>1786</v>
      </c>
      <c r="J195" s="88" t="s">
        <v>162</v>
      </c>
      <c r="K195" s="87" t="s">
        <v>1783</v>
      </c>
      <c r="L195" s="84" t="s">
        <v>558</v>
      </c>
      <c r="M195" s="10"/>
      <c r="N195" s="10"/>
      <c r="O195" s="152"/>
      <c r="P195" s="152"/>
      <c r="Q195" s="152"/>
      <c r="R195" s="152">
        <v>10030.799999999999</v>
      </c>
      <c r="S195" s="85"/>
      <c r="T195" s="86"/>
      <c r="U195" s="10"/>
      <c r="V195" s="152">
        <v>10030.799999999999</v>
      </c>
      <c r="W195" s="10"/>
      <c r="X195" s="86"/>
      <c r="Y195" s="30"/>
      <c r="Z195" s="213" t="s">
        <v>1423</v>
      </c>
      <c r="AA195" s="221">
        <v>43900</v>
      </c>
      <c r="AB195" s="65" t="s">
        <v>1421</v>
      </c>
    </row>
    <row r="196" spans="2:28" ht="18" customHeight="1">
      <c r="B196" s="84" t="s">
        <v>820</v>
      </c>
      <c r="C196" s="87">
        <v>474078056</v>
      </c>
      <c r="D196" s="87" t="s">
        <v>571</v>
      </c>
      <c r="E196" s="82">
        <v>16741725267</v>
      </c>
      <c r="F196" s="82" t="s">
        <v>5</v>
      </c>
      <c r="G196" s="82">
        <v>1000</v>
      </c>
      <c r="H196" s="82">
        <v>13545445297</v>
      </c>
      <c r="I196" s="82" t="s">
        <v>1786</v>
      </c>
      <c r="J196" s="88" t="s">
        <v>162</v>
      </c>
      <c r="K196" s="87" t="s">
        <v>1769</v>
      </c>
      <c r="L196" s="84" t="s">
        <v>820</v>
      </c>
      <c r="M196" s="10"/>
      <c r="N196" s="10"/>
      <c r="O196" s="152"/>
      <c r="P196" s="152"/>
      <c r="Q196" s="152"/>
      <c r="R196" s="152">
        <v>9928.4</v>
      </c>
      <c r="S196" s="85"/>
      <c r="T196" s="86"/>
      <c r="U196" s="10"/>
      <c r="V196" s="152">
        <v>9928.4</v>
      </c>
      <c r="W196" s="10"/>
      <c r="X196" s="86"/>
      <c r="Y196" s="30"/>
      <c r="Z196" s="213" t="s">
        <v>1423</v>
      </c>
      <c r="AA196" s="221">
        <v>43900</v>
      </c>
      <c r="AB196" s="65" t="s">
        <v>1421</v>
      </c>
    </row>
    <row r="197" spans="2:28" ht="18" customHeight="1">
      <c r="B197" s="84" t="s">
        <v>825</v>
      </c>
      <c r="C197" s="87">
        <v>718799086</v>
      </c>
      <c r="D197" s="87" t="s">
        <v>577</v>
      </c>
      <c r="E197" s="82">
        <v>16741725261</v>
      </c>
      <c r="F197" s="82" t="s">
        <v>5</v>
      </c>
      <c r="G197" s="82">
        <v>1000</v>
      </c>
      <c r="H197" s="82">
        <v>13545445297</v>
      </c>
      <c r="I197" s="82" t="s">
        <v>1786</v>
      </c>
      <c r="J197" s="88" t="s">
        <v>162</v>
      </c>
      <c r="K197" s="87" t="s">
        <v>1769</v>
      </c>
      <c r="L197" s="84" t="s">
        <v>825</v>
      </c>
      <c r="M197" s="10"/>
      <c r="N197" s="10"/>
      <c r="O197" s="152"/>
      <c r="P197" s="152"/>
      <c r="Q197" s="152"/>
      <c r="R197" s="152">
        <v>9828.27</v>
      </c>
      <c r="S197" s="85"/>
      <c r="T197" s="86"/>
      <c r="U197" s="10"/>
      <c r="V197" s="152">
        <v>9828.27</v>
      </c>
      <c r="W197" s="10"/>
      <c r="X197" s="86"/>
      <c r="Y197" s="30"/>
      <c r="Z197" s="213" t="s">
        <v>1423</v>
      </c>
      <c r="AA197" s="221">
        <v>43900</v>
      </c>
      <c r="AB197" s="65" t="s">
        <v>1421</v>
      </c>
    </row>
    <row r="198" spans="2:28" ht="18" customHeight="1">
      <c r="B198" s="84" t="s">
        <v>826</v>
      </c>
      <c r="C198" s="87" t="s">
        <v>848</v>
      </c>
      <c r="D198" s="87" t="s">
        <v>578</v>
      </c>
      <c r="E198" s="82">
        <v>16741725260</v>
      </c>
      <c r="F198" s="82" t="s">
        <v>5</v>
      </c>
      <c r="G198" s="82">
        <v>1000</v>
      </c>
      <c r="H198" s="82">
        <v>13545445297</v>
      </c>
      <c r="I198" s="82" t="s">
        <v>1786</v>
      </c>
      <c r="J198" s="88" t="s">
        <v>162</v>
      </c>
      <c r="K198" s="87" t="s">
        <v>1769</v>
      </c>
      <c r="L198" s="84" t="s">
        <v>826</v>
      </c>
      <c r="M198" s="10"/>
      <c r="N198" s="10"/>
      <c r="O198" s="152"/>
      <c r="P198" s="152"/>
      <c r="Q198" s="152"/>
      <c r="R198" s="152">
        <v>10034.16</v>
      </c>
      <c r="S198" s="85"/>
      <c r="T198" s="86"/>
      <c r="U198" s="10"/>
      <c r="V198" s="152">
        <v>10034.16</v>
      </c>
      <c r="W198" s="10"/>
      <c r="X198" s="86"/>
      <c r="Y198" s="30"/>
      <c r="Z198" s="213" t="s">
        <v>1423</v>
      </c>
      <c r="AA198" s="221">
        <v>43900</v>
      </c>
      <c r="AB198" s="65" t="s">
        <v>1421</v>
      </c>
    </row>
    <row r="199" spans="2:28" ht="18" customHeight="1">
      <c r="B199" s="84" t="s">
        <v>827</v>
      </c>
      <c r="C199" s="87" t="s">
        <v>849</v>
      </c>
      <c r="D199" s="87" t="s">
        <v>579</v>
      </c>
      <c r="E199" s="82">
        <v>16741725259</v>
      </c>
      <c r="F199" s="82" t="s">
        <v>5</v>
      </c>
      <c r="G199" s="82">
        <v>1000</v>
      </c>
      <c r="H199" s="82">
        <v>13545445297</v>
      </c>
      <c r="I199" s="82" t="s">
        <v>1786</v>
      </c>
      <c r="J199" s="88" t="s">
        <v>162</v>
      </c>
      <c r="K199" s="87" t="s">
        <v>1769</v>
      </c>
      <c r="L199" s="84" t="s">
        <v>827</v>
      </c>
      <c r="M199" s="10"/>
      <c r="N199" s="10"/>
      <c r="O199" s="152"/>
      <c r="P199" s="152"/>
      <c r="Q199" s="152"/>
      <c r="R199" s="152">
        <v>9928.6299999999992</v>
      </c>
      <c r="S199" s="85"/>
      <c r="T199" s="86"/>
      <c r="U199" s="10"/>
      <c r="V199" s="152">
        <v>9928.6299999999992</v>
      </c>
      <c r="W199" s="10"/>
      <c r="X199" s="86"/>
      <c r="Y199" s="30"/>
      <c r="Z199" s="213" t="s">
        <v>1423</v>
      </c>
      <c r="AA199" s="221">
        <v>43900</v>
      </c>
      <c r="AB199" s="65" t="s">
        <v>1421</v>
      </c>
    </row>
    <row r="200" spans="2:28" ht="18" customHeight="1">
      <c r="B200" s="84" t="s">
        <v>1001</v>
      </c>
      <c r="C200" s="87">
        <v>182840177</v>
      </c>
      <c r="D200" s="87" t="s">
        <v>599</v>
      </c>
      <c r="E200" s="82">
        <v>16741725280</v>
      </c>
      <c r="F200" s="82" t="s">
        <v>5</v>
      </c>
      <c r="G200" s="82">
        <v>1000</v>
      </c>
      <c r="H200" s="82">
        <v>13545445297</v>
      </c>
      <c r="I200" s="82" t="s">
        <v>1786</v>
      </c>
      <c r="J200" s="91" t="s">
        <v>100</v>
      </c>
      <c r="K200" s="87" t="s">
        <v>1769</v>
      </c>
      <c r="L200" s="84" t="s">
        <v>1001</v>
      </c>
      <c r="M200" s="10"/>
      <c r="N200" s="10"/>
      <c r="O200" s="152"/>
      <c r="P200" s="152"/>
      <c r="Q200" s="152"/>
      <c r="R200" s="152">
        <v>9925.26</v>
      </c>
      <c r="S200" s="85"/>
      <c r="T200" s="86"/>
      <c r="U200" s="10"/>
      <c r="V200" s="152">
        <v>9925.26</v>
      </c>
      <c r="W200" s="10"/>
      <c r="X200" s="86"/>
      <c r="Y200" s="30"/>
      <c r="Z200" s="213" t="s">
        <v>1423</v>
      </c>
      <c r="AA200" s="221">
        <v>43900</v>
      </c>
      <c r="AB200" s="65" t="s">
        <v>1421</v>
      </c>
    </row>
    <row r="201" spans="2:28" ht="18" customHeight="1">
      <c r="B201" s="84" t="s">
        <v>604</v>
      </c>
      <c r="C201" s="87">
        <v>985771301</v>
      </c>
      <c r="D201" s="87" t="s">
        <v>605</v>
      </c>
      <c r="E201" s="82">
        <v>16741725275</v>
      </c>
      <c r="F201" s="82" t="s">
        <v>5</v>
      </c>
      <c r="G201" s="82">
        <v>1000</v>
      </c>
      <c r="H201" s="82">
        <v>13545445297</v>
      </c>
      <c r="I201" s="82" t="s">
        <v>1786</v>
      </c>
      <c r="J201" s="91" t="s">
        <v>100</v>
      </c>
      <c r="K201" s="87" t="s">
        <v>1769</v>
      </c>
      <c r="L201" s="84" t="s">
        <v>604</v>
      </c>
      <c r="M201" s="10"/>
      <c r="N201" s="10"/>
      <c r="O201" s="152"/>
      <c r="P201" s="152"/>
      <c r="Q201" s="152"/>
      <c r="R201" s="152">
        <v>10815.36</v>
      </c>
      <c r="S201" s="85"/>
      <c r="T201" s="86"/>
      <c r="U201" s="10"/>
      <c r="V201" s="152">
        <v>10815.36</v>
      </c>
      <c r="W201" s="10"/>
      <c r="X201" s="86"/>
      <c r="Y201" s="30"/>
      <c r="Z201" s="213" t="s">
        <v>1423</v>
      </c>
      <c r="AA201" s="221">
        <v>43900</v>
      </c>
      <c r="AB201" s="65" t="s">
        <v>1421</v>
      </c>
    </row>
    <row r="202" spans="2:28" ht="18" customHeight="1">
      <c r="B202" s="84" t="s">
        <v>608</v>
      </c>
      <c r="C202" s="87">
        <v>358172890</v>
      </c>
      <c r="D202" s="87" t="s">
        <v>609</v>
      </c>
      <c r="E202" s="82">
        <v>16741725249</v>
      </c>
      <c r="F202" s="82" t="s">
        <v>5</v>
      </c>
      <c r="G202" s="82">
        <v>1000</v>
      </c>
      <c r="H202" s="82">
        <v>13545445297</v>
      </c>
      <c r="I202" s="82" t="s">
        <v>1786</v>
      </c>
      <c r="J202" s="91" t="s">
        <v>100</v>
      </c>
      <c r="K202" s="87" t="s">
        <v>1769</v>
      </c>
      <c r="L202" s="84" t="s">
        <v>608</v>
      </c>
      <c r="M202" s="10"/>
      <c r="N202" s="10"/>
      <c r="O202" s="152"/>
      <c r="P202" s="152"/>
      <c r="Q202" s="152"/>
      <c r="R202" s="152">
        <v>10386.42</v>
      </c>
      <c r="S202" s="85"/>
      <c r="T202" s="86"/>
      <c r="U202" s="10"/>
      <c r="V202" s="152">
        <v>10386.42</v>
      </c>
      <c r="W202" s="10"/>
      <c r="X202" s="86"/>
      <c r="Y202" s="30"/>
      <c r="Z202" s="213" t="s">
        <v>1423</v>
      </c>
      <c r="AA202" s="221">
        <v>43900</v>
      </c>
      <c r="AB202" s="65" t="s">
        <v>1421</v>
      </c>
    </row>
    <row r="203" spans="2:28" ht="18" customHeight="1">
      <c r="B203" s="97" t="s">
        <v>1127</v>
      </c>
      <c r="C203" s="82">
        <v>959638728</v>
      </c>
      <c r="D203" s="82" t="s">
        <v>1128</v>
      </c>
      <c r="E203" s="82">
        <v>17038923049</v>
      </c>
      <c r="F203" s="82" t="s">
        <v>5</v>
      </c>
      <c r="G203" s="82">
        <v>1000</v>
      </c>
      <c r="H203" s="82">
        <v>13545471531</v>
      </c>
      <c r="I203" s="82" t="s">
        <v>1787</v>
      </c>
      <c r="J203" s="90" t="s">
        <v>414</v>
      </c>
      <c r="K203" s="87" t="s">
        <v>1780</v>
      </c>
      <c r="L203" s="97" t="s">
        <v>1814</v>
      </c>
      <c r="M203" s="201"/>
      <c r="N203" s="10"/>
      <c r="O203" s="201"/>
      <c r="P203" s="201"/>
      <c r="Q203" s="201"/>
      <c r="R203" s="152">
        <v>4965.04</v>
      </c>
      <c r="S203" s="201"/>
      <c r="T203" s="227"/>
      <c r="U203" s="200"/>
      <c r="V203" s="152">
        <v>4965.04</v>
      </c>
      <c r="W203" s="10"/>
      <c r="X203" s="87"/>
      <c r="Y203" s="30"/>
      <c r="Z203" s="213" t="s">
        <v>1423</v>
      </c>
      <c r="AA203" s="221">
        <v>43899</v>
      </c>
      <c r="AB203" s="65" t="s">
        <v>1432</v>
      </c>
    </row>
    <row r="204" spans="2:28" ht="18" customHeight="1">
      <c r="B204" s="97" t="s">
        <v>1131</v>
      </c>
      <c r="C204" s="82">
        <v>240503811</v>
      </c>
      <c r="D204" s="82" t="s">
        <v>1132</v>
      </c>
      <c r="E204" s="82">
        <v>17038924043</v>
      </c>
      <c r="F204" s="82" t="s">
        <v>5</v>
      </c>
      <c r="G204" s="82">
        <v>1000</v>
      </c>
      <c r="H204" s="82">
        <v>13545471531</v>
      </c>
      <c r="I204" s="82" t="s">
        <v>1787</v>
      </c>
      <c r="J204" s="90" t="s">
        <v>414</v>
      </c>
      <c r="K204" s="87" t="s">
        <v>1780</v>
      </c>
      <c r="L204" s="97" t="s">
        <v>1131</v>
      </c>
      <c r="M204" s="201"/>
      <c r="N204" s="10"/>
      <c r="O204" s="201"/>
      <c r="P204" s="201"/>
      <c r="Q204" s="201"/>
      <c r="R204" s="152">
        <v>5160</v>
      </c>
      <c r="S204" s="201"/>
      <c r="T204" s="227"/>
      <c r="U204" s="200"/>
      <c r="V204" s="152">
        <v>5160</v>
      </c>
      <c r="W204" s="10"/>
      <c r="X204" s="87"/>
      <c r="Y204" s="30"/>
      <c r="Z204" s="213" t="s">
        <v>1423</v>
      </c>
      <c r="AA204" s="221">
        <v>43899</v>
      </c>
      <c r="AB204" s="65" t="s">
        <v>1432</v>
      </c>
    </row>
    <row r="205" spans="2:28" ht="18" customHeight="1">
      <c r="B205" s="97" t="s">
        <v>1216</v>
      </c>
      <c r="C205" s="82">
        <v>530080675</v>
      </c>
      <c r="D205" s="82" t="s">
        <v>1138</v>
      </c>
      <c r="E205" s="82">
        <v>17038924028</v>
      </c>
      <c r="F205" s="82" t="s">
        <v>5</v>
      </c>
      <c r="G205" s="82">
        <v>1000</v>
      </c>
      <c r="H205" s="82">
        <v>13545471531</v>
      </c>
      <c r="I205" s="82" t="s">
        <v>1787</v>
      </c>
      <c r="J205" s="90" t="s">
        <v>414</v>
      </c>
      <c r="K205" s="87" t="s">
        <v>1780</v>
      </c>
      <c r="L205" s="97" t="s">
        <v>1216</v>
      </c>
      <c r="M205" s="201"/>
      <c r="N205" s="10"/>
      <c r="O205" s="201"/>
      <c r="P205" s="201"/>
      <c r="Q205" s="201"/>
      <c r="R205" s="152">
        <v>5063.78</v>
      </c>
      <c r="S205" s="201"/>
      <c r="T205" s="227"/>
      <c r="U205" s="200"/>
      <c r="V205" s="152">
        <v>5063.78</v>
      </c>
      <c r="W205" s="10"/>
      <c r="X205" s="87"/>
      <c r="Y205" s="30"/>
      <c r="Z205" s="213" t="s">
        <v>1423</v>
      </c>
      <c r="AA205" s="221">
        <v>43899</v>
      </c>
      <c r="AB205" s="65" t="s">
        <v>1432</v>
      </c>
    </row>
    <row r="206" spans="2:28" ht="18" customHeight="1">
      <c r="B206" s="97" t="s">
        <v>1144</v>
      </c>
      <c r="C206" s="82">
        <v>886393989</v>
      </c>
      <c r="D206" s="82" t="s">
        <v>1145</v>
      </c>
      <c r="E206" s="82">
        <v>17038924063</v>
      </c>
      <c r="F206" s="82" t="s">
        <v>5</v>
      </c>
      <c r="G206" s="82">
        <v>1000</v>
      </c>
      <c r="H206" s="82">
        <v>13545471531</v>
      </c>
      <c r="I206" s="82" t="s">
        <v>1787</v>
      </c>
      <c r="J206" s="90" t="s">
        <v>414</v>
      </c>
      <c r="K206" s="87" t="s">
        <v>1780</v>
      </c>
      <c r="L206" s="97" t="s">
        <v>1144</v>
      </c>
      <c r="M206" s="201"/>
      <c r="N206" s="10"/>
      <c r="O206" s="201"/>
      <c r="P206" s="201"/>
      <c r="Q206" s="201"/>
      <c r="R206" s="152">
        <v>5065.78</v>
      </c>
      <c r="S206" s="201"/>
      <c r="T206" s="227"/>
      <c r="U206" s="200"/>
      <c r="V206" s="152">
        <v>5065.78</v>
      </c>
      <c r="W206" s="10"/>
      <c r="X206" s="87"/>
      <c r="Y206" s="30"/>
      <c r="Z206" s="213" t="s">
        <v>1423</v>
      </c>
      <c r="AA206" s="221">
        <v>43899</v>
      </c>
      <c r="AB206" s="65" t="s">
        <v>1432</v>
      </c>
    </row>
    <row r="207" spans="2:28" ht="18" customHeight="1">
      <c r="B207" s="97" t="s">
        <v>1146</v>
      </c>
      <c r="C207" s="82">
        <v>428902585</v>
      </c>
      <c r="D207" s="82" t="s">
        <v>1147</v>
      </c>
      <c r="E207" s="82">
        <v>17038923794</v>
      </c>
      <c r="F207" s="82" t="s">
        <v>5</v>
      </c>
      <c r="G207" s="82">
        <v>1000</v>
      </c>
      <c r="H207" s="82">
        <v>13545471531</v>
      </c>
      <c r="I207" s="82" t="s">
        <v>1787</v>
      </c>
      <c r="J207" s="90" t="s">
        <v>414</v>
      </c>
      <c r="K207" s="87" t="s">
        <v>1780</v>
      </c>
      <c r="L207" s="97" t="s">
        <v>1146</v>
      </c>
      <c r="M207" s="201"/>
      <c r="N207" s="10"/>
      <c r="O207" s="201"/>
      <c r="P207" s="201"/>
      <c r="Q207" s="201"/>
      <c r="R207" s="152">
        <v>4962.04</v>
      </c>
      <c r="S207" s="201"/>
      <c r="T207" s="227"/>
      <c r="U207" s="200"/>
      <c r="V207" s="152">
        <v>4962.04</v>
      </c>
      <c r="W207" s="10"/>
      <c r="X207" s="87"/>
      <c r="Y207" s="30"/>
      <c r="Z207" s="213" t="s">
        <v>1423</v>
      </c>
      <c r="AA207" s="221">
        <v>43899</v>
      </c>
      <c r="AB207" s="65" t="s">
        <v>1432</v>
      </c>
    </row>
    <row r="208" spans="2:28" ht="18" customHeight="1">
      <c r="B208" s="97" t="s">
        <v>1148</v>
      </c>
      <c r="C208" s="82">
        <v>171540443</v>
      </c>
      <c r="D208" s="82" t="s">
        <v>1149</v>
      </c>
      <c r="E208" s="82">
        <v>17038923546</v>
      </c>
      <c r="F208" s="82" t="s">
        <v>5</v>
      </c>
      <c r="G208" s="82">
        <v>1000</v>
      </c>
      <c r="H208" s="82">
        <v>13545471531</v>
      </c>
      <c r="I208" s="82" t="s">
        <v>1787</v>
      </c>
      <c r="J208" s="90" t="s">
        <v>414</v>
      </c>
      <c r="K208" s="87" t="s">
        <v>1780</v>
      </c>
      <c r="L208" s="97" t="s">
        <v>1148</v>
      </c>
      <c r="M208" s="201"/>
      <c r="N208" s="10"/>
      <c r="O208" s="201"/>
      <c r="P208" s="201"/>
      <c r="Q208" s="201"/>
      <c r="R208" s="152">
        <v>5092.28</v>
      </c>
      <c r="S208" s="201"/>
      <c r="T208" s="86"/>
      <c r="U208" s="201"/>
      <c r="V208" s="152">
        <v>5092.28</v>
      </c>
      <c r="W208" s="10"/>
      <c r="X208" s="87"/>
      <c r="Y208" s="30"/>
      <c r="Z208" s="213" t="s">
        <v>1423</v>
      </c>
      <c r="AA208" s="221">
        <v>43899</v>
      </c>
      <c r="AB208" s="65" t="s">
        <v>1432</v>
      </c>
    </row>
    <row r="209" spans="2:28" ht="18" customHeight="1">
      <c r="B209" s="97" t="s">
        <v>1150</v>
      </c>
      <c r="C209" s="82">
        <v>975685029</v>
      </c>
      <c r="D209" s="82" t="s">
        <v>1151</v>
      </c>
      <c r="E209" s="82">
        <v>17038923184</v>
      </c>
      <c r="F209" s="82" t="s">
        <v>5</v>
      </c>
      <c r="G209" s="82">
        <v>1000</v>
      </c>
      <c r="H209" s="82">
        <v>13545471531</v>
      </c>
      <c r="I209" s="82" t="s">
        <v>1787</v>
      </c>
      <c r="J209" s="90" t="s">
        <v>414</v>
      </c>
      <c r="K209" s="87" t="s">
        <v>1780</v>
      </c>
      <c r="L209" s="97" t="s">
        <v>1150</v>
      </c>
      <c r="M209" s="200"/>
      <c r="N209" s="10"/>
      <c r="O209" s="201"/>
      <c r="P209" s="201"/>
      <c r="Q209" s="201"/>
      <c r="R209" s="152">
        <v>10388.58</v>
      </c>
      <c r="S209" s="201"/>
      <c r="T209" s="86"/>
      <c r="U209" s="200"/>
      <c r="V209" s="152">
        <v>10388.58</v>
      </c>
      <c r="W209" s="10"/>
      <c r="X209" s="87"/>
      <c r="Y209" s="30"/>
      <c r="Z209" s="213" t="s">
        <v>1423</v>
      </c>
      <c r="AA209" s="221">
        <v>43899</v>
      </c>
      <c r="AB209" s="65" t="s">
        <v>1432</v>
      </c>
    </row>
    <row r="210" spans="2:28" ht="18" customHeight="1">
      <c r="B210" s="97" t="s">
        <v>1152</v>
      </c>
      <c r="C210" s="82">
        <v>146594633</v>
      </c>
      <c r="D210" s="82" t="s">
        <v>1153</v>
      </c>
      <c r="E210" s="82">
        <v>17038923448</v>
      </c>
      <c r="F210" s="82" t="s">
        <v>5</v>
      </c>
      <c r="G210" s="82">
        <v>1000</v>
      </c>
      <c r="H210" s="82">
        <v>13545471531</v>
      </c>
      <c r="I210" s="82" t="s">
        <v>1787</v>
      </c>
      <c r="J210" s="90" t="s">
        <v>414</v>
      </c>
      <c r="K210" s="87" t="s">
        <v>1780</v>
      </c>
      <c r="L210" s="97" t="s">
        <v>1152</v>
      </c>
      <c r="M210" s="201"/>
      <c r="N210" s="10"/>
      <c r="O210" s="201"/>
      <c r="P210" s="201"/>
      <c r="Q210" s="201"/>
      <c r="R210" s="152">
        <v>5066.8900000000003</v>
      </c>
      <c r="S210" s="201"/>
      <c r="T210" s="86"/>
      <c r="U210" s="201"/>
      <c r="V210" s="152">
        <v>5066.8900000000003</v>
      </c>
      <c r="W210" s="10"/>
      <c r="X210" s="87"/>
      <c r="Y210" s="30"/>
      <c r="Z210" s="213" t="s">
        <v>1423</v>
      </c>
      <c r="AA210" s="221">
        <v>43899</v>
      </c>
      <c r="AB210" s="65" t="s">
        <v>1432</v>
      </c>
    </row>
    <row r="211" spans="2:28" ht="18" customHeight="1">
      <c r="B211" s="97" t="s">
        <v>1154</v>
      </c>
      <c r="C211" s="82">
        <v>932127284</v>
      </c>
      <c r="D211" s="82" t="s">
        <v>1155</v>
      </c>
      <c r="E211" s="82">
        <v>17038951539</v>
      </c>
      <c r="F211" s="82" t="s">
        <v>5</v>
      </c>
      <c r="G211" s="82">
        <v>1000</v>
      </c>
      <c r="H211" s="82">
        <v>13545471531</v>
      </c>
      <c r="I211" s="82" t="s">
        <v>1787</v>
      </c>
      <c r="J211" s="90" t="s">
        <v>414</v>
      </c>
      <c r="K211" s="87" t="s">
        <v>1780</v>
      </c>
      <c r="L211" s="97" t="s">
        <v>1154</v>
      </c>
      <c r="M211" s="201"/>
      <c r="N211" s="10"/>
      <c r="O211" s="201"/>
      <c r="P211" s="201"/>
      <c r="Q211" s="201"/>
      <c r="R211" s="152">
        <v>5260.64</v>
      </c>
      <c r="S211" s="201"/>
      <c r="T211" s="227"/>
      <c r="U211" s="200"/>
      <c r="V211" s="152">
        <v>5260.64</v>
      </c>
      <c r="W211" s="10"/>
      <c r="X211" s="87"/>
      <c r="Y211" s="30"/>
      <c r="Z211" s="213" t="s">
        <v>1423</v>
      </c>
      <c r="AA211" s="221">
        <v>43900</v>
      </c>
      <c r="AB211" s="65" t="s">
        <v>1432</v>
      </c>
    </row>
    <row r="212" spans="2:28" ht="18" customHeight="1">
      <c r="B212" s="97" t="s">
        <v>1156</v>
      </c>
      <c r="C212" s="82">
        <v>674402791</v>
      </c>
      <c r="D212" s="82" t="s">
        <v>1157</v>
      </c>
      <c r="E212" s="82">
        <v>17038923459</v>
      </c>
      <c r="F212" s="82" t="s">
        <v>5</v>
      </c>
      <c r="G212" s="82">
        <v>1000</v>
      </c>
      <c r="H212" s="82">
        <v>13545471531</v>
      </c>
      <c r="I212" s="82" t="s">
        <v>1787</v>
      </c>
      <c r="J212" s="90" t="s">
        <v>414</v>
      </c>
      <c r="K212" s="87" t="s">
        <v>1780</v>
      </c>
      <c r="L212" s="97" t="s">
        <v>1156</v>
      </c>
      <c r="M212" s="201"/>
      <c r="N212" s="10"/>
      <c r="O212" s="201"/>
      <c r="P212" s="201"/>
      <c r="Q212" s="201"/>
      <c r="R212" s="152">
        <v>5064.63</v>
      </c>
      <c r="S212" s="201"/>
      <c r="T212" s="86"/>
      <c r="U212" s="201"/>
      <c r="V212" s="152">
        <v>5064.63</v>
      </c>
      <c r="W212" s="10"/>
      <c r="X212" s="87"/>
      <c r="Y212" s="30"/>
      <c r="Z212" s="213" t="s">
        <v>1423</v>
      </c>
      <c r="AA212" s="221">
        <v>43900</v>
      </c>
      <c r="AB212" s="65" t="s">
        <v>1432</v>
      </c>
    </row>
    <row r="213" spans="2:28" ht="18" customHeight="1">
      <c r="B213" s="97" t="s">
        <v>1160</v>
      </c>
      <c r="C213" s="82">
        <v>233058672</v>
      </c>
      <c r="D213" s="82" t="s">
        <v>1161</v>
      </c>
      <c r="E213" s="82">
        <v>17038923536</v>
      </c>
      <c r="F213" s="82" t="s">
        <v>5</v>
      </c>
      <c r="G213" s="82">
        <v>1000</v>
      </c>
      <c r="H213" s="82">
        <v>13545471531</v>
      </c>
      <c r="I213" s="82" t="s">
        <v>1787</v>
      </c>
      <c r="J213" s="90" t="s">
        <v>414</v>
      </c>
      <c r="K213" s="87" t="s">
        <v>1780</v>
      </c>
      <c r="L213" s="97" t="s">
        <v>1160</v>
      </c>
      <c r="M213" s="201"/>
      <c r="N213" s="10"/>
      <c r="O213" s="201"/>
      <c r="P213" s="201"/>
      <c r="Q213" s="201"/>
      <c r="R213" s="152">
        <v>4965.8</v>
      </c>
      <c r="S213" s="201"/>
      <c r="T213" s="227"/>
      <c r="U213" s="200"/>
      <c r="V213" s="152">
        <v>4965.8</v>
      </c>
      <c r="W213" s="10"/>
      <c r="X213" s="87"/>
      <c r="Y213" s="30"/>
      <c r="Z213" s="213" t="s">
        <v>1423</v>
      </c>
      <c r="AA213" s="221">
        <v>43900</v>
      </c>
      <c r="AB213" s="65" t="s">
        <v>1432</v>
      </c>
    </row>
    <row r="214" spans="2:28" ht="18" customHeight="1">
      <c r="B214" s="97" t="s">
        <v>1220</v>
      </c>
      <c r="C214" s="82">
        <v>995432885</v>
      </c>
      <c r="D214" s="82" t="s">
        <v>1162</v>
      </c>
      <c r="E214" s="82">
        <v>17038924040</v>
      </c>
      <c r="F214" s="82" t="s">
        <v>5</v>
      </c>
      <c r="G214" s="82">
        <v>1000</v>
      </c>
      <c r="H214" s="82">
        <v>13545471531</v>
      </c>
      <c r="I214" s="82" t="s">
        <v>1787</v>
      </c>
      <c r="J214" s="90" t="s">
        <v>414</v>
      </c>
      <c r="K214" s="87" t="s">
        <v>1780</v>
      </c>
      <c r="L214" s="97" t="s">
        <v>1220</v>
      </c>
      <c r="M214" s="201"/>
      <c r="N214" s="10"/>
      <c r="O214" s="201"/>
      <c r="P214" s="201"/>
      <c r="Q214" s="201"/>
      <c r="R214" s="152">
        <v>4966.2</v>
      </c>
      <c r="S214" s="201"/>
      <c r="T214" s="227"/>
      <c r="U214" s="200"/>
      <c r="V214" s="152">
        <v>4966.2</v>
      </c>
      <c r="W214" s="10"/>
      <c r="X214" s="87"/>
      <c r="Y214" s="30"/>
      <c r="Z214" s="213" t="s">
        <v>1423</v>
      </c>
      <c r="AA214" s="221">
        <v>43900</v>
      </c>
      <c r="AB214" s="65" t="s">
        <v>1432</v>
      </c>
    </row>
    <row r="215" spans="2:28" ht="18" customHeight="1">
      <c r="B215" s="97" t="s">
        <v>1222</v>
      </c>
      <c r="C215" s="82">
        <v>570234421</v>
      </c>
      <c r="D215" s="82" t="s">
        <v>1164</v>
      </c>
      <c r="E215" s="82">
        <v>17038924027</v>
      </c>
      <c r="F215" s="82" t="s">
        <v>5</v>
      </c>
      <c r="G215" s="82">
        <v>1000</v>
      </c>
      <c r="H215" s="82">
        <v>13545471531</v>
      </c>
      <c r="I215" s="82" t="s">
        <v>1787</v>
      </c>
      <c r="J215" s="90" t="s">
        <v>414</v>
      </c>
      <c r="K215" s="87" t="s">
        <v>1780</v>
      </c>
      <c r="L215" s="97" t="s">
        <v>1222</v>
      </c>
      <c r="M215" s="201"/>
      <c r="N215" s="10"/>
      <c r="O215" s="201"/>
      <c r="P215" s="201"/>
      <c r="Q215" s="201"/>
      <c r="R215" s="152">
        <v>9434.11</v>
      </c>
      <c r="S215" s="201"/>
      <c r="T215" s="86"/>
      <c r="U215" s="201"/>
      <c r="V215" s="152">
        <v>9434.11</v>
      </c>
      <c r="W215" s="10"/>
      <c r="X215" s="151"/>
      <c r="Y215" s="30"/>
      <c r="Z215" s="213" t="s">
        <v>1423</v>
      </c>
      <c r="AA215" s="221">
        <v>43900</v>
      </c>
      <c r="AB215" s="65" t="s">
        <v>1432</v>
      </c>
    </row>
    <row r="216" spans="2:28" ht="18" customHeight="1">
      <c r="B216" s="97" t="s">
        <v>1223</v>
      </c>
      <c r="C216" s="82">
        <v>152002129</v>
      </c>
      <c r="D216" s="82" t="s">
        <v>1165</v>
      </c>
      <c r="E216" s="82">
        <v>17038923084</v>
      </c>
      <c r="F216" s="82" t="s">
        <v>5</v>
      </c>
      <c r="G216" s="82">
        <v>1000</v>
      </c>
      <c r="H216" s="82">
        <v>13545471531</v>
      </c>
      <c r="I216" s="82" t="s">
        <v>1787</v>
      </c>
      <c r="J216" s="90" t="s">
        <v>414</v>
      </c>
      <c r="K216" s="87" t="s">
        <v>1780</v>
      </c>
      <c r="L216" s="97" t="s">
        <v>1223</v>
      </c>
      <c r="M216" s="201"/>
      <c r="N216" s="10"/>
      <c r="O216" s="201"/>
      <c r="P216" s="201"/>
      <c r="Q216" s="201"/>
      <c r="R216" s="152">
        <v>5065.92</v>
      </c>
      <c r="S216" s="201"/>
      <c r="T216" s="227"/>
      <c r="U216" s="200"/>
      <c r="V216" s="152">
        <v>5065.92</v>
      </c>
      <c r="W216" s="10"/>
      <c r="X216" s="87"/>
      <c r="Y216" s="30"/>
      <c r="Z216" s="213" t="s">
        <v>1423</v>
      </c>
      <c r="AA216" s="221">
        <v>43900</v>
      </c>
      <c r="AB216" s="65" t="s">
        <v>1432</v>
      </c>
    </row>
    <row r="217" spans="2:28" ht="18" customHeight="1">
      <c r="B217" s="97" t="s">
        <v>1224</v>
      </c>
      <c r="C217" s="82">
        <v>282145050</v>
      </c>
      <c r="D217" s="82" t="s">
        <v>1166</v>
      </c>
      <c r="E217" s="82">
        <v>17038924140</v>
      </c>
      <c r="F217" s="82" t="s">
        <v>5</v>
      </c>
      <c r="G217" s="82">
        <v>1000</v>
      </c>
      <c r="H217" s="82">
        <v>13545471531</v>
      </c>
      <c r="I217" s="82" t="s">
        <v>1787</v>
      </c>
      <c r="J217" s="90" t="s">
        <v>414</v>
      </c>
      <c r="K217" s="87" t="s">
        <v>1780</v>
      </c>
      <c r="L217" s="97" t="s">
        <v>1224</v>
      </c>
      <c r="M217" s="200"/>
      <c r="N217" s="10"/>
      <c r="O217" s="201"/>
      <c r="P217" s="201"/>
      <c r="Q217" s="201"/>
      <c r="R217" s="152">
        <v>9429.14</v>
      </c>
      <c r="S217" s="201"/>
      <c r="T217" s="86"/>
      <c r="U217" s="200"/>
      <c r="V217" s="152">
        <v>9429.14</v>
      </c>
      <c r="W217" s="10"/>
      <c r="X217" s="87"/>
      <c r="Y217" s="30"/>
      <c r="Z217" s="213" t="s">
        <v>1423</v>
      </c>
      <c r="AA217" s="221">
        <v>43900</v>
      </c>
      <c r="AB217" s="65" t="s">
        <v>1432</v>
      </c>
    </row>
    <row r="218" spans="2:28" ht="18" customHeight="1">
      <c r="B218" s="97" t="s">
        <v>1225</v>
      </c>
      <c r="C218" s="82">
        <v>475806460</v>
      </c>
      <c r="D218" s="82" t="s">
        <v>1167</v>
      </c>
      <c r="E218" s="82">
        <v>17038923804</v>
      </c>
      <c r="F218" s="82" t="s">
        <v>5</v>
      </c>
      <c r="G218" s="82">
        <v>1000</v>
      </c>
      <c r="H218" s="82">
        <v>13545471531</v>
      </c>
      <c r="I218" s="82" t="s">
        <v>1787</v>
      </c>
      <c r="J218" s="90" t="s">
        <v>414</v>
      </c>
      <c r="K218" s="87" t="s">
        <v>1780</v>
      </c>
      <c r="L218" s="97" t="s">
        <v>1225</v>
      </c>
      <c r="M218" s="201"/>
      <c r="N218" s="10"/>
      <c r="O218" s="201"/>
      <c r="P218" s="201"/>
      <c r="Q218" s="201"/>
      <c r="R218" s="152">
        <v>8045.44</v>
      </c>
      <c r="S218" s="201"/>
      <c r="T218" s="227"/>
      <c r="U218" s="200"/>
      <c r="V218" s="152">
        <v>8045.44</v>
      </c>
      <c r="W218" s="10"/>
      <c r="X218" s="87"/>
      <c r="Y218" s="30"/>
      <c r="Z218" s="213" t="s">
        <v>1423</v>
      </c>
      <c r="AA218" s="221">
        <v>43900</v>
      </c>
      <c r="AB218" s="65" t="s">
        <v>1432</v>
      </c>
    </row>
    <row r="219" spans="2:28" ht="18" customHeight="1">
      <c r="B219" s="97" t="s">
        <v>1227</v>
      </c>
      <c r="C219" s="82">
        <v>677993004</v>
      </c>
      <c r="D219" s="82" t="s">
        <v>1171</v>
      </c>
      <c r="E219" s="82">
        <v>17038923086</v>
      </c>
      <c r="F219" s="82" t="s">
        <v>5</v>
      </c>
      <c r="G219" s="82">
        <v>1000</v>
      </c>
      <c r="H219" s="82">
        <v>13545471531</v>
      </c>
      <c r="I219" s="82" t="s">
        <v>1787</v>
      </c>
      <c r="J219" s="90" t="s">
        <v>414</v>
      </c>
      <c r="K219" s="87" t="s">
        <v>1780</v>
      </c>
      <c r="L219" s="97" t="s">
        <v>1227</v>
      </c>
      <c r="M219" s="201"/>
      <c r="N219" s="10"/>
      <c r="O219" s="201"/>
      <c r="P219" s="201"/>
      <c r="Q219" s="201"/>
      <c r="R219" s="152">
        <v>4962.2700000000004</v>
      </c>
      <c r="S219" s="201"/>
      <c r="T219" s="86"/>
      <c r="U219" s="201"/>
      <c r="V219" s="152">
        <v>4962.2700000000004</v>
      </c>
      <c r="W219" s="10"/>
      <c r="X219" s="87"/>
      <c r="Y219" s="30"/>
      <c r="Z219" s="213" t="s">
        <v>1423</v>
      </c>
      <c r="AA219" s="221">
        <v>43900</v>
      </c>
      <c r="AB219" s="65" t="s">
        <v>1432</v>
      </c>
    </row>
    <row r="220" spans="2:28" ht="18" customHeight="1">
      <c r="B220" s="97" t="s">
        <v>1228</v>
      </c>
      <c r="C220" s="82">
        <v>545895783</v>
      </c>
      <c r="D220" s="82" t="s">
        <v>1172</v>
      </c>
      <c r="E220" s="82">
        <v>17038951586</v>
      </c>
      <c r="F220" s="82" t="s">
        <v>5</v>
      </c>
      <c r="G220" s="82">
        <v>1000</v>
      </c>
      <c r="H220" s="82">
        <v>13545471531</v>
      </c>
      <c r="I220" s="82" t="s">
        <v>1787</v>
      </c>
      <c r="J220" s="90" t="s">
        <v>414</v>
      </c>
      <c r="K220" s="87" t="s">
        <v>1780</v>
      </c>
      <c r="L220" s="97" t="s">
        <v>1228</v>
      </c>
      <c r="M220" s="201"/>
      <c r="N220" s="10"/>
      <c r="O220" s="201"/>
      <c r="P220" s="201"/>
      <c r="Q220" s="201"/>
      <c r="R220" s="152">
        <v>4963.7299999999996</v>
      </c>
      <c r="S220" s="201"/>
      <c r="T220" s="227"/>
      <c r="U220" s="200"/>
      <c r="V220" s="152">
        <v>4963.7299999999996</v>
      </c>
      <c r="W220" s="10"/>
      <c r="X220" s="87"/>
      <c r="Y220" s="30"/>
      <c r="Z220" s="213" t="s">
        <v>1423</v>
      </c>
      <c r="AA220" s="221">
        <v>43900</v>
      </c>
      <c r="AB220" s="65" t="s">
        <v>1432</v>
      </c>
    </row>
    <row r="221" spans="2:28" ht="18" customHeight="1">
      <c r="B221" s="97" t="s">
        <v>1229</v>
      </c>
      <c r="C221" s="82">
        <v>694231992</v>
      </c>
      <c r="D221" s="82" t="s">
        <v>1173</v>
      </c>
      <c r="E221" s="82">
        <v>17038923179</v>
      </c>
      <c r="F221" s="82" t="s">
        <v>5</v>
      </c>
      <c r="G221" s="82">
        <v>1000</v>
      </c>
      <c r="H221" s="82">
        <v>13545471531</v>
      </c>
      <c r="I221" s="82" t="s">
        <v>1787</v>
      </c>
      <c r="J221" s="90" t="s">
        <v>414</v>
      </c>
      <c r="K221" s="87" t="s">
        <v>1780</v>
      </c>
      <c r="L221" s="97" t="s">
        <v>1229</v>
      </c>
      <c r="M221" s="201"/>
      <c r="N221" s="10"/>
      <c r="O221" s="201"/>
      <c r="P221" s="201"/>
      <c r="Q221" s="201"/>
      <c r="R221" s="152">
        <v>5657.38</v>
      </c>
      <c r="S221" s="201"/>
      <c r="T221" s="227"/>
      <c r="U221" s="200"/>
      <c r="V221" s="152">
        <v>5657.38</v>
      </c>
      <c r="W221" s="10"/>
      <c r="X221" s="87"/>
      <c r="Y221" s="30"/>
      <c r="Z221" s="213" t="s">
        <v>1423</v>
      </c>
      <c r="AA221" s="221">
        <v>43900</v>
      </c>
      <c r="AB221" s="65" t="s">
        <v>1432</v>
      </c>
    </row>
    <row r="222" spans="2:28" ht="18" customHeight="1">
      <c r="B222" s="97" t="s">
        <v>1230</v>
      </c>
      <c r="C222" s="82">
        <v>681882897</v>
      </c>
      <c r="D222" s="82" t="s">
        <v>1174</v>
      </c>
      <c r="E222" s="82">
        <v>17038924120</v>
      </c>
      <c r="F222" s="82" t="s">
        <v>5</v>
      </c>
      <c r="G222" s="82">
        <v>1000</v>
      </c>
      <c r="H222" s="82">
        <v>13545471531</v>
      </c>
      <c r="I222" s="82" t="s">
        <v>1787</v>
      </c>
      <c r="J222" s="90" t="s">
        <v>414</v>
      </c>
      <c r="K222" s="87" t="s">
        <v>1780</v>
      </c>
      <c r="L222" s="97" t="s">
        <v>1230</v>
      </c>
      <c r="M222" s="201"/>
      <c r="N222" s="10"/>
      <c r="O222" s="201"/>
      <c r="P222" s="201"/>
      <c r="Q222" s="201"/>
      <c r="R222" s="152">
        <v>10026.92</v>
      </c>
      <c r="S222" s="201"/>
      <c r="T222" s="86"/>
      <c r="U222" s="201"/>
      <c r="V222" s="152">
        <v>10026.92</v>
      </c>
      <c r="W222" s="10"/>
      <c r="X222" s="151"/>
      <c r="Y222" s="30"/>
      <c r="Z222" s="213" t="s">
        <v>1423</v>
      </c>
      <c r="AA222" s="221">
        <v>43900</v>
      </c>
      <c r="AB222" s="65" t="s">
        <v>1432</v>
      </c>
    </row>
    <row r="223" spans="2:28" ht="18" customHeight="1">
      <c r="B223" s="97" t="s">
        <v>1231</v>
      </c>
      <c r="C223" s="82">
        <v>501459074</v>
      </c>
      <c r="D223" s="82" t="s">
        <v>1175</v>
      </c>
      <c r="E223" s="82">
        <v>17038923541</v>
      </c>
      <c r="F223" s="82" t="s">
        <v>5</v>
      </c>
      <c r="G223" s="82">
        <v>1000</v>
      </c>
      <c r="H223" s="82">
        <v>13545471531</v>
      </c>
      <c r="I223" s="82" t="s">
        <v>1787</v>
      </c>
      <c r="J223" s="90" t="s">
        <v>414</v>
      </c>
      <c r="K223" s="87" t="s">
        <v>1780</v>
      </c>
      <c r="L223" s="97" t="s">
        <v>1231</v>
      </c>
      <c r="M223" s="201"/>
      <c r="N223" s="10"/>
      <c r="O223" s="201"/>
      <c r="P223" s="201"/>
      <c r="Q223" s="201"/>
      <c r="R223" s="152">
        <v>5063.71</v>
      </c>
      <c r="S223" s="201"/>
      <c r="T223" s="227"/>
      <c r="U223" s="200"/>
      <c r="V223" s="152">
        <v>5063.71</v>
      </c>
      <c r="W223" s="10"/>
      <c r="X223" s="87"/>
      <c r="Y223" s="30"/>
      <c r="Z223" s="213" t="s">
        <v>1423</v>
      </c>
      <c r="AA223" s="221">
        <v>43900</v>
      </c>
      <c r="AB223" s="65" t="s">
        <v>1432</v>
      </c>
    </row>
    <row r="224" spans="2:28" ht="18" customHeight="1">
      <c r="B224" s="97" t="s">
        <v>1179</v>
      </c>
      <c r="C224" s="82">
        <v>247631504</v>
      </c>
      <c r="D224" s="82" t="s">
        <v>1180</v>
      </c>
      <c r="E224" s="82">
        <v>17038923504</v>
      </c>
      <c r="F224" s="82" t="s">
        <v>5</v>
      </c>
      <c r="G224" s="82">
        <v>1000</v>
      </c>
      <c r="H224" s="82">
        <v>13545471531</v>
      </c>
      <c r="I224" s="82" t="s">
        <v>1787</v>
      </c>
      <c r="J224" s="90" t="s">
        <v>414</v>
      </c>
      <c r="K224" s="87" t="s">
        <v>1780</v>
      </c>
      <c r="L224" s="97" t="s">
        <v>1179</v>
      </c>
      <c r="M224" s="201"/>
      <c r="N224" s="10"/>
      <c r="O224" s="201"/>
      <c r="P224" s="201"/>
      <c r="Q224" s="201"/>
      <c r="R224" s="152">
        <v>4863.49</v>
      </c>
      <c r="S224" s="201"/>
      <c r="T224" s="227"/>
      <c r="U224" s="200"/>
      <c r="V224" s="152">
        <v>4863.49</v>
      </c>
      <c r="W224" s="10"/>
      <c r="X224" s="87"/>
      <c r="Y224" s="30"/>
      <c r="Z224" s="213" t="s">
        <v>1423</v>
      </c>
      <c r="AA224" s="221">
        <v>43900</v>
      </c>
      <c r="AB224" s="65" t="s">
        <v>1432</v>
      </c>
    </row>
    <row r="225" spans="2:28" ht="18" customHeight="1">
      <c r="B225" s="97" t="s">
        <v>1183</v>
      </c>
      <c r="C225" s="82">
        <v>853133835</v>
      </c>
      <c r="D225" s="82" t="s">
        <v>1184</v>
      </c>
      <c r="E225" s="82">
        <v>17038924069</v>
      </c>
      <c r="F225" s="82" t="s">
        <v>5</v>
      </c>
      <c r="G225" s="82">
        <v>1000</v>
      </c>
      <c r="H225" s="82">
        <v>13545471531</v>
      </c>
      <c r="I225" s="82" t="s">
        <v>1787</v>
      </c>
      <c r="J225" s="90" t="s">
        <v>414</v>
      </c>
      <c r="K225" s="87" t="s">
        <v>1780</v>
      </c>
      <c r="L225" s="97" t="s">
        <v>1183</v>
      </c>
      <c r="M225" s="201"/>
      <c r="N225" s="10"/>
      <c r="O225" s="201"/>
      <c r="P225" s="201"/>
      <c r="Q225" s="201"/>
      <c r="R225" s="152">
        <v>5064.25</v>
      </c>
      <c r="S225" s="201"/>
      <c r="T225" s="227"/>
      <c r="U225" s="200"/>
      <c r="V225" s="152">
        <v>5064.25</v>
      </c>
      <c r="W225" s="10"/>
      <c r="X225" s="87"/>
      <c r="Y225" s="30"/>
      <c r="Z225" s="213" t="s">
        <v>1423</v>
      </c>
      <c r="AA225" s="221">
        <v>43900</v>
      </c>
      <c r="AB225" s="65" t="s">
        <v>1432</v>
      </c>
    </row>
    <row r="226" spans="2:28" ht="18" customHeight="1">
      <c r="B226" s="97" t="s">
        <v>1185</v>
      </c>
      <c r="C226" s="82">
        <v>674809405</v>
      </c>
      <c r="D226" s="82" t="s">
        <v>1186</v>
      </c>
      <c r="E226" s="82">
        <v>17038923646</v>
      </c>
      <c r="F226" s="82" t="s">
        <v>5</v>
      </c>
      <c r="G226" s="82">
        <v>1000</v>
      </c>
      <c r="H226" s="82">
        <v>13545471531</v>
      </c>
      <c r="I226" s="82" t="s">
        <v>1787</v>
      </c>
      <c r="J226" s="90" t="s">
        <v>414</v>
      </c>
      <c r="K226" s="87" t="s">
        <v>1780</v>
      </c>
      <c r="L226" s="97" t="s">
        <v>1185</v>
      </c>
      <c r="M226" s="201"/>
      <c r="N226" s="10"/>
      <c r="O226" s="201"/>
      <c r="P226" s="201"/>
      <c r="Q226" s="201"/>
      <c r="R226" s="152">
        <v>5065.26</v>
      </c>
      <c r="S226" s="201"/>
      <c r="T226" s="86"/>
      <c r="U226" s="201"/>
      <c r="V226" s="152">
        <v>5065.26</v>
      </c>
      <c r="W226" s="10"/>
      <c r="X226" s="87"/>
      <c r="Y226" s="30"/>
      <c r="Z226" s="213" t="s">
        <v>1423</v>
      </c>
      <c r="AA226" s="221">
        <v>43900</v>
      </c>
      <c r="AB226" s="65" t="s">
        <v>1432</v>
      </c>
    </row>
    <row r="227" spans="2:28" ht="18" customHeight="1">
      <c r="B227" s="97" t="s">
        <v>1191</v>
      </c>
      <c r="C227" s="82">
        <v>324007276</v>
      </c>
      <c r="D227" s="82" t="s">
        <v>1192</v>
      </c>
      <c r="E227" s="82">
        <v>17038923214</v>
      </c>
      <c r="F227" s="82" t="s">
        <v>5</v>
      </c>
      <c r="G227" s="82">
        <v>1000</v>
      </c>
      <c r="H227" s="82">
        <v>13545471531</v>
      </c>
      <c r="I227" s="82" t="s">
        <v>1787</v>
      </c>
      <c r="J227" s="90" t="s">
        <v>414</v>
      </c>
      <c r="K227" s="87" t="s">
        <v>1780</v>
      </c>
      <c r="L227" s="97" t="s">
        <v>1191</v>
      </c>
      <c r="M227" s="201"/>
      <c r="N227" s="10"/>
      <c r="O227" s="201"/>
      <c r="P227" s="201"/>
      <c r="Q227" s="201"/>
      <c r="R227" s="152">
        <v>5066.78</v>
      </c>
      <c r="S227" s="201"/>
      <c r="T227" s="86"/>
      <c r="U227" s="201"/>
      <c r="V227" s="152">
        <v>5066.78</v>
      </c>
      <c r="W227" s="10"/>
      <c r="X227" s="87"/>
      <c r="Y227" s="30"/>
      <c r="Z227" s="213" t="s">
        <v>1423</v>
      </c>
      <c r="AA227" s="221">
        <v>43900</v>
      </c>
      <c r="AB227" s="65" t="s">
        <v>1432</v>
      </c>
    </row>
    <row r="228" spans="2:28" ht="18" customHeight="1">
      <c r="B228" s="84" t="s">
        <v>886</v>
      </c>
      <c r="C228" s="82">
        <v>496446224</v>
      </c>
      <c r="D228" s="82" t="s">
        <v>281</v>
      </c>
      <c r="E228" s="82">
        <v>16572872926</v>
      </c>
      <c r="F228" s="82" t="s">
        <v>5</v>
      </c>
      <c r="G228" s="82">
        <v>1000</v>
      </c>
      <c r="H228" s="82">
        <v>16602049418</v>
      </c>
      <c r="I228" s="82" t="s">
        <v>1831</v>
      </c>
      <c r="J228" s="93" t="s">
        <v>7</v>
      </c>
      <c r="K228" s="87" t="s">
        <v>1804</v>
      </c>
      <c r="L228" s="84" t="s">
        <v>1321</v>
      </c>
      <c r="M228" s="10"/>
      <c r="N228" s="10"/>
      <c r="O228" s="10"/>
      <c r="P228" s="10"/>
      <c r="Q228" s="10"/>
      <c r="R228" s="152">
        <v>6751.95</v>
      </c>
      <c r="S228" s="10"/>
      <c r="T228" s="86"/>
      <c r="U228" s="10"/>
      <c r="V228" s="152">
        <v>6751.95</v>
      </c>
      <c r="W228" s="10"/>
      <c r="X228" s="86"/>
      <c r="Y228" s="30"/>
      <c r="Z228" s="213" t="s">
        <v>1423</v>
      </c>
      <c r="AA228" s="221">
        <v>43902</v>
      </c>
      <c r="AB228" s="65" t="s">
        <v>1432</v>
      </c>
    </row>
    <row r="229" spans="2:28" ht="18" customHeight="1">
      <c r="B229" s="84" t="s">
        <v>888</v>
      </c>
      <c r="C229" s="82">
        <v>242513353</v>
      </c>
      <c r="D229" s="82" t="s">
        <v>284</v>
      </c>
      <c r="E229" s="82">
        <v>16572877616</v>
      </c>
      <c r="F229" s="82" t="s">
        <v>5</v>
      </c>
      <c r="G229" s="82">
        <v>1000</v>
      </c>
      <c r="H229" s="82">
        <v>16602049418</v>
      </c>
      <c r="I229" s="82" t="s">
        <v>1831</v>
      </c>
      <c r="J229" s="93" t="s">
        <v>7</v>
      </c>
      <c r="K229" s="87" t="s">
        <v>1804</v>
      </c>
      <c r="L229" s="84" t="s">
        <v>1815</v>
      </c>
      <c r="M229" s="10"/>
      <c r="N229" s="10"/>
      <c r="O229" s="10"/>
      <c r="P229" s="10"/>
      <c r="Q229" s="10"/>
      <c r="R229" s="152">
        <v>5456.91</v>
      </c>
      <c r="S229" s="10"/>
      <c r="T229" s="86"/>
      <c r="U229" s="10"/>
      <c r="V229" s="152">
        <v>5456.91</v>
      </c>
      <c r="W229" s="10"/>
      <c r="X229" s="86"/>
      <c r="Y229" s="30"/>
      <c r="Z229" s="213" t="s">
        <v>1423</v>
      </c>
      <c r="AA229" s="221">
        <v>43902</v>
      </c>
      <c r="AB229" s="65" t="s">
        <v>1432</v>
      </c>
    </row>
    <row r="230" spans="2:28" ht="18" customHeight="1">
      <c r="B230" s="84" t="s">
        <v>316</v>
      </c>
      <c r="C230" s="82">
        <v>638596796</v>
      </c>
      <c r="D230" s="82" t="s">
        <v>317</v>
      </c>
      <c r="E230" s="82">
        <v>16572879513</v>
      </c>
      <c r="F230" s="82" t="s">
        <v>5</v>
      </c>
      <c r="G230" s="82">
        <v>1000</v>
      </c>
      <c r="H230" s="82">
        <v>16602049418</v>
      </c>
      <c r="I230" s="82" t="s">
        <v>1831</v>
      </c>
      <c r="J230" s="93" t="s">
        <v>7</v>
      </c>
      <c r="K230" s="87" t="s">
        <v>1804</v>
      </c>
      <c r="L230" s="84" t="s">
        <v>316</v>
      </c>
      <c r="M230" s="10"/>
      <c r="N230" s="10"/>
      <c r="O230" s="10"/>
      <c r="P230" s="10"/>
      <c r="Q230" s="10"/>
      <c r="R230" s="152">
        <v>6152.47</v>
      </c>
      <c r="S230" s="10"/>
      <c r="T230" s="86"/>
      <c r="U230" s="10"/>
      <c r="V230" s="152">
        <v>6152.47</v>
      </c>
      <c r="W230" s="10"/>
      <c r="X230" s="86"/>
      <c r="Y230" s="30"/>
      <c r="Z230" s="213" t="s">
        <v>1423</v>
      </c>
      <c r="AA230" s="221">
        <v>43902</v>
      </c>
      <c r="AB230" s="65" t="s">
        <v>1432</v>
      </c>
    </row>
    <row r="231" spans="2:28" ht="18" customHeight="1">
      <c r="B231" s="84" t="s">
        <v>294</v>
      </c>
      <c r="C231" s="82">
        <v>843297059</v>
      </c>
      <c r="D231" s="82" t="s">
        <v>295</v>
      </c>
      <c r="E231" s="82">
        <v>16572877630</v>
      </c>
      <c r="F231" s="82" t="s">
        <v>5</v>
      </c>
      <c r="G231" s="82">
        <v>1000</v>
      </c>
      <c r="H231" s="82">
        <v>17520439418</v>
      </c>
      <c r="I231" s="82" t="s">
        <v>1831</v>
      </c>
      <c r="J231" s="91" t="s">
        <v>100</v>
      </c>
      <c r="K231" s="87" t="s">
        <v>1804</v>
      </c>
      <c r="L231" s="84" t="s">
        <v>294</v>
      </c>
      <c r="M231" s="10"/>
      <c r="N231" s="10"/>
      <c r="O231" s="10"/>
      <c r="P231" s="10"/>
      <c r="Q231" s="10"/>
      <c r="R231" s="152">
        <v>4965.74</v>
      </c>
      <c r="S231" s="10"/>
      <c r="T231" s="86"/>
      <c r="U231" s="10"/>
      <c r="V231" s="152">
        <v>4965.74</v>
      </c>
      <c r="W231" s="10"/>
      <c r="X231" s="86"/>
      <c r="Y231" s="30"/>
      <c r="Z231" s="213" t="s">
        <v>1423</v>
      </c>
      <c r="AA231" s="221">
        <v>43902</v>
      </c>
      <c r="AB231" s="65" t="s">
        <v>1432</v>
      </c>
    </row>
    <row r="232" spans="2:28" ht="18" customHeight="1">
      <c r="B232" s="84" t="s">
        <v>296</v>
      </c>
      <c r="C232" s="82">
        <v>972814908</v>
      </c>
      <c r="D232" s="82" t="s">
        <v>297</v>
      </c>
      <c r="E232" s="82">
        <v>16572877632</v>
      </c>
      <c r="F232" s="82" t="s">
        <v>5</v>
      </c>
      <c r="G232" s="82">
        <v>1000</v>
      </c>
      <c r="H232" s="82">
        <v>17520439418</v>
      </c>
      <c r="I232" s="82" t="s">
        <v>1831</v>
      </c>
      <c r="J232" s="91" t="s">
        <v>100</v>
      </c>
      <c r="K232" s="87" t="s">
        <v>1804</v>
      </c>
      <c r="L232" s="84" t="s">
        <v>296</v>
      </c>
      <c r="M232" s="10"/>
      <c r="N232" s="10"/>
      <c r="O232" s="10"/>
      <c r="P232" s="10"/>
      <c r="Q232" s="10"/>
      <c r="R232" s="152">
        <v>4867.96</v>
      </c>
      <c r="S232" s="10"/>
      <c r="T232" s="86"/>
      <c r="U232" s="10"/>
      <c r="V232" s="152">
        <v>4867.96</v>
      </c>
      <c r="W232" s="10"/>
      <c r="X232" s="86"/>
      <c r="Y232" s="30"/>
      <c r="Z232" s="213" t="s">
        <v>1423</v>
      </c>
      <c r="AA232" s="221">
        <v>43902</v>
      </c>
      <c r="AB232" s="65" t="s">
        <v>1432</v>
      </c>
    </row>
    <row r="233" spans="2:28" ht="18" customHeight="1">
      <c r="B233" s="84" t="s">
        <v>306</v>
      </c>
      <c r="C233" s="82">
        <v>649534430</v>
      </c>
      <c r="D233" s="82" t="s">
        <v>307</v>
      </c>
      <c r="E233" s="82">
        <v>16572875404</v>
      </c>
      <c r="F233" s="82" t="s">
        <v>5</v>
      </c>
      <c r="G233" s="82">
        <v>1000</v>
      </c>
      <c r="H233" s="82">
        <v>17520439418</v>
      </c>
      <c r="I233" s="82" t="s">
        <v>1831</v>
      </c>
      <c r="J233" s="91" t="s">
        <v>100</v>
      </c>
      <c r="K233" s="87" t="s">
        <v>1804</v>
      </c>
      <c r="L233" s="84" t="s">
        <v>306</v>
      </c>
      <c r="M233" s="10"/>
      <c r="N233" s="10"/>
      <c r="O233" s="10"/>
      <c r="P233" s="10"/>
      <c r="Q233" s="10"/>
      <c r="R233" s="152">
        <v>5064.21</v>
      </c>
      <c r="S233" s="10"/>
      <c r="T233" s="86"/>
      <c r="U233" s="10"/>
      <c r="V233" s="152">
        <v>5064.21</v>
      </c>
      <c r="W233" s="10"/>
      <c r="X233" s="86"/>
      <c r="Y233" s="30"/>
      <c r="Z233" s="213" t="s">
        <v>1423</v>
      </c>
      <c r="AA233" s="221">
        <v>43902</v>
      </c>
      <c r="AB233" s="65" t="s">
        <v>1432</v>
      </c>
    </row>
    <row r="234" spans="2:28" ht="18" customHeight="1">
      <c r="B234" s="84" t="s">
        <v>385</v>
      </c>
      <c r="C234" s="82">
        <v>643193889</v>
      </c>
      <c r="D234" s="82" t="s">
        <v>386</v>
      </c>
      <c r="E234" s="82">
        <v>17135329841</v>
      </c>
      <c r="F234" s="82" t="s">
        <v>5</v>
      </c>
      <c r="G234" s="82">
        <v>1000</v>
      </c>
      <c r="H234" s="82">
        <v>17720254512</v>
      </c>
      <c r="I234" s="82" t="s">
        <v>1796</v>
      </c>
      <c r="J234" s="90" t="s">
        <v>414</v>
      </c>
      <c r="K234" s="87" t="s">
        <v>1768</v>
      </c>
      <c r="L234" s="84" t="s">
        <v>1816</v>
      </c>
      <c r="M234" s="10"/>
      <c r="N234" s="10"/>
      <c r="O234" s="10"/>
      <c r="P234" s="10"/>
      <c r="Q234" s="10"/>
      <c r="R234" s="152">
        <v>5848.68</v>
      </c>
      <c r="S234" s="10"/>
      <c r="T234" s="86"/>
      <c r="U234" s="10"/>
      <c r="V234" s="152">
        <v>5848.68</v>
      </c>
      <c r="W234" s="10"/>
      <c r="X234" s="86"/>
      <c r="Y234" s="30"/>
      <c r="Z234" s="213" t="s">
        <v>1423</v>
      </c>
      <c r="AA234" s="221">
        <v>43902</v>
      </c>
      <c r="AB234" s="65" t="s">
        <v>1432</v>
      </c>
    </row>
    <row r="235" spans="2:28" ht="18" customHeight="1">
      <c r="B235" s="84" t="s">
        <v>389</v>
      </c>
      <c r="C235" s="82">
        <v>207263451</v>
      </c>
      <c r="D235" s="82" t="s">
        <v>390</v>
      </c>
      <c r="E235" s="82">
        <v>17192712486</v>
      </c>
      <c r="F235" s="82" t="s">
        <v>5</v>
      </c>
      <c r="G235" s="82">
        <v>1000</v>
      </c>
      <c r="H235" s="82">
        <v>17720254512</v>
      </c>
      <c r="I235" s="82" t="s">
        <v>1796</v>
      </c>
      <c r="J235" s="90" t="s">
        <v>414</v>
      </c>
      <c r="K235" s="87" t="s">
        <v>1768</v>
      </c>
      <c r="L235" s="84" t="s">
        <v>389</v>
      </c>
      <c r="M235" s="10"/>
      <c r="N235" s="10"/>
      <c r="O235" s="10"/>
      <c r="P235" s="10"/>
      <c r="Q235" s="10"/>
      <c r="R235" s="152">
        <v>4865.76</v>
      </c>
      <c r="S235" s="10"/>
      <c r="T235" s="86"/>
      <c r="U235" s="10"/>
      <c r="V235" s="152">
        <v>4865.76</v>
      </c>
      <c r="W235" s="10"/>
      <c r="X235" s="86"/>
      <c r="Y235" s="30"/>
      <c r="Z235" s="213" t="s">
        <v>1638</v>
      </c>
      <c r="AA235" s="221">
        <v>43913</v>
      </c>
      <c r="AB235" s="65" t="s">
        <v>1432</v>
      </c>
    </row>
    <row r="236" spans="2:28" ht="18" customHeight="1">
      <c r="B236" s="84" t="s">
        <v>893</v>
      </c>
      <c r="C236" s="82">
        <v>841879018</v>
      </c>
      <c r="D236" s="82" t="s">
        <v>398</v>
      </c>
      <c r="E236" s="82">
        <v>16572209058</v>
      </c>
      <c r="F236" s="82" t="s">
        <v>5</v>
      </c>
      <c r="G236" s="82">
        <v>1000</v>
      </c>
      <c r="H236" s="82">
        <v>17720254512</v>
      </c>
      <c r="I236" s="82" t="s">
        <v>1796</v>
      </c>
      <c r="J236" s="90" t="s">
        <v>414</v>
      </c>
      <c r="K236" s="87" t="s">
        <v>1768</v>
      </c>
      <c r="L236" s="84" t="s">
        <v>893</v>
      </c>
      <c r="M236" s="10"/>
      <c r="N236" s="10"/>
      <c r="O236" s="10"/>
      <c r="P236" s="10"/>
      <c r="Q236" s="10"/>
      <c r="R236" s="152">
        <v>5065.55</v>
      </c>
      <c r="S236" s="10"/>
      <c r="T236" s="86"/>
      <c r="U236" s="10"/>
      <c r="V236" s="152">
        <v>5065.55</v>
      </c>
      <c r="W236" s="10"/>
      <c r="X236" s="86"/>
      <c r="Y236" s="30"/>
      <c r="Z236" s="213" t="s">
        <v>1423</v>
      </c>
      <c r="AA236" s="221">
        <v>43902</v>
      </c>
      <c r="AB236" s="65" t="s">
        <v>1432</v>
      </c>
    </row>
    <row r="237" spans="2:28" ht="18" customHeight="1">
      <c r="B237" s="84" t="s">
        <v>1572</v>
      </c>
      <c r="C237" s="82">
        <v>254304657</v>
      </c>
      <c r="D237" s="82" t="s">
        <v>405</v>
      </c>
      <c r="E237" s="82">
        <v>16572203709</v>
      </c>
      <c r="F237" s="82" t="s">
        <v>5</v>
      </c>
      <c r="G237" s="82">
        <v>1000</v>
      </c>
      <c r="H237" s="82">
        <v>17720254512</v>
      </c>
      <c r="I237" s="82" t="s">
        <v>1796</v>
      </c>
      <c r="J237" s="90" t="s">
        <v>414</v>
      </c>
      <c r="K237" s="87" t="s">
        <v>1768</v>
      </c>
      <c r="L237" s="84" t="s">
        <v>1572</v>
      </c>
      <c r="M237" s="10"/>
      <c r="N237" s="10"/>
      <c r="O237" s="10"/>
      <c r="P237" s="10"/>
      <c r="Q237" s="10"/>
      <c r="R237" s="152">
        <v>5063.91</v>
      </c>
      <c r="S237" s="10"/>
      <c r="T237" s="86"/>
      <c r="U237" s="10"/>
      <c r="V237" s="152">
        <v>5063.91</v>
      </c>
      <c r="W237" s="10"/>
      <c r="X237" s="86"/>
      <c r="Y237" s="30"/>
      <c r="Z237" s="213" t="s">
        <v>1423</v>
      </c>
      <c r="AA237" s="221">
        <v>43902</v>
      </c>
      <c r="AB237" s="65" t="s">
        <v>1432</v>
      </c>
    </row>
    <row r="238" spans="2:28" ht="18" customHeight="1">
      <c r="B238" s="84" t="s">
        <v>1573</v>
      </c>
      <c r="C238" s="82">
        <v>363727659</v>
      </c>
      <c r="D238" s="82" t="s">
        <v>408</v>
      </c>
      <c r="E238" s="82">
        <v>16572203713</v>
      </c>
      <c r="F238" s="82" t="s">
        <v>5</v>
      </c>
      <c r="G238" s="82">
        <v>1000</v>
      </c>
      <c r="H238" s="82">
        <v>17720254512</v>
      </c>
      <c r="I238" s="82" t="s">
        <v>1796</v>
      </c>
      <c r="J238" s="83" t="s">
        <v>24</v>
      </c>
      <c r="K238" s="87" t="s">
        <v>1768</v>
      </c>
      <c r="L238" s="84" t="s">
        <v>1573</v>
      </c>
      <c r="M238" s="10"/>
      <c r="N238" s="10"/>
      <c r="O238" s="10"/>
      <c r="P238" s="10"/>
      <c r="Q238" s="10"/>
      <c r="R238" s="152">
        <v>4868.13</v>
      </c>
      <c r="S238" s="10"/>
      <c r="T238" s="86"/>
      <c r="U238" s="10"/>
      <c r="V238" s="152">
        <v>4868.13</v>
      </c>
      <c r="W238" s="10"/>
      <c r="X238" s="86"/>
      <c r="Y238" s="30"/>
      <c r="Z238" s="213" t="s">
        <v>1423</v>
      </c>
      <c r="AA238" s="221">
        <v>43902</v>
      </c>
      <c r="AB238" s="65" t="s">
        <v>1432</v>
      </c>
    </row>
    <row r="239" spans="2:28" ht="18" customHeight="1">
      <c r="B239" s="84" t="s">
        <v>434</v>
      </c>
      <c r="C239" s="82">
        <v>974498951</v>
      </c>
      <c r="D239" s="82" t="s">
        <v>435</v>
      </c>
      <c r="E239" s="82">
        <v>16572203192</v>
      </c>
      <c r="F239" s="82" t="s">
        <v>5</v>
      </c>
      <c r="G239" s="82">
        <v>1000</v>
      </c>
      <c r="H239" s="82">
        <v>17720254512</v>
      </c>
      <c r="I239" s="82" t="s">
        <v>1796</v>
      </c>
      <c r="J239" s="83" t="s">
        <v>24</v>
      </c>
      <c r="K239" s="87" t="s">
        <v>1768</v>
      </c>
      <c r="L239" s="84" t="s">
        <v>434</v>
      </c>
      <c r="M239" s="10"/>
      <c r="N239" s="10"/>
      <c r="O239" s="10"/>
      <c r="P239" s="10"/>
      <c r="Q239" s="10"/>
      <c r="R239" s="152">
        <v>5647.41</v>
      </c>
      <c r="S239" s="10"/>
      <c r="T239" s="86"/>
      <c r="U239" s="10"/>
      <c r="V239" s="152">
        <v>5647.41</v>
      </c>
      <c r="W239" s="10"/>
      <c r="X239" s="86"/>
      <c r="Y239" s="30"/>
      <c r="Z239" s="213" t="s">
        <v>1423</v>
      </c>
      <c r="AA239" s="221">
        <v>43902</v>
      </c>
      <c r="AB239" s="65" t="s">
        <v>1432</v>
      </c>
    </row>
    <row r="240" spans="2:28" ht="18" customHeight="1">
      <c r="B240" s="84" t="s">
        <v>460</v>
      </c>
      <c r="C240" s="82">
        <v>887096517</v>
      </c>
      <c r="D240" s="82" t="s">
        <v>461</v>
      </c>
      <c r="E240" s="82">
        <v>17135327421</v>
      </c>
      <c r="F240" s="82" t="s">
        <v>5</v>
      </c>
      <c r="G240" s="82">
        <v>1000</v>
      </c>
      <c r="H240" s="82">
        <v>17720254512</v>
      </c>
      <c r="I240" s="82" t="s">
        <v>1796</v>
      </c>
      <c r="J240" s="83" t="s">
        <v>24</v>
      </c>
      <c r="K240" s="87" t="s">
        <v>1768</v>
      </c>
      <c r="L240" s="84" t="s">
        <v>460</v>
      </c>
      <c r="M240" s="10"/>
      <c r="N240" s="10"/>
      <c r="O240" s="10"/>
      <c r="P240" s="10"/>
      <c r="Q240" s="10"/>
      <c r="R240" s="152">
        <v>4965.8900000000003</v>
      </c>
      <c r="S240" s="10"/>
      <c r="T240" s="86"/>
      <c r="U240" s="10"/>
      <c r="V240" s="152">
        <v>4965.8900000000003</v>
      </c>
      <c r="W240" s="10"/>
      <c r="X240" s="86"/>
      <c r="Y240" s="30"/>
      <c r="Z240" s="213" t="s">
        <v>1423</v>
      </c>
      <c r="AA240" s="221">
        <v>43902</v>
      </c>
      <c r="AB240" s="65" t="s">
        <v>1432</v>
      </c>
    </row>
    <row r="241" spans="2:28" ht="18" customHeight="1">
      <c r="B241" s="84" t="s">
        <v>885</v>
      </c>
      <c r="C241" s="82">
        <v>653713978</v>
      </c>
      <c r="D241" s="82" t="s">
        <v>522</v>
      </c>
      <c r="E241" s="82">
        <v>16741725516</v>
      </c>
      <c r="F241" s="82" t="s">
        <v>5</v>
      </c>
      <c r="G241" s="82">
        <v>1000</v>
      </c>
      <c r="H241" s="82">
        <v>18327671812</v>
      </c>
      <c r="I241" s="82" t="s">
        <v>1765</v>
      </c>
      <c r="J241" s="88" t="s">
        <v>498</v>
      </c>
      <c r="K241" s="87" t="s">
        <v>1781</v>
      </c>
      <c r="L241" s="84" t="s">
        <v>1235</v>
      </c>
      <c r="M241" s="10"/>
      <c r="N241" s="10"/>
      <c r="O241" s="152"/>
      <c r="P241" s="152"/>
      <c r="Q241" s="152"/>
      <c r="R241" s="152">
        <v>5363.28</v>
      </c>
      <c r="S241" s="10"/>
      <c r="T241" s="227"/>
      <c r="U241" s="10"/>
      <c r="V241" s="152">
        <v>5363.28</v>
      </c>
      <c r="W241" s="10"/>
      <c r="X241" s="95"/>
      <c r="Y241" s="30"/>
      <c r="Z241" s="213" t="s">
        <v>1423</v>
      </c>
      <c r="AA241" s="221">
        <v>43900</v>
      </c>
      <c r="AB241" s="65" t="s">
        <v>1432</v>
      </c>
    </row>
    <row r="242" spans="2:28" ht="18" customHeight="1">
      <c r="B242" s="84" t="s">
        <v>821</v>
      </c>
      <c r="C242" s="87">
        <v>339882680</v>
      </c>
      <c r="D242" s="87" t="s">
        <v>573</v>
      </c>
      <c r="E242" s="82">
        <v>16741725265</v>
      </c>
      <c r="F242" s="82" t="s">
        <v>5</v>
      </c>
      <c r="G242" s="82">
        <v>1000</v>
      </c>
      <c r="H242" s="82">
        <v>13545445297</v>
      </c>
      <c r="I242" s="82" t="s">
        <v>1786</v>
      </c>
      <c r="J242" s="88" t="s">
        <v>162</v>
      </c>
      <c r="K242" s="87" t="s">
        <v>1769</v>
      </c>
      <c r="L242" s="84" t="s">
        <v>821</v>
      </c>
      <c r="M242" s="10"/>
      <c r="N242" s="10"/>
      <c r="O242" s="152"/>
      <c r="P242" s="152"/>
      <c r="Q242" s="152"/>
      <c r="R242" s="152">
        <v>9830.9699999999993</v>
      </c>
      <c r="S242" s="85"/>
      <c r="T242" s="86"/>
      <c r="U242" s="200"/>
      <c r="V242" s="152">
        <v>9830.9699999999993</v>
      </c>
      <c r="W242" s="10"/>
      <c r="X242" s="86"/>
      <c r="Y242" s="30"/>
      <c r="Z242" s="213" t="s">
        <v>1423</v>
      </c>
      <c r="AA242" s="221">
        <v>43900</v>
      </c>
      <c r="AB242" s="65" t="s">
        <v>1432</v>
      </c>
    </row>
    <row r="243" spans="2:28" ht="18" customHeight="1">
      <c r="B243" s="84" t="s">
        <v>586</v>
      </c>
      <c r="C243" s="87" t="s">
        <v>853</v>
      </c>
      <c r="D243" s="87" t="s">
        <v>587</v>
      </c>
      <c r="E243" s="82">
        <v>16741725255</v>
      </c>
      <c r="F243" s="82" t="s">
        <v>5</v>
      </c>
      <c r="G243" s="82">
        <v>1000</v>
      </c>
      <c r="H243" s="82">
        <v>13545445297</v>
      </c>
      <c r="I243" s="82" t="s">
        <v>1786</v>
      </c>
      <c r="J243" s="91" t="s">
        <v>100</v>
      </c>
      <c r="K243" s="87" t="s">
        <v>1769</v>
      </c>
      <c r="L243" s="84" t="s">
        <v>586</v>
      </c>
      <c r="M243" s="10"/>
      <c r="N243" s="10"/>
      <c r="O243" s="152"/>
      <c r="P243" s="152"/>
      <c r="Q243" s="152"/>
      <c r="R243" s="152">
        <v>9727.64</v>
      </c>
      <c r="S243" s="85"/>
      <c r="T243" s="86"/>
      <c r="U243" s="200"/>
      <c r="V243" s="152">
        <v>9727.64</v>
      </c>
      <c r="W243" s="10"/>
      <c r="X243" s="86"/>
      <c r="Y243" s="30"/>
      <c r="Z243" s="213" t="s">
        <v>1423</v>
      </c>
      <c r="AA243" s="221">
        <v>43900</v>
      </c>
      <c r="AB243" s="65" t="s">
        <v>1432</v>
      </c>
    </row>
    <row r="244" spans="2:28" ht="18" customHeight="1">
      <c r="B244" s="84" t="s">
        <v>1002</v>
      </c>
      <c r="C244" s="87">
        <v>382428392</v>
      </c>
      <c r="D244" s="87" t="s">
        <v>600</v>
      </c>
      <c r="E244" s="82">
        <v>16741725279</v>
      </c>
      <c r="F244" s="82" t="s">
        <v>5</v>
      </c>
      <c r="G244" s="82">
        <v>1000</v>
      </c>
      <c r="H244" s="82">
        <v>13545445297</v>
      </c>
      <c r="I244" s="82" t="s">
        <v>1786</v>
      </c>
      <c r="J244" s="91" t="s">
        <v>100</v>
      </c>
      <c r="K244" s="87" t="s">
        <v>1769</v>
      </c>
      <c r="L244" s="84" t="s">
        <v>1002</v>
      </c>
      <c r="M244" s="10"/>
      <c r="N244" s="10"/>
      <c r="O244" s="152"/>
      <c r="P244" s="152"/>
      <c r="Q244" s="152"/>
      <c r="R244" s="152">
        <v>9925.76</v>
      </c>
      <c r="S244" s="85"/>
      <c r="T244" s="86"/>
      <c r="U244" s="200"/>
      <c r="V244" s="152">
        <v>9925.76</v>
      </c>
      <c r="W244" s="10"/>
      <c r="X244" s="86"/>
      <c r="Y244" s="30"/>
      <c r="Z244" s="213" t="s">
        <v>1423</v>
      </c>
      <c r="AA244" s="221">
        <v>43900</v>
      </c>
      <c r="AB244" s="65" t="s">
        <v>1432</v>
      </c>
    </row>
    <row r="245" spans="2:28" ht="18" customHeight="1">
      <c r="B245" s="84" t="s">
        <v>911</v>
      </c>
      <c r="C245" s="82">
        <v>320857164</v>
      </c>
      <c r="D245" s="82" t="s">
        <v>35</v>
      </c>
      <c r="E245" s="82">
        <v>17192711069</v>
      </c>
      <c r="F245" s="82" t="s">
        <v>5</v>
      </c>
      <c r="G245" s="82">
        <v>1000</v>
      </c>
      <c r="H245" s="82">
        <v>13545476959</v>
      </c>
      <c r="I245" s="82" t="s">
        <v>1792</v>
      </c>
      <c r="J245" s="83" t="s">
        <v>24</v>
      </c>
      <c r="K245" s="87" t="s">
        <v>1773</v>
      </c>
      <c r="L245" s="84" t="s">
        <v>1817</v>
      </c>
      <c r="M245" s="201"/>
      <c r="N245" s="10"/>
      <c r="O245" s="201"/>
      <c r="P245" s="201"/>
      <c r="Q245" s="201"/>
      <c r="R245" s="152">
        <v>10023.17</v>
      </c>
      <c r="S245" s="201"/>
      <c r="T245" s="86"/>
      <c r="U245" s="10"/>
      <c r="V245" s="152">
        <v>10023.17</v>
      </c>
      <c r="W245" s="10"/>
      <c r="X245" s="87"/>
      <c r="Y245" s="30"/>
      <c r="Z245" s="213" t="s">
        <v>1423</v>
      </c>
      <c r="AA245" s="221">
        <v>43913</v>
      </c>
      <c r="AB245" s="65" t="s">
        <v>1444</v>
      </c>
    </row>
    <row r="246" spans="2:28" ht="18" customHeight="1">
      <c r="B246" s="84" t="s">
        <v>912</v>
      </c>
      <c r="C246" s="82">
        <v>187519589</v>
      </c>
      <c r="D246" s="82" t="s">
        <v>36</v>
      </c>
      <c r="E246" s="82">
        <v>17192711129</v>
      </c>
      <c r="F246" s="82" t="s">
        <v>5</v>
      </c>
      <c r="G246" s="82">
        <v>1000</v>
      </c>
      <c r="H246" s="82">
        <v>13545476959</v>
      </c>
      <c r="I246" s="82" t="s">
        <v>1792</v>
      </c>
      <c r="J246" s="83" t="s">
        <v>24</v>
      </c>
      <c r="K246" s="87" t="s">
        <v>1773</v>
      </c>
      <c r="L246" s="84" t="s">
        <v>912</v>
      </c>
      <c r="M246" s="201"/>
      <c r="N246" s="10"/>
      <c r="O246" s="201"/>
      <c r="P246" s="201"/>
      <c r="Q246" s="201"/>
      <c r="R246" s="152">
        <v>9819.65</v>
      </c>
      <c r="S246" s="201"/>
      <c r="T246" s="86"/>
      <c r="U246" s="10"/>
      <c r="V246" s="152">
        <v>9819.65</v>
      </c>
      <c r="W246" s="10"/>
      <c r="X246" s="87"/>
      <c r="Y246" s="30"/>
      <c r="Z246" s="213" t="s">
        <v>1423</v>
      </c>
      <c r="AA246" s="221">
        <v>43913</v>
      </c>
      <c r="AB246" s="65" t="s">
        <v>1444</v>
      </c>
    </row>
    <row r="247" spans="2:28" ht="18" customHeight="1">
      <c r="B247" s="84" t="s">
        <v>43</v>
      </c>
      <c r="C247" s="82">
        <v>993583686</v>
      </c>
      <c r="D247" s="82" t="s">
        <v>44</v>
      </c>
      <c r="E247" s="82">
        <v>17192711294</v>
      </c>
      <c r="F247" s="82" t="s">
        <v>5</v>
      </c>
      <c r="G247" s="82">
        <v>1000</v>
      </c>
      <c r="H247" s="82">
        <v>13545476959</v>
      </c>
      <c r="I247" s="82" t="s">
        <v>1792</v>
      </c>
      <c r="J247" s="83" t="s">
        <v>24</v>
      </c>
      <c r="K247" s="87" t="s">
        <v>1773</v>
      </c>
      <c r="L247" s="84" t="s">
        <v>43</v>
      </c>
      <c r="M247" s="201"/>
      <c r="N247" s="10"/>
      <c r="O247" s="201"/>
      <c r="P247" s="201"/>
      <c r="Q247" s="201"/>
      <c r="R247" s="152">
        <v>11341.44</v>
      </c>
      <c r="S247" s="201"/>
      <c r="T247" s="86"/>
      <c r="U247" s="10"/>
      <c r="V247" s="152">
        <v>11341.44</v>
      </c>
      <c r="W247" s="10"/>
      <c r="X247" s="87"/>
      <c r="Y247" s="30"/>
      <c r="Z247" s="213" t="s">
        <v>1423</v>
      </c>
      <c r="AA247" s="221">
        <v>43913</v>
      </c>
      <c r="AB247" s="65" t="s">
        <v>1444</v>
      </c>
    </row>
    <row r="248" spans="2:28" s="61" customFormat="1" ht="18" customHeight="1">
      <c r="B248" s="84" t="s">
        <v>383</v>
      </c>
      <c r="C248" s="82">
        <v>643544272</v>
      </c>
      <c r="D248" s="82" t="s">
        <v>384</v>
      </c>
      <c r="E248" s="82">
        <v>17192714563</v>
      </c>
      <c r="F248" s="82" t="s">
        <v>5</v>
      </c>
      <c r="G248" s="82">
        <v>1000</v>
      </c>
      <c r="H248" s="82">
        <v>18672882330</v>
      </c>
      <c r="I248" s="82" t="s">
        <v>1827</v>
      </c>
      <c r="J248" s="89" t="s">
        <v>231</v>
      </c>
      <c r="K248" s="87" t="s">
        <v>1799</v>
      </c>
      <c r="L248" s="84" t="s">
        <v>1319</v>
      </c>
      <c r="M248" s="201"/>
      <c r="N248" s="10"/>
      <c r="O248" s="201"/>
      <c r="P248" s="201"/>
      <c r="Q248" s="201"/>
      <c r="R248" s="152">
        <v>10028.049999999999</v>
      </c>
      <c r="S248" s="201"/>
      <c r="T248" s="86"/>
      <c r="U248" s="10"/>
      <c r="V248" s="152">
        <v>10028.049999999999</v>
      </c>
      <c r="W248" s="10"/>
      <c r="X248" s="87"/>
      <c r="Y248" s="30"/>
      <c r="Z248" s="213" t="s">
        <v>1423</v>
      </c>
      <c r="AA248" s="221">
        <v>43913</v>
      </c>
      <c r="AB248" s="65" t="s">
        <v>1444</v>
      </c>
    </row>
    <row r="249" spans="2:28" ht="18" customHeight="1">
      <c r="B249" s="97" t="s">
        <v>714</v>
      </c>
      <c r="C249" s="82">
        <v>526772211</v>
      </c>
      <c r="D249" s="82" t="s">
        <v>715</v>
      </c>
      <c r="E249" s="82">
        <v>16741725464</v>
      </c>
      <c r="F249" s="82" t="s">
        <v>5</v>
      </c>
      <c r="G249" s="82">
        <v>1000</v>
      </c>
      <c r="H249" s="82">
        <v>13545472582</v>
      </c>
      <c r="I249" s="82" t="s">
        <v>1829</v>
      </c>
      <c r="J249" s="91" t="s">
        <v>100</v>
      </c>
      <c r="K249" s="87" t="s">
        <v>1801</v>
      </c>
      <c r="L249" s="97" t="s">
        <v>1818</v>
      </c>
      <c r="M249" s="201"/>
      <c r="N249" s="10"/>
      <c r="O249" s="201"/>
      <c r="P249" s="201"/>
      <c r="Q249" s="201"/>
      <c r="R249" s="152">
        <v>9829.08</v>
      </c>
      <c r="S249" s="201"/>
      <c r="T249" s="86"/>
      <c r="U249" s="10"/>
      <c r="V249" s="152">
        <v>9829.08</v>
      </c>
      <c r="W249" s="10"/>
      <c r="X249" s="87"/>
      <c r="Y249" s="30"/>
      <c r="Z249" s="213" t="s">
        <v>1423</v>
      </c>
      <c r="AA249" s="221">
        <v>43902</v>
      </c>
      <c r="AB249" s="65" t="s">
        <v>1444</v>
      </c>
    </row>
    <row r="250" spans="2:28" ht="18" customHeight="1">
      <c r="B250" s="97" t="s">
        <v>799</v>
      </c>
      <c r="C250" s="82">
        <v>174113974</v>
      </c>
      <c r="D250" s="82" t="s">
        <v>722</v>
      </c>
      <c r="E250" s="82">
        <v>16741725471</v>
      </c>
      <c r="F250" s="82" t="s">
        <v>5</v>
      </c>
      <c r="G250" s="82">
        <v>1000</v>
      </c>
      <c r="H250" s="82">
        <v>13545472582</v>
      </c>
      <c r="I250" s="82" t="s">
        <v>1829</v>
      </c>
      <c r="J250" s="91" t="s">
        <v>100</v>
      </c>
      <c r="K250" s="87" t="s">
        <v>1801</v>
      </c>
      <c r="L250" s="97" t="s">
        <v>799</v>
      </c>
      <c r="M250" s="201"/>
      <c r="N250" s="10"/>
      <c r="O250" s="201"/>
      <c r="P250" s="201"/>
      <c r="Q250" s="201"/>
      <c r="R250" s="152">
        <v>9727.2199999999993</v>
      </c>
      <c r="S250" s="201"/>
      <c r="T250" s="86"/>
      <c r="U250" s="10"/>
      <c r="V250" s="152">
        <v>9727.2199999999993</v>
      </c>
      <c r="W250" s="10"/>
      <c r="X250" s="87"/>
      <c r="Y250" s="30"/>
      <c r="Z250" s="213" t="s">
        <v>1423</v>
      </c>
      <c r="AA250" s="221">
        <v>43902</v>
      </c>
      <c r="AB250" s="65" t="s">
        <v>1444</v>
      </c>
    </row>
    <row r="251" spans="2:28" ht="18" customHeight="1">
      <c r="B251" s="97" t="s">
        <v>1129</v>
      </c>
      <c r="C251" s="82">
        <v>908474893</v>
      </c>
      <c r="D251" s="82" t="s">
        <v>1130</v>
      </c>
      <c r="E251" s="82">
        <v>17038923048</v>
      </c>
      <c r="F251" s="82" t="s">
        <v>5</v>
      </c>
      <c r="G251" s="82">
        <v>1000</v>
      </c>
      <c r="H251" s="82">
        <v>13545471531</v>
      </c>
      <c r="I251" s="82" t="s">
        <v>1787</v>
      </c>
      <c r="J251" s="90" t="s">
        <v>414</v>
      </c>
      <c r="K251" s="87" t="s">
        <v>1780</v>
      </c>
      <c r="L251" s="97" t="s">
        <v>1129</v>
      </c>
      <c r="M251" s="201"/>
      <c r="N251" s="10"/>
      <c r="O251" s="201"/>
      <c r="P251" s="201"/>
      <c r="Q251" s="201"/>
      <c r="R251" s="152">
        <v>4862.51</v>
      </c>
      <c r="S251" s="201"/>
      <c r="T251" s="86"/>
      <c r="U251" s="10"/>
      <c r="V251" s="152">
        <v>4862.51</v>
      </c>
      <c r="W251" s="10"/>
      <c r="X251" s="87"/>
      <c r="Y251" s="30"/>
      <c r="Z251" s="213" t="s">
        <v>1423</v>
      </c>
      <c r="AA251" s="221">
        <v>43900</v>
      </c>
      <c r="AB251" s="65" t="s">
        <v>1444</v>
      </c>
    </row>
    <row r="252" spans="2:28" ht="18" customHeight="1">
      <c r="B252" s="97" t="s">
        <v>1133</v>
      </c>
      <c r="C252" s="82">
        <v>595314724</v>
      </c>
      <c r="D252" s="82" t="s">
        <v>1134</v>
      </c>
      <c r="E252" s="82">
        <v>17038924071</v>
      </c>
      <c r="F252" s="82" t="s">
        <v>5</v>
      </c>
      <c r="G252" s="82">
        <v>1000</v>
      </c>
      <c r="H252" s="82">
        <v>13545471531</v>
      </c>
      <c r="I252" s="82" t="s">
        <v>1787</v>
      </c>
      <c r="J252" s="90" t="s">
        <v>414</v>
      </c>
      <c r="K252" s="87" t="s">
        <v>1780</v>
      </c>
      <c r="L252" s="97" t="s">
        <v>1133</v>
      </c>
      <c r="M252" s="201"/>
      <c r="N252" s="10"/>
      <c r="O252" s="201"/>
      <c r="P252" s="201"/>
      <c r="Q252" s="201"/>
      <c r="R252" s="152">
        <v>7946.73</v>
      </c>
      <c r="S252" s="201"/>
      <c r="T252" s="227"/>
      <c r="U252" s="10"/>
      <c r="V252" s="152">
        <v>7946.73</v>
      </c>
      <c r="W252" s="10"/>
      <c r="X252" s="87"/>
      <c r="Y252" s="30"/>
      <c r="Z252" s="213" t="s">
        <v>1423</v>
      </c>
      <c r="AA252" s="221">
        <v>43900</v>
      </c>
      <c r="AB252" s="65" t="s">
        <v>1444</v>
      </c>
    </row>
    <row r="253" spans="2:28" ht="18" customHeight="1">
      <c r="B253" s="97" t="s">
        <v>1219</v>
      </c>
      <c r="C253" s="82">
        <v>984950425</v>
      </c>
      <c r="D253" s="82" t="s">
        <v>1141</v>
      </c>
      <c r="E253" s="82">
        <v>17038951620</v>
      </c>
      <c r="F253" s="82" t="s">
        <v>5</v>
      </c>
      <c r="G253" s="82">
        <v>1000</v>
      </c>
      <c r="H253" s="82">
        <v>13545471531</v>
      </c>
      <c r="I253" s="82" t="s">
        <v>1787</v>
      </c>
      <c r="J253" s="90" t="s">
        <v>414</v>
      </c>
      <c r="K253" s="87" t="s">
        <v>1780</v>
      </c>
      <c r="L253" s="97" t="s">
        <v>1219</v>
      </c>
      <c r="M253" s="201"/>
      <c r="N253" s="10"/>
      <c r="O253" s="201"/>
      <c r="P253" s="201"/>
      <c r="Q253" s="201"/>
      <c r="R253" s="152">
        <v>9035.15</v>
      </c>
      <c r="S253" s="201"/>
      <c r="T253" s="227"/>
      <c r="U253" s="10"/>
      <c r="V253" s="152">
        <v>9035.15</v>
      </c>
      <c r="W253" s="10"/>
      <c r="X253" s="87"/>
      <c r="Y253" s="30"/>
      <c r="Z253" s="213" t="s">
        <v>1423</v>
      </c>
      <c r="AA253" s="221">
        <v>43900</v>
      </c>
      <c r="AB253" s="65" t="s">
        <v>1444</v>
      </c>
    </row>
    <row r="254" spans="2:28" ht="18" customHeight="1">
      <c r="B254" s="97" t="s">
        <v>1142</v>
      </c>
      <c r="C254" s="82">
        <v>474222380</v>
      </c>
      <c r="D254" s="82" t="s">
        <v>1143</v>
      </c>
      <c r="E254" s="82">
        <v>17038923742</v>
      </c>
      <c r="F254" s="82" t="s">
        <v>5</v>
      </c>
      <c r="G254" s="82">
        <v>1000</v>
      </c>
      <c r="H254" s="82">
        <v>13545471531</v>
      </c>
      <c r="I254" s="82" t="s">
        <v>1787</v>
      </c>
      <c r="J254" s="90" t="s">
        <v>414</v>
      </c>
      <c r="K254" s="87" t="s">
        <v>1780</v>
      </c>
      <c r="L254" s="97" t="s">
        <v>1142</v>
      </c>
      <c r="M254" s="201"/>
      <c r="N254" s="10"/>
      <c r="O254" s="201"/>
      <c r="P254" s="201"/>
      <c r="Q254" s="201"/>
      <c r="R254" s="152">
        <v>7743.77</v>
      </c>
      <c r="S254" s="201"/>
      <c r="T254" s="227"/>
      <c r="U254" s="10"/>
      <c r="V254" s="152">
        <v>7743.77</v>
      </c>
      <c r="W254" s="10"/>
      <c r="X254" s="87"/>
      <c r="Y254" s="30"/>
      <c r="Z254" s="213" t="s">
        <v>1423</v>
      </c>
      <c r="AA254" s="221">
        <v>43900</v>
      </c>
      <c r="AB254" s="65" t="s">
        <v>1444</v>
      </c>
    </row>
    <row r="255" spans="2:28" ht="18" customHeight="1">
      <c r="B255" s="84" t="s">
        <v>149</v>
      </c>
      <c r="C255" s="82">
        <v>792722981</v>
      </c>
      <c r="D255" s="82" t="s">
        <v>150</v>
      </c>
      <c r="E255" s="82">
        <v>17192714509</v>
      </c>
      <c r="F255" s="82" t="s">
        <v>5</v>
      </c>
      <c r="G255" s="82">
        <v>1000</v>
      </c>
      <c r="H255" s="82">
        <v>18872118075</v>
      </c>
      <c r="I255" s="82" t="s">
        <v>1833</v>
      </c>
      <c r="J255" s="94" t="s">
        <v>129</v>
      </c>
      <c r="K255" s="87" t="s">
        <v>1808</v>
      </c>
      <c r="L255" s="84" t="s">
        <v>1836</v>
      </c>
      <c r="M255" s="10"/>
      <c r="N255" s="10"/>
      <c r="O255" s="152"/>
      <c r="P255" s="152"/>
      <c r="Q255" s="152"/>
      <c r="R255" s="152">
        <v>4965.45</v>
      </c>
      <c r="S255" s="10"/>
      <c r="T255" s="86"/>
      <c r="U255" s="10"/>
      <c r="V255" s="152">
        <v>4965.45</v>
      </c>
      <c r="W255" s="10"/>
      <c r="X255" s="95"/>
      <c r="Y255" s="30"/>
      <c r="Z255" s="213" t="s">
        <v>1423</v>
      </c>
      <c r="AA255" s="221">
        <v>43913</v>
      </c>
      <c r="AB255" s="65" t="s">
        <v>1444</v>
      </c>
    </row>
    <row r="256" spans="2:28" ht="18" customHeight="1">
      <c r="B256" s="84" t="s">
        <v>868</v>
      </c>
      <c r="C256" s="82">
        <v>562133416</v>
      </c>
      <c r="D256" s="82" t="s">
        <v>161</v>
      </c>
      <c r="E256" s="82">
        <v>17192714384</v>
      </c>
      <c r="F256" s="82" t="s">
        <v>5</v>
      </c>
      <c r="G256" s="82">
        <v>1000</v>
      </c>
      <c r="H256" s="82">
        <v>18872118075</v>
      </c>
      <c r="I256" s="82" t="s">
        <v>1833</v>
      </c>
      <c r="J256" s="88" t="s">
        <v>162</v>
      </c>
      <c r="K256" s="87" t="s">
        <v>1808</v>
      </c>
      <c r="L256" s="84" t="s">
        <v>1322</v>
      </c>
      <c r="M256" s="10"/>
      <c r="N256" s="10"/>
      <c r="O256" s="152"/>
      <c r="P256" s="152"/>
      <c r="Q256" s="152"/>
      <c r="R256" s="152">
        <v>5356.47</v>
      </c>
      <c r="S256" s="10"/>
      <c r="T256" s="86"/>
      <c r="U256" s="10"/>
      <c r="V256" s="152">
        <v>5356.47</v>
      </c>
      <c r="W256" s="10"/>
      <c r="X256" s="95"/>
      <c r="Y256" s="30"/>
      <c r="Z256" s="213" t="s">
        <v>1423</v>
      </c>
      <c r="AA256" s="221">
        <v>43921</v>
      </c>
      <c r="AB256" s="319" t="s">
        <v>1444</v>
      </c>
    </row>
    <row r="257" spans="2:28" ht="18" customHeight="1">
      <c r="B257" s="84" t="s">
        <v>876</v>
      </c>
      <c r="C257" s="82">
        <v>459975131</v>
      </c>
      <c r="D257" s="82" t="s">
        <v>481</v>
      </c>
      <c r="E257" s="82">
        <v>16741725457</v>
      </c>
      <c r="F257" s="82" t="s">
        <v>5</v>
      </c>
      <c r="G257" s="82">
        <v>1000</v>
      </c>
      <c r="H257" s="82">
        <v>18327671812</v>
      </c>
      <c r="I257" s="82" t="s">
        <v>1765</v>
      </c>
      <c r="J257" s="83" t="s">
        <v>24</v>
      </c>
      <c r="K257" s="87" t="s">
        <v>1781</v>
      </c>
      <c r="L257" s="84" t="s">
        <v>1819</v>
      </c>
      <c r="M257" s="10"/>
      <c r="N257" s="10"/>
      <c r="O257" s="152"/>
      <c r="P257" s="152"/>
      <c r="Q257" s="152"/>
      <c r="R257" s="152">
        <v>5259.8</v>
      </c>
      <c r="S257" s="10"/>
      <c r="T257" s="86"/>
      <c r="U257" s="10"/>
      <c r="V257" s="152">
        <v>5259.8</v>
      </c>
      <c r="W257" s="10"/>
      <c r="X257" s="95"/>
      <c r="Y257" s="30"/>
      <c r="Z257" s="213" t="s">
        <v>1423</v>
      </c>
      <c r="AA257" s="221">
        <v>43900</v>
      </c>
      <c r="AB257" s="65" t="s">
        <v>1444</v>
      </c>
    </row>
    <row r="258" spans="2:28" ht="18" customHeight="1">
      <c r="B258" s="84" t="s">
        <v>505</v>
      </c>
      <c r="C258" s="82">
        <v>481845917</v>
      </c>
      <c r="D258" s="82" t="s">
        <v>506</v>
      </c>
      <c r="E258" s="82">
        <v>16741725442</v>
      </c>
      <c r="F258" s="82" t="s">
        <v>5</v>
      </c>
      <c r="G258" s="82">
        <v>1000</v>
      </c>
      <c r="H258" s="82">
        <v>18327671812</v>
      </c>
      <c r="I258" s="82" t="s">
        <v>1765</v>
      </c>
      <c r="J258" s="88" t="s">
        <v>498</v>
      </c>
      <c r="K258" s="87" t="s">
        <v>1781</v>
      </c>
      <c r="L258" s="84" t="s">
        <v>505</v>
      </c>
      <c r="M258" s="10"/>
      <c r="N258" s="10"/>
      <c r="O258" s="152"/>
      <c r="P258" s="152"/>
      <c r="Q258" s="152"/>
      <c r="R258" s="152">
        <v>5064.3</v>
      </c>
      <c r="S258" s="10"/>
      <c r="T258" s="86"/>
      <c r="U258" s="10"/>
      <c r="V258" s="152">
        <v>5064.3</v>
      </c>
      <c r="W258" s="10"/>
      <c r="X258" s="95"/>
      <c r="Y258" s="30"/>
      <c r="Z258" s="213" t="s">
        <v>1423</v>
      </c>
      <c r="AA258" s="221">
        <v>43900</v>
      </c>
      <c r="AB258" s="65" t="s">
        <v>1444</v>
      </c>
    </row>
    <row r="259" spans="2:28" ht="18" customHeight="1">
      <c r="B259" s="84" t="s">
        <v>882</v>
      </c>
      <c r="C259" s="82">
        <v>442207365</v>
      </c>
      <c r="D259" s="82" t="s">
        <v>509</v>
      </c>
      <c r="E259" s="82">
        <v>16741725446</v>
      </c>
      <c r="F259" s="82" t="s">
        <v>5</v>
      </c>
      <c r="G259" s="82">
        <v>1000</v>
      </c>
      <c r="H259" s="82">
        <v>18327671812</v>
      </c>
      <c r="I259" s="82" t="s">
        <v>1765</v>
      </c>
      <c r="J259" s="88" t="s">
        <v>498</v>
      </c>
      <c r="K259" s="87" t="s">
        <v>1781</v>
      </c>
      <c r="L259" s="84" t="s">
        <v>882</v>
      </c>
      <c r="M259" s="10"/>
      <c r="N259" s="10"/>
      <c r="O259" s="152"/>
      <c r="P259" s="152"/>
      <c r="Q259" s="152"/>
      <c r="R259" s="152">
        <v>5064.95</v>
      </c>
      <c r="S259" s="10"/>
      <c r="T259" s="86"/>
      <c r="U259" s="10"/>
      <c r="V259" s="152">
        <v>5064.95</v>
      </c>
      <c r="W259" s="10"/>
      <c r="X259" s="95"/>
      <c r="Y259" s="30"/>
      <c r="Z259" s="213" t="s">
        <v>1423</v>
      </c>
      <c r="AA259" s="221">
        <v>43900</v>
      </c>
      <c r="AB259" s="65" t="s">
        <v>1444</v>
      </c>
    </row>
    <row r="260" spans="2:28" ht="18" customHeight="1">
      <c r="B260" s="84" t="s">
        <v>516</v>
      </c>
      <c r="C260" s="82">
        <v>840688317</v>
      </c>
      <c r="D260" s="82" t="s">
        <v>517</v>
      </c>
      <c r="E260" s="82">
        <v>16741725513</v>
      </c>
      <c r="F260" s="82" t="s">
        <v>5</v>
      </c>
      <c r="G260" s="82">
        <v>1000</v>
      </c>
      <c r="H260" s="82">
        <v>18327671812</v>
      </c>
      <c r="I260" s="82" t="s">
        <v>1765</v>
      </c>
      <c r="J260" s="88" t="s">
        <v>498</v>
      </c>
      <c r="K260" s="87" t="s">
        <v>1781</v>
      </c>
      <c r="L260" s="84" t="s">
        <v>516</v>
      </c>
      <c r="M260" s="10"/>
      <c r="N260" s="10"/>
      <c r="O260" s="152"/>
      <c r="P260" s="152"/>
      <c r="Q260" s="152"/>
      <c r="R260" s="152">
        <v>5063.16</v>
      </c>
      <c r="S260" s="10"/>
      <c r="T260" s="86"/>
      <c r="U260" s="10"/>
      <c r="V260" s="152">
        <v>5063.16</v>
      </c>
      <c r="W260" s="10"/>
      <c r="X260" s="95"/>
      <c r="Y260" s="30"/>
      <c r="Z260" s="213" t="s">
        <v>1423</v>
      </c>
      <c r="AA260" s="221">
        <v>43900</v>
      </c>
      <c r="AB260" s="65" t="s">
        <v>1444</v>
      </c>
    </row>
    <row r="261" spans="2:28" ht="18" customHeight="1">
      <c r="B261" s="84" t="s">
        <v>538</v>
      </c>
      <c r="C261" s="82">
        <v>723116357</v>
      </c>
      <c r="D261" s="82" t="s">
        <v>539</v>
      </c>
      <c r="E261" s="82">
        <v>16741725530</v>
      </c>
      <c r="F261" s="82" t="s">
        <v>5</v>
      </c>
      <c r="G261" s="82">
        <v>1000</v>
      </c>
      <c r="H261" s="82">
        <v>18327671812</v>
      </c>
      <c r="I261" s="82" t="s">
        <v>1765</v>
      </c>
      <c r="J261" s="88" t="s">
        <v>498</v>
      </c>
      <c r="K261" s="87" t="s">
        <v>1781</v>
      </c>
      <c r="L261" s="84" t="s">
        <v>538</v>
      </c>
      <c r="M261" s="10"/>
      <c r="N261" s="10"/>
      <c r="O261" s="152"/>
      <c r="P261" s="152"/>
      <c r="Q261" s="152"/>
      <c r="R261" s="152">
        <v>5260.96</v>
      </c>
      <c r="S261" s="10"/>
      <c r="T261" s="86"/>
      <c r="U261" s="10"/>
      <c r="V261" s="152">
        <v>5260.96</v>
      </c>
      <c r="W261" s="10"/>
      <c r="X261" s="95"/>
      <c r="Y261" s="30"/>
      <c r="Z261" s="213" t="s">
        <v>1423</v>
      </c>
      <c r="AA261" s="221">
        <v>43900</v>
      </c>
      <c r="AB261" s="65" t="s">
        <v>1444</v>
      </c>
    </row>
    <row r="262" spans="2:28" ht="18" customHeight="1">
      <c r="B262" s="84" t="s">
        <v>923</v>
      </c>
      <c r="C262" s="82">
        <v>605492119</v>
      </c>
      <c r="D262" s="82" t="s">
        <v>924</v>
      </c>
      <c r="E262" s="82">
        <v>17136314905</v>
      </c>
      <c r="F262" s="82" t="s">
        <v>5</v>
      </c>
      <c r="G262" s="82">
        <v>1000</v>
      </c>
      <c r="H262" s="82">
        <v>18771691121</v>
      </c>
      <c r="I262" s="82" t="s">
        <v>1789</v>
      </c>
      <c r="J262" s="83" t="s">
        <v>24</v>
      </c>
      <c r="K262" s="87" t="s">
        <v>1771</v>
      </c>
      <c r="L262" s="84" t="s">
        <v>1820</v>
      </c>
      <c r="M262" s="10"/>
      <c r="N262" s="10"/>
      <c r="O262" s="152"/>
      <c r="P262" s="152"/>
      <c r="Q262" s="152"/>
      <c r="R262" s="152">
        <v>5088.7</v>
      </c>
      <c r="S262" s="10"/>
      <c r="T262" s="86"/>
      <c r="U262" s="10"/>
      <c r="V262" s="152">
        <v>5088.7</v>
      </c>
      <c r="W262" s="10"/>
      <c r="X262" s="95"/>
      <c r="Y262" s="30"/>
      <c r="Z262" s="213" t="s">
        <v>1423</v>
      </c>
      <c r="AA262" s="221">
        <v>43900</v>
      </c>
      <c r="AB262" s="65" t="s">
        <v>1444</v>
      </c>
    </row>
    <row r="263" spans="2:28" s="61" customFormat="1" ht="18" customHeight="1">
      <c r="B263" s="84" t="s">
        <v>1268</v>
      </c>
      <c r="C263" s="87">
        <v>284798819</v>
      </c>
      <c r="D263" s="87" t="s">
        <v>1269</v>
      </c>
      <c r="E263" s="82">
        <v>17102786717</v>
      </c>
      <c r="F263" s="82" t="s">
        <v>5</v>
      </c>
      <c r="G263" s="82">
        <v>1000</v>
      </c>
      <c r="H263" s="82">
        <v>13545435217</v>
      </c>
      <c r="I263" s="82" t="s">
        <v>1794</v>
      </c>
      <c r="J263" s="91" t="s">
        <v>100</v>
      </c>
      <c r="K263" s="87" t="s">
        <v>1777</v>
      </c>
      <c r="L263" s="84" t="s">
        <v>1821</v>
      </c>
      <c r="M263" s="10"/>
      <c r="N263" s="10"/>
      <c r="O263" s="85"/>
      <c r="P263" s="85"/>
      <c r="Q263" s="85"/>
      <c r="R263" s="152">
        <v>5064.46</v>
      </c>
      <c r="S263" s="85"/>
      <c r="T263" s="86"/>
      <c r="U263" s="173"/>
      <c r="V263" s="152">
        <v>5064.46</v>
      </c>
      <c r="W263" s="10"/>
      <c r="X263" s="86"/>
      <c r="Y263" s="30"/>
      <c r="Z263" s="213" t="s">
        <v>1423</v>
      </c>
      <c r="AA263" s="221">
        <v>43900</v>
      </c>
      <c r="AB263" s="65" t="s">
        <v>1444</v>
      </c>
    </row>
    <row r="264" spans="2:28" ht="18" customHeight="1">
      <c r="B264" s="97" t="s">
        <v>641</v>
      </c>
      <c r="C264" s="82">
        <v>322155354</v>
      </c>
      <c r="D264" s="82" t="s">
        <v>642</v>
      </c>
      <c r="E264" s="82">
        <v>16741725609</v>
      </c>
      <c r="F264" s="82" t="s">
        <v>5</v>
      </c>
      <c r="G264" s="82">
        <v>1000</v>
      </c>
      <c r="H264" s="82">
        <v>18771678907</v>
      </c>
      <c r="I264" s="82" t="s">
        <v>1835</v>
      </c>
      <c r="J264" s="93" t="s">
        <v>7</v>
      </c>
      <c r="K264" s="87" t="s">
        <v>1812</v>
      </c>
      <c r="L264" s="97" t="s">
        <v>1822</v>
      </c>
      <c r="M264" s="10"/>
      <c r="N264" s="10"/>
      <c r="O264" s="152"/>
      <c r="P264" s="152"/>
      <c r="Q264" s="152"/>
      <c r="R264" s="152">
        <v>5359.36</v>
      </c>
      <c r="S264" s="85"/>
      <c r="T264" s="86"/>
      <c r="U264" s="10"/>
      <c r="V264" s="152">
        <v>5359.36</v>
      </c>
      <c r="W264" s="10"/>
      <c r="X264" s="86"/>
      <c r="Y264" s="30"/>
      <c r="Z264" s="213" t="s">
        <v>1423</v>
      </c>
      <c r="AA264" s="221">
        <v>43899</v>
      </c>
      <c r="AB264" s="65" t="s">
        <v>1444</v>
      </c>
    </row>
    <row r="265" spans="2:28" ht="18" customHeight="1">
      <c r="B265" s="97" t="s">
        <v>665</v>
      </c>
      <c r="C265" s="82">
        <v>559165977</v>
      </c>
      <c r="D265" s="82" t="s">
        <v>666</v>
      </c>
      <c r="E265" s="82">
        <v>16741725624</v>
      </c>
      <c r="F265" s="82" t="s">
        <v>5</v>
      </c>
      <c r="G265" s="82">
        <v>1000</v>
      </c>
      <c r="H265" s="82">
        <v>18771678907</v>
      </c>
      <c r="I265" s="82" t="s">
        <v>1835</v>
      </c>
      <c r="J265" s="93" t="s">
        <v>7</v>
      </c>
      <c r="K265" s="87" t="s">
        <v>1812</v>
      </c>
      <c r="L265" s="97" t="s">
        <v>665</v>
      </c>
      <c r="M265" s="10"/>
      <c r="N265" s="10"/>
      <c r="O265" s="152"/>
      <c r="P265" s="152"/>
      <c r="Q265" s="152"/>
      <c r="R265" s="152">
        <v>5258.71</v>
      </c>
      <c r="S265" s="85"/>
      <c r="T265" s="86"/>
      <c r="U265" s="10"/>
      <c r="V265" s="152">
        <v>5258.71</v>
      </c>
      <c r="W265" s="10"/>
      <c r="X265" s="86"/>
      <c r="Y265" s="30"/>
      <c r="Z265" s="213" t="s">
        <v>1423</v>
      </c>
      <c r="AA265" s="221">
        <v>43899</v>
      </c>
      <c r="AB265" s="65" t="s">
        <v>1444</v>
      </c>
    </row>
    <row r="266" spans="2:28" ht="18" customHeight="1">
      <c r="B266" s="97" t="s">
        <v>673</v>
      </c>
      <c r="C266" s="82">
        <v>435936650</v>
      </c>
      <c r="D266" s="82" t="s">
        <v>674</v>
      </c>
      <c r="E266" s="82">
        <v>16741725629</v>
      </c>
      <c r="F266" s="82" t="s">
        <v>5</v>
      </c>
      <c r="G266" s="82">
        <v>1000</v>
      </c>
      <c r="H266" s="82">
        <v>18771678907</v>
      </c>
      <c r="I266" s="82" t="s">
        <v>1835</v>
      </c>
      <c r="J266" s="88" t="s">
        <v>162</v>
      </c>
      <c r="K266" s="87" t="s">
        <v>1812</v>
      </c>
      <c r="L266" s="97" t="s">
        <v>673</v>
      </c>
      <c r="M266" s="10"/>
      <c r="N266" s="10"/>
      <c r="O266" s="152"/>
      <c r="P266" s="152"/>
      <c r="Q266" s="152"/>
      <c r="R266" s="152">
        <v>5956.16</v>
      </c>
      <c r="S266" s="85"/>
      <c r="T266" s="86"/>
      <c r="U266" s="10"/>
      <c r="V266" s="152">
        <v>5956.16</v>
      </c>
      <c r="W266" s="10"/>
      <c r="X266" s="86"/>
      <c r="Y266" s="30"/>
      <c r="Z266" s="213" t="s">
        <v>1423</v>
      </c>
      <c r="AA266" s="221">
        <v>43899</v>
      </c>
      <c r="AB266" s="65" t="s">
        <v>1444</v>
      </c>
    </row>
    <row r="267" spans="2:28" ht="18" customHeight="1">
      <c r="B267" s="84" t="s">
        <v>844</v>
      </c>
      <c r="C267" s="82">
        <v>615723968</v>
      </c>
      <c r="D267" s="82" t="s">
        <v>203</v>
      </c>
      <c r="E267" s="82">
        <v>17136866680</v>
      </c>
      <c r="F267" s="82" t="s">
        <v>191</v>
      </c>
      <c r="G267" s="82">
        <v>1000</v>
      </c>
      <c r="H267" s="82">
        <v>13422075559</v>
      </c>
      <c r="I267" s="82" t="s">
        <v>1838</v>
      </c>
      <c r="J267" s="96" t="s">
        <v>162</v>
      </c>
      <c r="K267" s="87" t="s">
        <v>1823</v>
      </c>
      <c r="L267" s="84" t="s">
        <v>1326</v>
      </c>
      <c r="M267" s="10"/>
      <c r="N267" s="10"/>
      <c r="O267" s="152"/>
      <c r="P267" s="152"/>
      <c r="Q267" s="152"/>
      <c r="R267" s="152">
        <v>5064.78</v>
      </c>
      <c r="S267" s="85"/>
      <c r="T267" s="86"/>
      <c r="U267" s="10"/>
      <c r="V267" s="152">
        <v>5064.78</v>
      </c>
      <c r="W267" s="10"/>
      <c r="X267" s="86"/>
      <c r="Y267" s="30"/>
      <c r="Z267" s="213" t="s">
        <v>1423</v>
      </c>
      <c r="AA267" s="221">
        <v>43910</v>
      </c>
      <c r="AB267" s="65" t="s">
        <v>1444</v>
      </c>
    </row>
    <row r="268" spans="2:28" ht="18" customHeight="1">
      <c r="B268" s="97" t="s">
        <v>1215</v>
      </c>
      <c r="C268" s="82">
        <v>267254981</v>
      </c>
      <c r="D268" s="82" t="s">
        <v>1137</v>
      </c>
      <c r="E268" s="82">
        <v>17038924143</v>
      </c>
      <c r="F268" s="82" t="s">
        <v>5</v>
      </c>
      <c r="G268" s="82">
        <v>1000</v>
      </c>
      <c r="H268" s="82">
        <v>13545471531</v>
      </c>
      <c r="I268" s="82" t="s">
        <v>1787</v>
      </c>
      <c r="J268" s="90" t="s">
        <v>414</v>
      </c>
      <c r="K268" s="87" t="s">
        <v>1780</v>
      </c>
      <c r="L268" s="97" t="s">
        <v>1436</v>
      </c>
      <c r="M268" s="201"/>
      <c r="N268" s="10"/>
      <c r="O268" s="201"/>
      <c r="P268" s="201"/>
      <c r="Q268" s="201"/>
      <c r="R268" s="152">
        <v>4963.88</v>
      </c>
      <c r="S268" s="201"/>
      <c r="T268" s="86"/>
      <c r="U268" s="10"/>
      <c r="V268" s="152">
        <v>4963.88</v>
      </c>
      <c r="W268" s="10"/>
      <c r="X268" s="87"/>
      <c r="Y268" s="30"/>
      <c r="Z268" s="213" t="s">
        <v>1423</v>
      </c>
      <c r="AA268" s="221">
        <v>43902</v>
      </c>
      <c r="AB268" s="59" t="s">
        <v>1446</v>
      </c>
    </row>
    <row r="269" spans="2:28" ht="18" customHeight="1">
      <c r="B269" s="97" t="s">
        <v>1217</v>
      </c>
      <c r="C269" s="82">
        <v>115453943</v>
      </c>
      <c r="D269" s="82" t="s">
        <v>1139</v>
      </c>
      <c r="E269" s="82">
        <v>17038923450</v>
      </c>
      <c r="F269" s="82" t="s">
        <v>5</v>
      </c>
      <c r="G269" s="82">
        <v>1000</v>
      </c>
      <c r="H269" s="82">
        <v>13545471531</v>
      </c>
      <c r="I269" s="82" t="s">
        <v>1787</v>
      </c>
      <c r="J269" s="90" t="s">
        <v>414</v>
      </c>
      <c r="K269" s="87" t="s">
        <v>1780</v>
      </c>
      <c r="L269" s="97" t="s">
        <v>1217</v>
      </c>
      <c r="M269" s="201"/>
      <c r="N269" s="10"/>
      <c r="O269" s="201"/>
      <c r="P269" s="201"/>
      <c r="Q269" s="201"/>
      <c r="R269" s="152">
        <v>5066.78</v>
      </c>
      <c r="S269" s="201"/>
      <c r="T269" s="86"/>
      <c r="U269" s="10"/>
      <c r="V269" s="152">
        <v>5066.78</v>
      </c>
      <c r="W269" s="10"/>
      <c r="X269" s="87"/>
      <c r="Y269" s="30"/>
      <c r="Z269" s="213" t="s">
        <v>1423</v>
      </c>
      <c r="AA269" s="221">
        <v>43902</v>
      </c>
      <c r="AB269" s="59" t="s">
        <v>1446</v>
      </c>
    </row>
    <row r="270" spans="2:28" ht="18" customHeight="1">
      <c r="B270" s="97" t="s">
        <v>1226</v>
      </c>
      <c r="C270" s="82">
        <v>633044942</v>
      </c>
      <c r="D270" s="82" t="s">
        <v>1168</v>
      </c>
      <c r="E270" s="82">
        <v>17038923614</v>
      </c>
      <c r="F270" s="82" t="s">
        <v>5</v>
      </c>
      <c r="G270" s="82">
        <v>1000</v>
      </c>
      <c r="H270" s="82">
        <v>13545471531</v>
      </c>
      <c r="I270" s="82" t="s">
        <v>1787</v>
      </c>
      <c r="J270" s="90" t="s">
        <v>414</v>
      </c>
      <c r="K270" s="87" t="s">
        <v>1780</v>
      </c>
      <c r="L270" s="97" t="s">
        <v>1226</v>
      </c>
      <c r="M270" s="201"/>
      <c r="N270" s="10"/>
      <c r="O270" s="201"/>
      <c r="P270" s="201"/>
      <c r="Q270" s="201"/>
      <c r="R270" s="152">
        <v>5066.03</v>
      </c>
      <c r="S270" s="201"/>
      <c r="T270" s="86"/>
      <c r="U270" s="10"/>
      <c r="V270" s="152">
        <v>5066.03</v>
      </c>
      <c r="W270" s="10"/>
      <c r="X270" s="87"/>
      <c r="Y270" s="30"/>
      <c r="Z270" s="213" t="s">
        <v>1423</v>
      </c>
      <c r="AA270" s="221">
        <v>43902</v>
      </c>
      <c r="AB270" s="59" t="s">
        <v>1446</v>
      </c>
    </row>
    <row r="271" spans="2:28" ht="18" customHeight="1">
      <c r="B271" s="97" t="s">
        <v>1177</v>
      </c>
      <c r="C271" s="82">
        <v>369848063</v>
      </c>
      <c r="D271" s="82" t="s">
        <v>1178</v>
      </c>
      <c r="E271" s="82">
        <v>17038923848</v>
      </c>
      <c r="F271" s="82" t="s">
        <v>5</v>
      </c>
      <c r="G271" s="82">
        <v>1000</v>
      </c>
      <c r="H271" s="82">
        <v>13545471531</v>
      </c>
      <c r="I271" s="82" t="s">
        <v>1787</v>
      </c>
      <c r="J271" s="90" t="s">
        <v>414</v>
      </c>
      <c r="K271" s="87" t="s">
        <v>1780</v>
      </c>
      <c r="L271" s="97" t="s">
        <v>1177</v>
      </c>
      <c r="M271" s="201"/>
      <c r="N271" s="10"/>
      <c r="O271" s="201"/>
      <c r="P271" s="201"/>
      <c r="Q271" s="201"/>
      <c r="R271" s="152">
        <v>5362.11</v>
      </c>
      <c r="S271" s="201"/>
      <c r="T271" s="86"/>
      <c r="U271" s="10"/>
      <c r="V271" s="152">
        <v>5362.11</v>
      </c>
      <c r="W271" s="10"/>
      <c r="X271" s="87"/>
      <c r="Y271" s="30"/>
      <c r="Z271" s="213" t="s">
        <v>1423</v>
      </c>
      <c r="AA271" s="221">
        <v>43902</v>
      </c>
      <c r="AB271" s="59" t="s">
        <v>1446</v>
      </c>
    </row>
    <row r="272" spans="2:28" ht="18" customHeight="1">
      <c r="B272" s="84" t="s">
        <v>292</v>
      </c>
      <c r="C272" s="82">
        <v>790013110</v>
      </c>
      <c r="D272" s="82" t="s">
        <v>293</v>
      </c>
      <c r="E272" s="82">
        <v>16572872984</v>
      </c>
      <c r="F272" s="82" t="s">
        <v>5</v>
      </c>
      <c r="G272" s="82">
        <v>1000</v>
      </c>
      <c r="H272" s="82">
        <v>17520439418</v>
      </c>
      <c r="I272" s="82" t="s">
        <v>1831</v>
      </c>
      <c r="J272" s="91" t="s">
        <v>100</v>
      </c>
      <c r="K272" s="87" t="s">
        <v>1804</v>
      </c>
      <c r="L272" s="84" t="s">
        <v>1323</v>
      </c>
      <c r="M272" s="10"/>
      <c r="N272" s="10"/>
      <c r="O272" s="10"/>
      <c r="P272" s="10"/>
      <c r="Q272" s="10"/>
      <c r="R272" s="152">
        <v>3874.64</v>
      </c>
      <c r="S272" s="10"/>
      <c r="T272" s="86"/>
      <c r="U272" s="10"/>
      <c r="V272" s="152">
        <v>3874.64</v>
      </c>
      <c r="W272" s="10"/>
      <c r="X272" s="86"/>
      <c r="Y272" s="30"/>
      <c r="Z272" s="213" t="s">
        <v>1423</v>
      </c>
      <c r="AA272" s="221">
        <v>43902</v>
      </c>
      <c r="AB272" s="59" t="s">
        <v>1446</v>
      </c>
    </row>
    <row r="273" spans="2:28" s="61" customFormat="1" ht="19.899999999999999" customHeight="1">
      <c r="B273" s="97" t="s">
        <v>1288</v>
      </c>
      <c r="C273" s="82">
        <v>412273982</v>
      </c>
      <c r="D273" s="82" t="s">
        <v>1289</v>
      </c>
      <c r="E273" s="82">
        <v>17102786760</v>
      </c>
      <c r="F273" s="82" t="s">
        <v>5</v>
      </c>
      <c r="G273" s="82">
        <v>1000</v>
      </c>
      <c r="H273" s="82">
        <v>13545435217</v>
      </c>
      <c r="I273" s="82" t="s">
        <v>1794</v>
      </c>
      <c r="J273" s="91" t="s">
        <v>100</v>
      </c>
      <c r="K273" s="213" t="s">
        <v>1777</v>
      </c>
      <c r="L273" s="97" t="s">
        <v>1288</v>
      </c>
      <c r="M273" s="10"/>
      <c r="N273" s="10"/>
      <c r="O273" s="85"/>
      <c r="P273" s="85"/>
      <c r="Q273" s="85"/>
      <c r="R273" s="152">
        <v>5722.75</v>
      </c>
      <c r="S273" s="85"/>
      <c r="T273" s="86"/>
      <c r="U273" s="10"/>
      <c r="V273" s="152">
        <v>5722.75</v>
      </c>
      <c r="W273" s="10"/>
      <c r="X273" s="86"/>
      <c r="Y273" s="30"/>
      <c r="Z273" s="213" t="s">
        <v>1423</v>
      </c>
      <c r="AA273" s="221">
        <v>43902</v>
      </c>
      <c r="AB273" s="59" t="s">
        <v>1446</v>
      </c>
    </row>
    <row r="274" spans="2:28" ht="18" customHeight="1">
      <c r="B274" s="84" t="s">
        <v>1331</v>
      </c>
      <c r="C274" s="82">
        <v>477256188</v>
      </c>
      <c r="D274" s="82" t="s">
        <v>1332</v>
      </c>
      <c r="E274" s="82">
        <v>16741725600</v>
      </c>
      <c r="F274" s="82" t="s">
        <v>5</v>
      </c>
      <c r="G274" s="82">
        <v>1000</v>
      </c>
      <c r="H274" s="82">
        <v>15771132386</v>
      </c>
      <c r="I274" s="82" t="s">
        <v>1840</v>
      </c>
      <c r="J274" s="83" t="s">
        <v>24</v>
      </c>
      <c r="K274" s="87" t="s">
        <v>1825</v>
      </c>
      <c r="L274" s="84" t="s">
        <v>1824</v>
      </c>
      <c r="M274" s="11"/>
      <c r="N274" s="10"/>
      <c r="O274" s="10"/>
      <c r="P274" s="10"/>
      <c r="Q274" s="10"/>
      <c r="R274" s="152">
        <v>16081.91</v>
      </c>
      <c r="S274" s="10"/>
      <c r="T274" s="86"/>
      <c r="U274" s="18"/>
      <c r="V274" s="152">
        <v>16081.91</v>
      </c>
      <c r="W274" s="10"/>
      <c r="X274" s="92"/>
      <c r="Y274" s="30"/>
      <c r="Z274" s="213" t="s">
        <v>1423</v>
      </c>
      <c r="AA274" s="221">
        <v>43902</v>
      </c>
      <c r="AB274" s="59" t="s">
        <v>1451</v>
      </c>
    </row>
    <row r="275" spans="2:28" ht="18" customHeight="1">
      <c r="B275" s="84" t="s">
        <v>1341</v>
      </c>
      <c r="C275" s="82">
        <v>430261940</v>
      </c>
      <c r="D275" s="82" t="s">
        <v>1342</v>
      </c>
      <c r="E275" s="82">
        <v>16741725594</v>
      </c>
      <c r="F275" s="82" t="s">
        <v>5</v>
      </c>
      <c r="G275" s="82">
        <v>1000</v>
      </c>
      <c r="H275" s="82">
        <v>15771132386</v>
      </c>
      <c r="I275" s="82" t="s">
        <v>1840</v>
      </c>
      <c r="J275" s="83" t="s">
        <v>24</v>
      </c>
      <c r="K275" s="87" t="s">
        <v>1825</v>
      </c>
      <c r="L275" s="84" t="s">
        <v>1341</v>
      </c>
      <c r="M275" s="11"/>
      <c r="N275" s="10"/>
      <c r="O275" s="10"/>
      <c r="P275" s="10"/>
      <c r="Q275" s="10"/>
      <c r="R275" s="152">
        <v>15881.54</v>
      </c>
      <c r="S275" s="10"/>
      <c r="T275" s="86"/>
      <c r="U275" s="18"/>
      <c r="V275" s="152">
        <v>15881.54</v>
      </c>
      <c r="W275" s="10"/>
      <c r="X275" s="92"/>
      <c r="Y275" s="30"/>
      <c r="Z275" s="213" t="s">
        <v>1423</v>
      </c>
      <c r="AA275" s="221">
        <v>43902</v>
      </c>
      <c r="AB275" s="59" t="s">
        <v>1451</v>
      </c>
    </row>
    <row r="276" spans="2:28" ht="18" customHeight="1">
      <c r="B276" s="84" t="s">
        <v>1351</v>
      </c>
      <c r="C276" s="82">
        <v>401756577</v>
      </c>
      <c r="D276" s="82" t="s">
        <v>1352</v>
      </c>
      <c r="E276" s="82">
        <v>16741725587</v>
      </c>
      <c r="F276" s="82" t="s">
        <v>5</v>
      </c>
      <c r="G276" s="82">
        <v>1000</v>
      </c>
      <c r="H276" s="82">
        <v>15771132386</v>
      </c>
      <c r="I276" s="82" t="s">
        <v>1840</v>
      </c>
      <c r="J276" s="83" t="s">
        <v>24</v>
      </c>
      <c r="K276" s="87" t="s">
        <v>1825</v>
      </c>
      <c r="L276" s="84" t="s">
        <v>1351</v>
      </c>
      <c r="M276" s="10"/>
      <c r="N276" s="10"/>
      <c r="O276" s="10"/>
      <c r="P276" s="10"/>
      <c r="Q276" s="10"/>
      <c r="R276" s="152">
        <v>15783.21</v>
      </c>
      <c r="S276" s="10"/>
      <c r="T276" s="86"/>
      <c r="U276" s="11"/>
      <c r="V276" s="152">
        <v>15783.21</v>
      </c>
      <c r="W276" s="10"/>
      <c r="X276" s="92"/>
      <c r="Y276" s="30"/>
      <c r="Z276" s="213" t="s">
        <v>1423</v>
      </c>
      <c r="AA276" s="221">
        <v>43901</v>
      </c>
      <c r="AB276" s="59" t="s">
        <v>1460</v>
      </c>
    </row>
    <row r="277" spans="2:28" s="61" customFormat="1" ht="19.899999999999999" customHeight="1">
      <c r="B277" s="84" t="s">
        <v>1308</v>
      </c>
      <c r="C277" s="87">
        <v>367633837</v>
      </c>
      <c r="D277" s="87" t="s">
        <v>1309</v>
      </c>
      <c r="E277" s="82">
        <v>17102786774</v>
      </c>
      <c r="F277" s="82" t="s">
        <v>5</v>
      </c>
      <c r="G277" s="82">
        <v>1000</v>
      </c>
      <c r="H277" s="82">
        <v>13545435217</v>
      </c>
      <c r="I277" s="82" t="s">
        <v>1794</v>
      </c>
      <c r="J277" s="91" t="s">
        <v>100</v>
      </c>
      <c r="K277" s="213" t="s">
        <v>1777</v>
      </c>
      <c r="L277" s="84" t="s">
        <v>1308</v>
      </c>
      <c r="M277" s="10"/>
      <c r="N277" s="10"/>
      <c r="O277" s="85"/>
      <c r="P277" s="85"/>
      <c r="Q277" s="85"/>
      <c r="R277" s="152">
        <v>8929.93</v>
      </c>
      <c r="S277" s="85"/>
      <c r="T277" s="86"/>
      <c r="U277" s="10"/>
      <c r="V277" s="152">
        <v>8929.93</v>
      </c>
      <c r="W277" s="10"/>
      <c r="X277" s="92"/>
      <c r="Y277" s="30"/>
      <c r="Z277" s="213" t="s">
        <v>1423</v>
      </c>
      <c r="AA277" s="221">
        <v>43901</v>
      </c>
      <c r="AB277" s="59" t="s">
        <v>1460</v>
      </c>
    </row>
    <row r="278" spans="2:28" s="61" customFormat="1" ht="19.899999999999999" customHeight="1">
      <c r="B278" s="84" t="s">
        <v>1254</v>
      </c>
      <c r="C278" s="87">
        <v>940029963</v>
      </c>
      <c r="D278" s="87" t="s">
        <v>1255</v>
      </c>
      <c r="E278" s="82">
        <v>17102786727</v>
      </c>
      <c r="F278" s="82" t="s">
        <v>5</v>
      </c>
      <c r="G278" s="82">
        <v>1000</v>
      </c>
      <c r="H278" s="82">
        <v>13545435217</v>
      </c>
      <c r="I278" s="82" t="s">
        <v>1794</v>
      </c>
      <c r="J278" s="91" t="s">
        <v>100</v>
      </c>
      <c r="K278" s="213" t="s">
        <v>1777</v>
      </c>
      <c r="L278" s="84" t="s">
        <v>1254</v>
      </c>
      <c r="M278" s="10"/>
      <c r="N278" s="10"/>
      <c r="O278" s="152"/>
      <c r="P278" s="152"/>
      <c r="Q278" s="152"/>
      <c r="R278" s="152">
        <v>4862.0200000000004</v>
      </c>
      <c r="S278" s="29"/>
      <c r="T278" s="29"/>
      <c r="U278" s="29"/>
      <c r="V278" s="152">
        <v>4862.0200000000004</v>
      </c>
      <c r="W278" s="10"/>
      <c r="X278" s="86"/>
      <c r="Y278" s="212"/>
      <c r="Z278" s="213" t="s">
        <v>1423</v>
      </c>
      <c r="AA278" s="221">
        <v>43901</v>
      </c>
      <c r="AB278" s="59" t="s">
        <v>1475</v>
      </c>
    </row>
    <row r="279" spans="2:28" ht="18" customHeight="1">
      <c r="B279" s="295" t="s">
        <v>1339</v>
      </c>
      <c r="C279" s="82">
        <v>472438421</v>
      </c>
      <c r="D279" s="82" t="s">
        <v>1340</v>
      </c>
      <c r="E279" s="82">
        <v>16741725595</v>
      </c>
      <c r="F279" s="82" t="s">
        <v>5</v>
      </c>
      <c r="G279" s="283">
        <v>1000</v>
      </c>
      <c r="H279" s="283">
        <v>15771132386</v>
      </c>
      <c r="I279" s="82" t="s">
        <v>1840</v>
      </c>
      <c r="J279" s="301" t="s">
        <v>24</v>
      </c>
      <c r="K279" s="87" t="s">
        <v>1825</v>
      </c>
      <c r="L279" s="295" t="s">
        <v>1339</v>
      </c>
      <c r="M279" s="44"/>
      <c r="N279" s="44"/>
      <c r="O279" s="284"/>
      <c r="P279" s="284"/>
      <c r="Q279" s="284"/>
      <c r="R279" s="285">
        <v>4956.6499999999996</v>
      </c>
      <c r="S279" s="284"/>
      <c r="T279" s="44"/>
      <c r="U279" s="47"/>
      <c r="V279" s="285">
        <v>4956.6499999999996</v>
      </c>
      <c r="W279" s="44"/>
      <c r="X279" s="286"/>
      <c r="Y279" s="213"/>
      <c r="Z279" s="213" t="s">
        <v>1423</v>
      </c>
      <c r="AA279" s="221">
        <v>43901</v>
      </c>
      <c r="AB279" s="65" t="s">
        <v>1532</v>
      </c>
    </row>
    <row r="280" spans="2:28" ht="18" customHeight="1">
      <c r="B280" s="295" t="s">
        <v>1355</v>
      </c>
      <c r="C280" s="82">
        <v>206552944</v>
      </c>
      <c r="D280" s="82" t="s">
        <v>1356</v>
      </c>
      <c r="E280" s="82">
        <v>16741725585</v>
      </c>
      <c r="F280" s="82" t="s">
        <v>5</v>
      </c>
      <c r="G280" s="283">
        <v>1000</v>
      </c>
      <c r="H280" s="283">
        <v>15771132386</v>
      </c>
      <c r="I280" s="82" t="s">
        <v>1840</v>
      </c>
      <c r="J280" s="301" t="s">
        <v>24</v>
      </c>
      <c r="K280" s="87" t="s">
        <v>1825</v>
      </c>
      <c r="L280" s="295" t="s">
        <v>1355</v>
      </c>
      <c r="M280" s="44"/>
      <c r="N280" s="44"/>
      <c r="O280" s="284"/>
      <c r="P280" s="284"/>
      <c r="Q280" s="284"/>
      <c r="R280" s="285">
        <v>4957.1499999999996</v>
      </c>
      <c r="S280" s="284"/>
      <c r="T280" s="44"/>
      <c r="U280" s="47"/>
      <c r="V280" s="285">
        <v>4957.1499999999996</v>
      </c>
      <c r="W280" s="44"/>
      <c r="X280" s="286"/>
      <c r="Y280" s="213"/>
      <c r="Z280" s="213" t="s">
        <v>1423</v>
      </c>
      <c r="AA280" s="221">
        <v>43901</v>
      </c>
      <c r="AB280" s="65" t="s">
        <v>1532</v>
      </c>
    </row>
    <row r="281" spans="2:28" ht="18" customHeight="1">
      <c r="B281" s="295" t="s">
        <v>1361</v>
      </c>
      <c r="C281" s="82">
        <v>949361293</v>
      </c>
      <c r="D281" s="82" t="s">
        <v>1362</v>
      </c>
      <c r="E281" s="82">
        <v>16741725582</v>
      </c>
      <c r="F281" s="82" t="s">
        <v>5</v>
      </c>
      <c r="G281" s="283">
        <v>1000</v>
      </c>
      <c r="H281" s="283">
        <v>15771132386</v>
      </c>
      <c r="I281" s="82" t="s">
        <v>1840</v>
      </c>
      <c r="J281" s="301" t="s">
        <v>24</v>
      </c>
      <c r="K281" s="87" t="s">
        <v>1825</v>
      </c>
      <c r="L281" s="295" t="s">
        <v>1361</v>
      </c>
      <c r="M281" s="44"/>
      <c r="N281" s="44"/>
      <c r="O281" s="284"/>
      <c r="P281" s="284"/>
      <c r="Q281" s="284"/>
      <c r="R281" s="285">
        <v>7940.47</v>
      </c>
      <c r="S281" s="284"/>
      <c r="T281" s="44"/>
      <c r="U281" s="47"/>
      <c r="V281" s="285">
        <v>7940.47</v>
      </c>
      <c r="W281" s="44"/>
      <c r="X281" s="299"/>
      <c r="Y281" s="213"/>
      <c r="Z281" s="213" t="s">
        <v>1423</v>
      </c>
      <c r="AA281" s="221">
        <v>43901</v>
      </c>
      <c r="AB281" s="65" t="s">
        <v>1532</v>
      </c>
    </row>
    <row r="282" spans="2:28" ht="18" customHeight="1">
      <c r="B282" s="295" t="s">
        <v>1367</v>
      </c>
      <c r="C282" s="82">
        <v>251550452</v>
      </c>
      <c r="D282" s="82" t="s">
        <v>1368</v>
      </c>
      <c r="E282" s="82">
        <v>16741725579</v>
      </c>
      <c r="F282" s="82" t="s">
        <v>5</v>
      </c>
      <c r="G282" s="283">
        <v>1000</v>
      </c>
      <c r="H282" s="283">
        <v>15771132386</v>
      </c>
      <c r="I282" s="82" t="s">
        <v>1840</v>
      </c>
      <c r="J282" s="301" t="s">
        <v>24</v>
      </c>
      <c r="K282" s="87" t="s">
        <v>1825</v>
      </c>
      <c r="L282" s="295" t="s">
        <v>1367</v>
      </c>
      <c r="M282" s="44"/>
      <c r="N282" s="44"/>
      <c r="O282" s="284"/>
      <c r="P282" s="284"/>
      <c r="Q282" s="284"/>
      <c r="R282" s="285">
        <v>5062.3100000000004</v>
      </c>
      <c r="S282" s="284"/>
      <c r="T282" s="44"/>
      <c r="U282" s="47"/>
      <c r="V282" s="285">
        <v>5062.3100000000004</v>
      </c>
      <c r="W282" s="44"/>
      <c r="X282" s="286"/>
      <c r="Y282" s="213"/>
      <c r="Z282" s="213" t="s">
        <v>1423</v>
      </c>
      <c r="AA282" s="221">
        <v>43901</v>
      </c>
      <c r="AB282" s="65" t="s">
        <v>1532</v>
      </c>
    </row>
    <row r="283" spans="2:28" ht="18" customHeight="1">
      <c r="B283" s="295" t="s">
        <v>1369</v>
      </c>
      <c r="C283" s="82">
        <v>467006450</v>
      </c>
      <c r="D283" s="82" t="s">
        <v>1370</v>
      </c>
      <c r="E283" s="82">
        <v>16741725578</v>
      </c>
      <c r="F283" s="82" t="s">
        <v>5</v>
      </c>
      <c r="G283" s="283">
        <v>1000</v>
      </c>
      <c r="H283" s="283">
        <v>15771132386</v>
      </c>
      <c r="I283" s="82" t="s">
        <v>1840</v>
      </c>
      <c r="J283" s="301" t="s">
        <v>24</v>
      </c>
      <c r="K283" s="87" t="s">
        <v>1825</v>
      </c>
      <c r="L283" s="295" t="s">
        <v>1369</v>
      </c>
      <c r="M283" s="44"/>
      <c r="N283" s="44"/>
      <c r="O283" s="284"/>
      <c r="P283" s="284"/>
      <c r="Q283" s="284"/>
      <c r="R283" s="285">
        <v>4962.55</v>
      </c>
      <c r="S283" s="284"/>
      <c r="T283" s="44"/>
      <c r="U283" s="47"/>
      <c r="V283" s="285">
        <v>4962.55</v>
      </c>
      <c r="W283" s="44"/>
      <c r="X283" s="286"/>
      <c r="Y283" s="213"/>
      <c r="Z283" s="213" t="s">
        <v>1423</v>
      </c>
      <c r="AA283" s="221">
        <v>43901</v>
      </c>
      <c r="AB283" s="65" t="s">
        <v>1532</v>
      </c>
    </row>
    <row r="284" spans="2:28" ht="18" customHeight="1">
      <c r="B284" s="295" t="s">
        <v>1375</v>
      </c>
      <c r="C284" s="82">
        <v>653868522</v>
      </c>
      <c r="D284" s="82" t="s">
        <v>1376</v>
      </c>
      <c r="E284" s="82">
        <v>16741725574</v>
      </c>
      <c r="F284" s="82" t="s">
        <v>5</v>
      </c>
      <c r="G284" s="283">
        <v>1000</v>
      </c>
      <c r="H284" s="283">
        <v>15771132386</v>
      </c>
      <c r="I284" s="82" t="s">
        <v>1840</v>
      </c>
      <c r="J284" s="301" t="s">
        <v>24</v>
      </c>
      <c r="K284" s="87" t="s">
        <v>1825</v>
      </c>
      <c r="L284" s="295" t="s">
        <v>1375</v>
      </c>
      <c r="M284" s="44"/>
      <c r="N284" s="44"/>
      <c r="O284" s="284"/>
      <c r="P284" s="284"/>
      <c r="Q284" s="284"/>
      <c r="R284" s="285">
        <v>5061.8599999999997</v>
      </c>
      <c r="S284" s="284"/>
      <c r="T284" s="44"/>
      <c r="U284" s="47"/>
      <c r="V284" s="285">
        <v>5061.8599999999997</v>
      </c>
      <c r="W284" s="44"/>
      <c r="X284" s="286"/>
      <c r="Y284" s="213"/>
      <c r="Z284" s="213" t="s">
        <v>1423</v>
      </c>
      <c r="AA284" s="221">
        <v>43901</v>
      </c>
      <c r="AB284" s="65" t="s">
        <v>1532</v>
      </c>
    </row>
    <row r="285" spans="2:28" ht="18" customHeight="1">
      <c r="B285" s="295" t="s">
        <v>1379</v>
      </c>
      <c r="C285" s="82">
        <v>945660153</v>
      </c>
      <c r="D285" s="82" t="s">
        <v>1380</v>
      </c>
      <c r="E285" s="82">
        <v>16741725572</v>
      </c>
      <c r="F285" s="82" t="s">
        <v>5</v>
      </c>
      <c r="G285" s="283">
        <v>1000</v>
      </c>
      <c r="H285" s="283">
        <v>15771132386</v>
      </c>
      <c r="I285" s="82" t="s">
        <v>1840</v>
      </c>
      <c r="J285" s="301" t="s">
        <v>24</v>
      </c>
      <c r="K285" s="87" t="s">
        <v>1825</v>
      </c>
      <c r="L285" s="295" t="s">
        <v>1379</v>
      </c>
      <c r="M285" s="44"/>
      <c r="N285" s="44"/>
      <c r="O285" s="284"/>
      <c r="P285" s="284"/>
      <c r="Q285" s="284"/>
      <c r="R285" s="285">
        <v>5060.7299999999996</v>
      </c>
      <c r="S285" s="284"/>
      <c r="T285" s="44"/>
      <c r="U285" s="47"/>
      <c r="V285" s="285">
        <v>5060.7299999999996</v>
      </c>
      <c r="W285" s="44"/>
      <c r="X285" s="286"/>
      <c r="Y285" s="213"/>
      <c r="Z285" s="213" t="s">
        <v>1423</v>
      </c>
      <c r="AA285" s="221">
        <v>43901</v>
      </c>
      <c r="AB285" s="65" t="s">
        <v>1532</v>
      </c>
    </row>
    <row r="286" spans="2:28" ht="18" customHeight="1">
      <c r="B286" s="295" t="s">
        <v>1399</v>
      </c>
      <c r="C286" s="82">
        <v>328799102</v>
      </c>
      <c r="D286" s="82" t="s">
        <v>1400</v>
      </c>
      <c r="E286" s="82">
        <v>16741725560</v>
      </c>
      <c r="F286" s="82" t="s">
        <v>5</v>
      </c>
      <c r="G286" s="283">
        <v>1000</v>
      </c>
      <c r="H286" s="283">
        <v>15771132386</v>
      </c>
      <c r="I286" s="82" t="s">
        <v>1840</v>
      </c>
      <c r="J286" s="301" t="s">
        <v>24</v>
      </c>
      <c r="K286" s="87" t="s">
        <v>1825</v>
      </c>
      <c r="L286" s="295" t="s">
        <v>1399</v>
      </c>
      <c r="M286" s="44"/>
      <c r="N286" s="44"/>
      <c r="O286" s="284"/>
      <c r="P286" s="284"/>
      <c r="Q286" s="284"/>
      <c r="R286" s="285">
        <v>5065.9799999999996</v>
      </c>
      <c r="S286" s="304"/>
      <c r="T286" s="44"/>
      <c r="U286" s="47"/>
      <c r="V286" s="285">
        <v>5065.9799999999996</v>
      </c>
      <c r="W286" s="44"/>
      <c r="X286" s="286"/>
      <c r="Y286" s="213"/>
      <c r="Z286" s="213" t="s">
        <v>1423</v>
      </c>
      <c r="AA286" s="221">
        <v>43901</v>
      </c>
      <c r="AB286" s="65" t="s">
        <v>1532</v>
      </c>
    </row>
    <row r="287" spans="2:28" ht="18" customHeight="1">
      <c r="B287" s="295" t="s">
        <v>1405</v>
      </c>
      <c r="C287" s="82">
        <v>896913637</v>
      </c>
      <c r="D287" s="82" t="s">
        <v>1406</v>
      </c>
      <c r="E287" s="82">
        <v>16741725547</v>
      </c>
      <c r="F287" s="82" t="s">
        <v>5</v>
      </c>
      <c r="G287" s="283">
        <v>1000</v>
      </c>
      <c r="H287" s="283">
        <v>15771132386</v>
      </c>
      <c r="I287" s="82" t="s">
        <v>1840</v>
      </c>
      <c r="J287" s="301" t="s">
        <v>24</v>
      </c>
      <c r="K287" s="87" t="s">
        <v>1825</v>
      </c>
      <c r="L287" s="295" t="s">
        <v>1405</v>
      </c>
      <c r="M287" s="44"/>
      <c r="N287" s="44"/>
      <c r="O287" s="284"/>
      <c r="P287" s="284"/>
      <c r="Q287" s="284"/>
      <c r="R287" s="285">
        <v>5054.51</v>
      </c>
      <c r="S287" s="284"/>
      <c r="T287" s="44"/>
      <c r="U287" s="47"/>
      <c r="V287" s="285">
        <v>5054.51</v>
      </c>
      <c r="W287" s="44"/>
      <c r="X287" s="286"/>
      <c r="Y287" s="213"/>
      <c r="Z287" s="213" t="s">
        <v>1423</v>
      </c>
      <c r="AA287" s="221">
        <v>43901</v>
      </c>
      <c r="AB287" s="65" t="s">
        <v>1532</v>
      </c>
    </row>
    <row r="288" spans="2:28" ht="18" customHeight="1">
      <c r="B288" s="295" t="s">
        <v>1413</v>
      </c>
      <c r="C288" s="82">
        <v>277760746</v>
      </c>
      <c r="D288" s="82" t="s">
        <v>1414</v>
      </c>
      <c r="E288" s="82">
        <v>16741725542</v>
      </c>
      <c r="F288" s="82" t="s">
        <v>5</v>
      </c>
      <c r="G288" s="283">
        <v>1000</v>
      </c>
      <c r="H288" s="283">
        <v>15771132386</v>
      </c>
      <c r="I288" s="82" t="s">
        <v>1840</v>
      </c>
      <c r="J288" s="301" t="s">
        <v>24</v>
      </c>
      <c r="K288" s="87" t="s">
        <v>1825</v>
      </c>
      <c r="L288" s="295" t="s">
        <v>1413</v>
      </c>
      <c r="M288" s="44"/>
      <c r="N288" s="44"/>
      <c r="O288" s="284"/>
      <c r="P288" s="284"/>
      <c r="Q288" s="284"/>
      <c r="R288" s="285">
        <v>5023.51</v>
      </c>
      <c r="S288" s="284"/>
      <c r="T288" s="44"/>
      <c r="U288" s="47"/>
      <c r="V288" s="285">
        <v>5023.51</v>
      </c>
      <c r="W288" s="44"/>
      <c r="X288" s="286"/>
      <c r="Y288" s="213"/>
      <c r="Z288" s="213" t="s">
        <v>1423</v>
      </c>
      <c r="AA288" s="221">
        <v>43901</v>
      </c>
      <c r="AB288" s="65" t="s">
        <v>1532</v>
      </c>
    </row>
    <row r="289" spans="2:28" s="61" customFormat="1" ht="19.899999999999999" customHeight="1">
      <c r="B289" s="295" t="s">
        <v>1274</v>
      </c>
      <c r="C289" s="87">
        <v>341333708</v>
      </c>
      <c r="D289" s="87" t="s">
        <v>1275</v>
      </c>
      <c r="E289" s="82">
        <v>17102786714</v>
      </c>
      <c r="F289" s="82" t="s">
        <v>5</v>
      </c>
      <c r="G289" s="283">
        <v>1000</v>
      </c>
      <c r="H289" s="283">
        <v>13545435217</v>
      </c>
      <c r="I289" s="82" t="s">
        <v>1794</v>
      </c>
      <c r="J289" s="297" t="s">
        <v>100</v>
      </c>
      <c r="K289" s="213" t="s">
        <v>1777</v>
      </c>
      <c r="L289" s="295" t="s">
        <v>1274</v>
      </c>
      <c r="M289" s="44"/>
      <c r="N289" s="44"/>
      <c r="O289" s="298"/>
      <c r="P289" s="284"/>
      <c r="Q289" s="298"/>
      <c r="R289" s="285">
        <v>5062.45</v>
      </c>
      <c r="S289" s="284"/>
      <c r="T289" s="44"/>
      <c r="U289" s="44"/>
      <c r="V289" s="285">
        <v>5062.45</v>
      </c>
      <c r="W289" s="44"/>
      <c r="X289" s="286"/>
      <c r="Y289" s="213"/>
      <c r="Z289" s="213" t="s">
        <v>1423</v>
      </c>
      <c r="AA289" s="221">
        <v>43901</v>
      </c>
      <c r="AB289" s="65" t="s">
        <v>1532</v>
      </c>
    </row>
    <row r="290" spans="2:28" s="61" customFormat="1" ht="19.899999999999999" customHeight="1">
      <c r="B290" s="295" t="s">
        <v>1290</v>
      </c>
      <c r="C290" s="82">
        <v>803971642</v>
      </c>
      <c r="D290" s="82" t="s">
        <v>1291</v>
      </c>
      <c r="E290" s="82">
        <v>17102786759</v>
      </c>
      <c r="F290" s="82" t="s">
        <v>5</v>
      </c>
      <c r="G290" s="283">
        <v>1000</v>
      </c>
      <c r="H290" s="283">
        <v>13545435217</v>
      </c>
      <c r="I290" s="82" t="s">
        <v>1794</v>
      </c>
      <c r="J290" s="297" t="s">
        <v>100</v>
      </c>
      <c r="K290" s="213" t="s">
        <v>1777</v>
      </c>
      <c r="L290" s="295" t="s">
        <v>1290</v>
      </c>
      <c r="M290" s="44"/>
      <c r="N290" s="44"/>
      <c r="O290" s="298"/>
      <c r="P290" s="284"/>
      <c r="Q290" s="298"/>
      <c r="R290" s="285">
        <v>5182.32</v>
      </c>
      <c r="S290" s="284"/>
      <c r="T290" s="44"/>
      <c r="U290" s="44"/>
      <c r="V290" s="285">
        <v>5182.32</v>
      </c>
      <c r="W290" s="44"/>
      <c r="X290" s="286"/>
      <c r="Y290" s="213"/>
      <c r="Z290" s="213" t="s">
        <v>1423</v>
      </c>
      <c r="AA290" s="221">
        <v>43901</v>
      </c>
      <c r="AB290" s="65" t="s">
        <v>1532</v>
      </c>
    </row>
    <row r="291" spans="2:28" s="61" customFormat="1" ht="19.899999999999999" customHeight="1">
      <c r="B291" s="295" t="s">
        <v>1292</v>
      </c>
      <c r="C291" s="87">
        <v>489851760</v>
      </c>
      <c r="D291" s="87" t="s">
        <v>1293</v>
      </c>
      <c r="E291" s="82">
        <v>17102786758</v>
      </c>
      <c r="F291" s="82" t="s">
        <v>5</v>
      </c>
      <c r="G291" s="283">
        <v>1000</v>
      </c>
      <c r="H291" s="283">
        <v>13545435217</v>
      </c>
      <c r="I291" s="82" t="s">
        <v>1794</v>
      </c>
      <c r="J291" s="297" t="s">
        <v>100</v>
      </c>
      <c r="K291" s="213" t="s">
        <v>1777</v>
      </c>
      <c r="L291" s="295" t="s">
        <v>1292</v>
      </c>
      <c r="M291" s="44"/>
      <c r="N291" s="44"/>
      <c r="O291" s="298"/>
      <c r="P291" s="284"/>
      <c r="Q291" s="298"/>
      <c r="R291" s="285">
        <v>4960.18</v>
      </c>
      <c r="S291" s="284"/>
      <c r="T291" s="44"/>
      <c r="U291" s="44"/>
      <c r="V291" s="285">
        <v>4960.18</v>
      </c>
      <c r="W291" s="44"/>
      <c r="X291" s="302"/>
      <c r="Y291" s="213"/>
      <c r="Z291" s="213" t="s">
        <v>1423</v>
      </c>
      <c r="AA291" s="221">
        <v>43901</v>
      </c>
      <c r="AB291" s="65" t="s">
        <v>1532</v>
      </c>
    </row>
    <row r="292" spans="2:28" s="61" customFormat="1" ht="19.899999999999999" customHeight="1">
      <c r="B292" s="295" t="s">
        <v>1294</v>
      </c>
      <c r="C292" s="87">
        <v>514807181</v>
      </c>
      <c r="D292" s="87" t="s">
        <v>1295</v>
      </c>
      <c r="E292" s="82">
        <v>17102786757</v>
      </c>
      <c r="F292" s="82" t="s">
        <v>5</v>
      </c>
      <c r="G292" s="283">
        <v>1000</v>
      </c>
      <c r="H292" s="283">
        <v>13545435217</v>
      </c>
      <c r="I292" s="82" t="s">
        <v>1794</v>
      </c>
      <c r="J292" s="297" t="s">
        <v>100</v>
      </c>
      <c r="K292" s="213" t="s">
        <v>1777</v>
      </c>
      <c r="L292" s="295" t="s">
        <v>1294</v>
      </c>
      <c r="M292" s="44"/>
      <c r="N292" s="44"/>
      <c r="O292" s="298"/>
      <c r="P292" s="284"/>
      <c r="Q292" s="298"/>
      <c r="R292" s="285">
        <v>4961.3900000000003</v>
      </c>
      <c r="S292" s="284"/>
      <c r="T292" s="44"/>
      <c r="U292" s="44"/>
      <c r="V292" s="285">
        <v>4961.3900000000003</v>
      </c>
      <c r="W292" s="44"/>
      <c r="X292" s="286"/>
      <c r="Y292" s="213"/>
      <c r="Z292" s="213" t="s">
        <v>1423</v>
      </c>
      <c r="AA292" s="221">
        <v>43901</v>
      </c>
      <c r="AB292" s="65" t="s">
        <v>1532</v>
      </c>
    </row>
    <row r="293" spans="2:28" ht="18" customHeight="1">
      <c r="B293" s="295" t="s">
        <v>1335</v>
      </c>
      <c r="C293" s="82">
        <v>817619161</v>
      </c>
      <c r="D293" s="82" t="s">
        <v>1336</v>
      </c>
      <c r="E293" s="82">
        <v>16741725597</v>
      </c>
      <c r="F293" s="82" t="s">
        <v>5</v>
      </c>
      <c r="G293" s="283">
        <v>1000</v>
      </c>
      <c r="H293" s="283">
        <v>15771132386</v>
      </c>
      <c r="I293" s="82" t="s">
        <v>1840</v>
      </c>
      <c r="J293" s="301" t="s">
        <v>24</v>
      </c>
      <c r="K293" s="87" t="s">
        <v>1825</v>
      </c>
      <c r="L293" s="295" t="s">
        <v>1335</v>
      </c>
      <c r="M293" s="44"/>
      <c r="N293" s="44"/>
      <c r="O293" s="284"/>
      <c r="P293" s="284"/>
      <c r="Q293" s="284"/>
      <c r="R293" s="285">
        <v>6349.82</v>
      </c>
      <c r="S293" s="284"/>
      <c r="T293" s="44"/>
      <c r="U293" s="49"/>
      <c r="V293" s="285">
        <v>6349.82</v>
      </c>
      <c r="W293" s="44"/>
      <c r="X293" s="286"/>
      <c r="Y293" s="213"/>
      <c r="Z293" s="213" t="s">
        <v>1423</v>
      </c>
      <c r="AA293" s="221">
        <v>43901</v>
      </c>
      <c r="AB293" s="59" t="s">
        <v>1556</v>
      </c>
    </row>
    <row r="294" spans="2:28" ht="18" customHeight="1">
      <c r="B294" s="295" t="s">
        <v>1347</v>
      </c>
      <c r="C294" s="82">
        <v>148249539</v>
      </c>
      <c r="D294" s="82" t="s">
        <v>1348</v>
      </c>
      <c r="E294" s="82">
        <v>16741725590</v>
      </c>
      <c r="F294" s="82" t="s">
        <v>5</v>
      </c>
      <c r="G294" s="283">
        <v>1000</v>
      </c>
      <c r="H294" s="283">
        <v>15771132386</v>
      </c>
      <c r="I294" s="82" t="s">
        <v>1840</v>
      </c>
      <c r="J294" s="301" t="s">
        <v>24</v>
      </c>
      <c r="K294" s="87" t="s">
        <v>1825</v>
      </c>
      <c r="L294" s="295" t="s">
        <v>1347</v>
      </c>
      <c r="M294" s="44"/>
      <c r="N294" s="44"/>
      <c r="O294" s="284"/>
      <c r="P294" s="284"/>
      <c r="Q294" s="284"/>
      <c r="R294" s="285">
        <v>4680.28</v>
      </c>
      <c r="S294" s="284"/>
      <c r="T294" s="44"/>
      <c r="U294" s="49"/>
      <c r="V294" s="285">
        <v>4680.28</v>
      </c>
      <c r="W294" s="44"/>
      <c r="X294" s="286"/>
      <c r="Y294" s="213"/>
      <c r="Z294" s="213" t="s">
        <v>1423</v>
      </c>
      <c r="AA294" s="221">
        <v>43901</v>
      </c>
      <c r="AB294" s="59" t="s">
        <v>1556</v>
      </c>
    </row>
    <row r="295" spans="2:28" ht="18" customHeight="1">
      <c r="B295" s="295" t="s">
        <v>1363</v>
      </c>
      <c r="C295" s="82">
        <v>298686485</v>
      </c>
      <c r="D295" s="82" t="s">
        <v>1364</v>
      </c>
      <c r="E295" s="82">
        <v>16741725581</v>
      </c>
      <c r="F295" s="82" t="s">
        <v>5</v>
      </c>
      <c r="G295" s="283">
        <v>1000</v>
      </c>
      <c r="H295" s="283">
        <v>15771132386</v>
      </c>
      <c r="I295" s="82" t="s">
        <v>1840</v>
      </c>
      <c r="J295" s="301" t="s">
        <v>24</v>
      </c>
      <c r="K295" s="87" t="s">
        <v>1825</v>
      </c>
      <c r="L295" s="295" t="s">
        <v>1363</v>
      </c>
      <c r="M295" s="44"/>
      <c r="N295" s="44"/>
      <c r="O295" s="284"/>
      <c r="P295" s="284"/>
      <c r="Q295" s="284"/>
      <c r="R295" s="285">
        <v>5063.28</v>
      </c>
      <c r="S295" s="284"/>
      <c r="T295" s="44"/>
      <c r="U295" s="49"/>
      <c r="V295" s="285">
        <v>5063.28</v>
      </c>
      <c r="W295" s="44"/>
      <c r="X295" s="286"/>
      <c r="Y295" s="213"/>
      <c r="Z295" s="213" t="s">
        <v>1423</v>
      </c>
      <c r="AA295" s="221">
        <v>43901</v>
      </c>
      <c r="AB295" s="59" t="s">
        <v>1556</v>
      </c>
    </row>
    <row r="296" spans="2:28" ht="18" customHeight="1">
      <c r="B296" s="295" t="s">
        <v>1377</v>
      </c>
      <c r="C296" s="82">
        <v>869826330</v>
      </c>
      <c r="D296" s="82" t="s">
        <v>1378</v>
      </c>
      <c r="E296" s="82">
        <v>16741725573</v>
      </c>
      <c r="F296" s="82" t="s">
        <v>5</v>
      </c>
      <c r="G296" s="283">
        <v>1000</v>
      </c>
      <c r="H296" s="283">
        <v>15771132386</v>
      </c>
      <c r="I296" s="82" t="s">
        <v>1840</v>
      </c>
      <c r="J296" s="301" t="s">
        <v>24</v>
      </c>
      <c r="K296" s="87" t="s">
        <v>1825</v>
      </c>
      <c r="L296" s="295" t="s">
        <v>1377</v>
      </c>
      <c r="M296" s="44"/>
      <c r="N296" s="44"/>
      <c r="O296" s="284"/>
      <c r="P296" s="284"/>
      <c r="Q296" s="284"/>
      <c r="R296" s="285">
        <v>5151.0600000000004</v>
      </c>
      <c r="S296" s="284"/>
      <c r="T296" s="44"/>
      <c r="U296" s="49"/>
      <c r="V296" s="285">
        <v>5151.0600000000004</v>
      </c>
      <c r="W296" s="44"/>
      <c r="X296" s="286"/>
      <c r="Y296" s="213"/>
      <c r="Z296" s="213" t="s">
        <v>1423</v>
      </c>
      <c r="AA296" s="221">
        <v>43901</v>
      </c>
      <c r="AB296" s="59" t="s">
        <v>1556</v>
      </c>
    </row>
    <row r="297" spans="2:28" ht="18" customHeight="1">
      <c r="B297" s="295" t="s">
        <v>1395</v>
      </c>
      <c r="C297" s="82">
        <v>993189999</v>
      </c>
      <c r="D297" s="82" t="s">
        <v>1396</v>
      </c>
      <c r="E297" s="82">
        <v>16741725562</v>
      </c>
      <c r="F297" s="82" t="s">
        <v>5</v>
      </c>
      <c r="G297" s="283">
        <v>1000</v>
      </c>
      <c r="H297" s="283">
        <v>15771132386</v>
      </c>
      <c r="I297" s="82" t="s">
        <v>1840</v>
      </c>
      <c r="J297" s="301" t="s">
        <v>24</v>
      </c>
      <c r="K297" s="87" t="s">
        <v>1825</v>
      </c>
      <c r="L297" s="295" t="s">
        <v>1395</v>
      </c>
      <c r="M297" s="44"/>
      <c r="N297" s="44"/>
      <c r="O297" s="284"/>
      <c r="P297" s="284"/>
      <c r="Q297" s="284"/>
      <c r="R297" s="285">
        <v>5058.79</v>
      </c>
      <c r="S297" s="284"/>
      <c r="T297" s="44"/>
      <c r="U297" s="49"/>
      <c r="V297" s="285">
        <v>5058.79</v>
      </c>
      <c r="W297" s="44"/>
      <c r="X297" s="286"/>
      <c r="Y297" s="213"/>
      <c r="Z297" s="213" t="s">
        <v>1423</v>
      </c>
      <c r="AA297" s="221">
        <v>43901</v>
      </c>
      <c r="AB297" s="59" t="s">
        <v>1556</v>
      </c>
    </row>
    <row r="298" spans="2:28" ht="18" customHeight="1">
      <c r="B298" s="295" t="s">
        <v>1397</v>
      </c>
      <c r="C298" s="82">
        <v>822559049</v>
      </c>
      <c r="D298" s="82" t="s">
        <v>1398</v>
      </c>
      <c r="E298" s="82">
        <v>16741725561</v>
      </c>
      <c r="F298" s="82" t="s">
        <v>5</v>
      </c>
      <c r="G298" s="283">
        <v>1000</v>
      </c>
      <c r="H298" s="283">
        <v>15771132386</v>
      </c>
      <c r="I298" s="82" t="s">
        <v>1840</v>
      </c>
      <c r="J298" s="301" t="s">
        <v>24</v>
      </c>
      <c r="K298" s="87" t="s">
        <v>1825</v>
      </c>
      <c r="L298" s="295" t="s">
        <v>1397</v>
      </c>
      <c r="M298" s="44"/>
      <c r="N298" s="44"/>
      <c r="O298" s="284"/>
      <c r="P298" s="284"/>
      <c r="Q298" s="284"/>
      <c r="R298" s="285">
        <v>5061.55</v>
      </c>
      <c r="S298" s="284"/>
      <c r="T298" s="44"/>
      <c r="U298" s="49"/>
      <c r="V298" s="285">
        <v>5061.55</v>
      </c>
      <c r="W298" s="44"/>
      <c r="X298" s="286"/>
      <c r="Y298" s="213"/>
      <c r="Z298" s="213" t="s">
        <v>1423</v>
      </c>
      <c r="AA298" s="221">
        <v>43901</v>
      </c>
      <c r="AB298" s="59" t="s">
        <v>1556</v>
      </c>
    </row>
    <row r="299" spans="2:28" s="61" customFormat="1" ht="19.899999999999999" customHeight="1">
      <c r="B299" s="295" t="s">
        <v>1264</v>
      </c>
      <c r="C299" s="87">
        <v>644359054</v>
      </c>
      <c r="D299" s="87" t="s">
        <v>1265</v>
      </c>
      <c r="E299" s="82">
        <v>17102786719</v>
      </c>
      <c r="F299" s="82" t="s">
        <v>5</v>
      </c>
      <c r="G299" s="283">
        <v>1000</v>
      </c>
      <c r="H299" s="283">
        <v>13545435217</v>
      </c>
      <c r="I299" s="82" t="s">
        <v>1794</v>
      </c>
      <c r="J299" s="297" t="s">
        <v>100</v>
      </c>
      <c r="K299" s="213" t="s">
        <v>1777</v>
      </c>
      <c r="L299" s="295" t="s">
        <v>1264</v>
      </c>
      <c r="M299" s="44"/>
      <c r="N299" s="44"/>
      <c r="O299" s="296"/>
      <c r="P299" s="296"/>
      <c r="Q299" s="296"/>
      <c r="R299" s="285">
        <v>5059.0200000000004</v>
      </c>
      <c r="S299" s="296"/>
      <c r="T299" s="44"/>
      <c r="U299" s="44"/>
      <c r="V299" s="285">
        <v>5059.0200000000004</v>
      </c>
      <c r="W299" s="44"/>
      <c r="X299" s="286"/>
      <c r="Y299" s="213"/>
      <c r="Z299" s="213" t="s">
        <v>1423</v>
      </c>
      <c r="AA299" s="221">
        <v>43901</v>
      </c>
      <c r="AB299" s="59" t="s">
        <v>1556</v>
      </c>
    </row>
    <row r="300" spans="2:28" s="61" customFormat="1" ht="19.899999999999999" customHeight="1">
      <c r="B300" s="295" t="s">
        <v>1272</v>
      </c>
      <c r="C300" s="87">
        <v>358179816</v>
      </c>
      <c r="D300" s="87" t="s">
        <v>1273</v>
      </c>
      <c r="E300" s="82">
        <v>17102786715</v>
      </c>
      <c r="F300" s="82" t="s">
        <v>5</v>
      </c>
      <c r="G300" s="283">
        <v>1000</v>
      </c>
      <c r="H300" s="283">
        <v>13545435217</v>
      </c>
      <c r="I300" s="82" t="s">
        <v>1794</v>
      </c>
      <c r="J300" s="297" t="s">
        <v>100</v>
      </c>
      <c r="K300" s="213" t="s">
        <v>1777</v>
      </c>
      <c r="L300" s="295" t="s">
        <v>1272</v>
      </c>
      <c r="M300" s="44"/>
      <c r="N300" s="44"/>
      <c r="O300" s="296"/>
      <c r="P300" s="296"/>
      <c r="Q300" s="296"/>
      <c r="R300" s="285">
        <v>5190.29</v>
      </c>
      <c r="S300" s="296"/>
      <c r="T300" s="44"/>
      <c r="U300" s="44"/>
      <c r="V300" s="285">
        <v>5190.29</v>
      </c>
      <c r="W300" s="44"/>
      <c r="X300" s="286"/>
      <c r="Y300" s="213"/>
      <c r="Z300" s="213" t="s">
        <v>1423</v>
      </c>
      <c r="AA300" s="221">
        <v>43901</v>
      </c>
      <c r="AB300" s="59" t="s">
        <v>1556</v>
      </c>
    </row>
    <row r="301" spans="2:28" s="61" customFormat="1" ht="19.899999999999999" customHeight="1">
      <c r="B301" s="295" t="s">
        <v>1280</v>
      </c>
      <c r="C301" s="87">
        <v>606713276</v>
      </c>
      <c r="D301" s="87" t="s">
        <v>1281</v>
      </c>
      <c r="E301" s="82">
        <v>17102786711</v>
      </c>
      <c r="F301" s="82" t="s">
        <v>5</v>
      </c>
      <c r="G301" s="283">
        <v>1000</v>
      </c>
      <c r="H301" s="283">
        <v>13545435217</v>
      </c>
      <c r="I301" s="82" t="s">
        <v>1794</v>
      </c>
      <c r="J301" s="297" t="s">
        <v>100</v>
      </c>
      <c r="K301" s="213" t="s">
        <v>1777</v>
      </c>
      <c r="L301" s="295" t="s">
        <v>1280</v>
      </c>
      <c r="M301" s="44"/>
      <c r="N301" s="44"/>
      <c r="O301" s="296"/>
      <c r="P301" s="296"/>
      <c r="Q301" s="296"/>
      <c r="R301" s="285">
        <v>4965.51</v>
      </c>
      <c r="S301" s="296"/>
      <c r="T301" s="44"/>
      <c r="U301" s="44"/>
      <c r="V301" s="285">
        <v>4965.51</v>
      </c>
      <c r="W301" s="44"/>
      <c r="X301" s="302"/>
      <c r="Y301" s="213"/>
      <c r="Z301" s="213" t="s">
        <v>1423</v>
      </c>
      <c r="AA301" s="221">
        <v>43901</v>
      </c>
      <c r="AB301" s="59" t="s">
        <v>1556</v>
      </c>
    </row>
    <row r="302" spans="2:28" s="61" customFormat="1" ht="19.899999999999999" customHeight="1">
      <c r="B302" s="295" t="s">
        <v>1296</v>
      </c>
      <c r="C302" s="87">
        <v>544565910</v>
      </c>
      <c r="D302" s="87" t="s">
        <v>1297</v>
      </c>
      <c r="E302" s="82">
        <v>17102786605</v>
      </c>
      <c r="F302" s="82" t="s">
        <v>5</v>
      </c>
      <c r="G302" s="283">
        <v>1000</v>
      </c>
      <c r="H302" s="283">
        <v>13545435217</v>
      </c>
      <c r="I302" s="82" t="s">
        <v>1794</v>
      </c>
      <c r="J302" s="297" t="s">
        <v>100</v>
      </c>
      <c r="K302" s="213" t="s">
        <v>1777</v>
      </c>
      <c r="L302" s="295" t="s">
        <v>1296</v>
      </c>
      <c r="M302" s="44"/>
      <c r="N302" s="44"/>
      <c r="O302" s="296"/>
      <c r="P302" s="296"/>
      <c r="Q302" s="296"/>
      <c r="R302" s="285">
        <v>4962.34</v>
      </c>
      <c r="S302" s="296"/>
      <c r="T302" s="44"/>
      <c r="U302" s="44"/>
      <c r="V302" s="285">
        <v>4962.34</v>
      </c>
      <c r="W302" s="44"/>
      <c r="X302" s="302"/>
      <c r="Y302" s="213"/>
      <c r="Z302" s="213" t="s">
        <v>1423</v>
      </c>
      <c r="AA302" s="221">
        <v>43901</v>
      </c>
      <c r="AB302" s="59" t="s">
        <v>1556</v>
      </c>
    </row>
    <row r="303" spans="2:28" s="61" customFormat="1" ht="19.899999999999999" customHeight="1">
      <c r="B303" s="295" t="s">
        <v>1298</v>
      </c>
      <c r="C303" s="87">
        <v>806850314</v>
      </c>
      <c r="D303" s="87" t="s">
        <v>1299</v>
      </c>
      <c r="E303" s="82">
        <v>17102786606</v>
      </c>
      <c r="F303" s="82" t="s">
        <v>5</v>
      </c>
      <c r="G303" s="283">
        <v>1000</v>
      </c>
      <c r="H303" s="283">
        <v>13545435217</v>
      </c>
      <c r="I303" s="82" t="s">
        <v>1794</v>
      </c>
      <c r="J303" s="297" t="s">
        <v>100</v>
      </c>
      <c r="K303" s="213" t="s">
        <v>1777</v>
      </c>
      <c r="L303" s="295" t="s">
        <v>1298</v>
      </c>
      <c r="M303" s="44"/>
      <c r="N303" s="44"/>
      <c r="O303" s="296"/>
      <c r="P303" s="296"/>
      <c r="Q303" s="296"/>
      <c r="R303" s="285">
        <v>9034.7900000000009</v>
      </c>
      <c r="S303" s="296"/>
      <c r="T303" s="44"/>
      <c r="U303" s="44"/>
      <c r="V303" s="285">
        <v>9034.7900000000009</v>
      </c>
      <c r="W303" s="44"/>
      <c r="X303" s="299"/>
      <c r="Y303" s="213"/>
      <c r="Z303" s="213" t="s">
        <v>1423</v>
      </c>
      <c r="AA303" s="221">
        <v>43901</v>
      </c>
      <c r="AB303" s="59" t="s">
        <v>1556</v>
      </c>
    </row>
    <row r="304" spans="2:28" s="61" customFormat="1" ht="19.899999999999999" customHeight="1">
      <c r="B304" s="295" t="s">
        <v>1302</v>
      </c>
      <c r="C304" s="87">
        <v>736359655</v>
      </c>
      <c r="D304" s="87" t="s">
        <v>1303</v>
      </c>
      <c r="E304" s="82">
        <v>17102786608</v>
      </c>
      <c r="F304" s="82" t="s">
        <v>5</v>
      </c>
      <c r="G304" s="283">
        <v>1000</v>
      </c>
      <c r="H304" s="283">
        <v>13545435217</v>
      </c>
      <c r="I304" s="82" t="s">
        <v>1794</v>
      </c>
      <c r="J304" s="297" t="s">
        <v>100</v>
      </c>
      <c r="K304" s="213" t="s">
        <v>1777</v>
      </c>
      <c r="L304" s="295" t="s">
        <v>1302</v>
      </c>
      <c r="M304" s="44"/>
      <c r="N304" s="44"/>
      <c r="O304" s="296"/>
      <c r="P304" s="296"/>
      <c r="Q304" s="296"/>
      <c r="R304" s="285">
        <v>5101.75</v>
      </c>
      <c r="S304" s="296"/>
      <c r="T304" s="44"/>
      <c r="U304" s="44"/>
      <c r="V304" s="285">
        <v>5101.75</v>
      </c>
      <c r="W304" s="44"/>
      <c r="X304" s="286"/>
      <c r="Y304" s="213"/>
      <c r="Z304" s="213" t="s">
        <v>1423</v>
      </c>
      <c r="AA304" s="221">
        <v>43901</v>
      </c>
      <c r="AB304" s="59" t="s">
        <v>1556</v>
      </c>
    </row>
    <row r="305" spans="2:28" s="61" customFormat="1" ht="19.899999999999999" customHeight="1">
      <c r="B305" s="295" t="s">
        <v>1304</v>
      </c>
      <c r="C305" s="82">
        <v>717255374</v>
      </c>
      <c r="D305" s="82" t="s">
        <v>1305</v>
      </c>
      <c r="E305" s="82">
        <v>17102786609</v>
      </c>
      <c r="F305" s="82" t="s">
        <v>5</v>
      </c>
      <c r="G305" s="283">
        <v>1000</v>
      </c>
      <c r="H305" s="283">
        <v>13545435217</v>
      </c>
      <c r="I305" s="82" t="s">
        <v>1794</v>
      </c>
      <c r="J305" s="297" t="s">
        <v>100</v>
      </c>
      <c r="K305" s="213" t="s">
        <v>1777</v>
      </c>
      <c r="L305" s="295" t="s">
        <v>1538</v>
      </c>
      <c r="M305" s="44"/>
      <c r="N305" s="44"/>
      <c r="O305" s="296"/>
      <c r="P305" s="296"/>
      <c r="Q305" s="296"/>
      <c r="R305" s="285">
        <v>5064.0600000000004</v>
      </c>
      <c r="S305" s="296"/>
      <c r="T305" s="44"/>
      <c r="U305" s="44"/>
      <c r="V305" s="285">
        <v>5064.0600000000004</v>
      </c>
      <c r="W305" s="44"/>
      <c r="X305" s="302"/>
      <c r="Y305" s="213"/>
      <c r="Z305" s="213" t="s">
        <v>1423</v>
      </c>
      <c r="AA305" s="221">
        <v>43901</v>
      </c>
      <c r="AB305" s="59" t="s">
        <v>1556</v>
      </c>
    </row>
    <row r="306" spans="2:28" ht="18" customHeight="1">
      <c r="B306" s="295" t="s">
        <v>1385</v>
      </c>
      <c r="C306" s="82">
        <v>319126467</v>
      </c>
      <c r="D306" s="82" t="s">
        <v>1386</v>
      </c>
      <c r="E306" s="82">
        <v>16741725569</v>
      </c>
      <c r="F306" s="82" t="s">
        <v>5</v>
      </c>
      <c r="G306" s="283">
        <v>1000</v>
      </c>
      <c r="H306" s="283">
        <v>15771132386</v>
      </c>
      <c r="I306" s="82" t="s">
        <v>1840</v>
      </c>
      <c r="J306" s="301" t="s">
        <v>24</v>
      </c>
      <c r="K306" s="87" t="s">
        <v>1825</v>
      </c>
      <c r="L306" s="295" t="s">
        <v>1385</v>
      </c>
      <c r="M306" s="44"/>
      <c r="N306" s="44"/>
      <c r="O306" s="284"/>
      <c r="P306" s="284"/>
      <c r="Q306" s="284"/>
      <c r="R306" s="285">
        <v>4960.37</v>
      </c>
      <c r="S306" s="284"/>
      <c r="T306" s="44"/>
      <c r="U306" s="47"/>
      <c r="V306" s="285">
        <v>4960.37</v>
      </c>
      <c r="W306" s="44"/>
      <c r="X306" s="286"/>
      <c r="Y306" s="213"/>
      <c r="Z306" s="213" t="s">
        <v>1423</v>
      </c>
      <c r="AA306" s="221">
        <v>43901</v>
      </c>
      <c r="AB306" s="59" t="s">
        <v>1558</v>
      </c>
    </row>
    <row r="307" spans="2:28" ht="18" customHeight="1">
      <c r="B307" s="295" t="s">
        <v>1411</v>
      </c>
      <c r="C307" s="82">
        <v>449206597</v>
      </c>
      <c r="D307" s="82" t="s">
        <v>1412</v>
      </c>
      <c r="E307" s="82">
        <v>16741725543</v>
      </c>
      <c r="F307" s="82" t="s">
        <v>5</v>
      </c>
      <c r="G307" s="283">
        <v>1000</v>
      </c>
      <c r="H307" s="283">
        <v>15771132386</v>
      </c>
      <c r="I307" s="82" t="s">
        <v>1840</v>
      </c>
      <c r="J307" s="301" t="s">
        <v>24</v>
      </c>
      <c r="K307" s="87" t="s">
        <v>1825</v>
      </c>
      <c r="L307" s="295" t="s">
        <v>1411</v>
      </c>
      <c r="M307" s="44"/>
      <c r="N307" s="44"/>
      <c r="O307" s="284"/>
      <c r="P307" s="284"/>
      <c r="Q307" s="284"/>
      <c r="R307" s="285">
        <v>5064.63</v>
      </c>
      <c r="S307" s="284"/>
      <c r="T307" s="44"/>
      <c r="U307" s="47"/>
      <c r="V307" s="285">
        <v>5064.63</v>
      </c>
      <c r="W307" s="44"/>
      <c r="X307" s="286"/>
      <c r="Y307" s="213"/>
      <c r="Z307" s="213" t="s">
        <v>1423</v>
      </c>
      <c r="AA307" s="221">
        <v>43901</v>
      </c>
      <c r="AB307" s="59" t="s">
        <v>1558</v>
      </c>
    </row>
    <row r="308" spans="2:28" ht="18" customHeight="1"/>
    <row r="309" spans="2:28" ht="18" customHeight="1">
      <c r="G309" s="357">
        <f>SUM(G130:G308)</f>
        <v>178000</v>
      </c>
      <c r="R309" s="6">
        <f>SUM(R82:R308)</f>
        <v>1733824.38</v>
      </c>
      <c r="V309" s="6">
        <f>SUM(V130:V308)</f>
        <v>1155750.8899999999</v>
      </c>
      <c r="W309" s="1">
        <f>SUM(W130:W308)</f>
        <v>0</v>
      </c>
    </row>
    <row r="310" spans="2:28" ht="18" customHeight="1">
      <c r="V310" s="6">
        <f>V309+W309</f>
        <v>1155750.8899999999</v>
      </c>
    </row>
    <row r="311" spans="2:28" ht="18" customHeight="1"/>
    <row r="312" spans="2:28" ht="18" customHeight="1"/>
    <row r="313" spans="2:28" ht="18" customHeight="1"/>
    <row r="314" spans="2:28" ht="18" customHeight="1"/>
    <row r="315" spans="2:28" ht="18" customHeight="1"/>
    <row r="316" spans="2:28" ht="18" customHeight="1"/>
    <row r="317" spans="2:28" ht="18" customHeight="1"/>
    <row r="318" spans="2:28" ht="18" customHeight="1"/>
    <row r="319" spans="2:28" ht="18" customHeight="1"/>
    <row r="320" spans="2:28" ht="18" customHeight="1"/>
    <row r="321" spans="2:30" ht="18" customHeight="1">
      <c r="M321" s="208" t="s">
        <v>1201</v>
      </c>
      <c r="N321" s="208" t="s">
        <v>1452</v>
      </c>
      <c r="O321" s="208" t="s">
        <v>1469</v>
      </c>
      <c r="P321" s="208" t="s">
        <v>1470</v>
      </c>
      <c r="Q321" s="6" t="s">
        <v>1417</v>
      </c>
      <c r="R321" s="64" t="s">
        <v>1418</v>
      </c>
      <c r="X321" s="1"/>
      <c r="Z321" s="79"/>
      <c r="AA321" s="1"/>
      <c r="AB321" s="1"/>
      <c r="AC321" s="214"/>
      <c r="AD321" s="63"/>
    </row>
    <row r="322" spans="2:30" ht="18" customHeight="1">
      <c r="B322" s="179" t="s">
        <v>1000</v>
      </c>
      <c r="C322" s="177">
        <v>154870128</v>
      </c>
      <c r="D322" s="177" t="s">
        <v>263</v>
      </c>
      <c r="E322" s="191">
        <v>16504175990</v>
      </c>
      <c r="F322" s="177" t="s">
        <v>216</v>
      </c>
      <c r="G322" s="177">
        <v>1000</v>
      </c>
      <c r="H322" s="177">
        <v>13422075559</v>
      </c>
      <c r="I322" s="177" t="s">
        <v>1838</v>
      </c>
      <c r="J322" s="178" t="s">
        <v>162</v>
      </c>
      <c r="K322" s="180" t="s">
        <v>1823</v>
      </c>
      <c r="L322" s="179" t="s">
        <v>1000</v>
      </c>
      <c r="M322" s="25">
        <v>0</v>
      </c>
      <c r="N322" s="25"/>
      <c r="O322" s="25"/>
      <c r="P322" s="25"/>
      <c r="Q322" s="180" t="s">
        <v>1423</v>
      </c>
      <c r="R322" s="348">
        <v>43913</v>
      </c>
      <c r="S322" s="65" t="s">
        <v>1120</v>
      </c>
      <c r="T322" s="50"/>
      <c r="U322" s="50"/>
      <c r="V322" s="50"/>
      <c r="W322" s="50"/>
      <c r="X322" s="50"/>
      <c r="Y322" s="50"/>
      <c r="Z322" s="50"/>
      <c r="AA322" s="50"/>
      <c r="AB322" s="50"/>
      <c r="AC322" s="220"/>
    </row>
    <row r="323" spans="2:30" ht="18" customHeight="1">
      <c r="B323" s="179" t="s">
        <v>1574</v>
      </c>
      <c r="C323" s="177">
        <v>129795212</v>
      </c>
      <c r="D323" s="177" t="s">
        <v>343</v>
      </c>
      <c r="E323" s="177">
        <v>17192714993</v>
      </c>
      <c r="F323" s="177" t="s">
        <v>5</v>
      </c>
      <c r="G323" s="177">
        <v>1000</v>
      </c>
      <c r="H323" s="177">
        <v>18672882330</v>
      </c>
      <c r="I323" s="177" t="s">
        <v>1827</v>
      </c>
      <c r="J323" s="181" t="s">
        <v>231</v>
      </c>
      <c r="K323" s="180" t="s">
        <v>1799</v>
      </c>
      <c r="L323" s="179" t="s">
        <v>1841</v>
      </c>
      <c r="M323" s="25">
        <v>0</v>
      </c>
      <c r="N323" s="25"/>
      <c r="O323" s="26"/>
      <c r="P323" s="26"/>
      <c r="Q323" s="180" t="s">
        <v>1423</v>
      </c>
      <c r="R323" s="348">
        <v>43913</v>
      </c>
      <c r="S323" s="65" t="s">
        <v>1121</v>
      </c>
      <c r="T323" s="50"/>
      <c r="U323" s="50"/>
      <c r="V323" s="50"/>
      <c r="W323" s="50"/>
      <c r="X323" s="50"/>
      <c r="Y323" s="50"/>
      <c r="Z323" s="50"/>
      <c r="AA323" s="50"/>
      <c r="AB323" s="50"/>
      <c r="AC323" s="220"/>
    </row>
    <row r="324" spans="2:30" ht="18" customHeight="1">
      <c r="B324" s="179" t="s">
        <v>365</v>
      </c>
      <c r="C324" s="177">
        <v>850834450</v>
      </c>
      <c r="D324" s="177" t="s">
        <v>366</v>
      </c>
      <c r="E324" s="177">
        <v>17192714589</v>
      </c>
      <c r="F324" s="177" t="s">
        <v>5</v>
      </c>
      <c r="G324" s="177">
        <v>1000</v>
      </c>
      <c r="H324" s="177">
        <v>18672882330</v>
      </c>
      <c r="I324" s="177" t="s">
        <v>1827</v>
      </c>
      <c r="J324" s="181" t="s">
        <v>231</v>
      </c>
      <c r="K324" s="180" t="s">
        <v>1799</v>
      </c>
      <c r="L324" s="179" t="s">
        <v>365</v>
      </c>
      <c r="M324" s="25">
        <v>0</v>
      </c>
      <c r="N324" s="25"/>
      <c r="O324" s="26"/>
      <c r="P324" s="26"/>
      <c r="Q324" s="180" t="s">
        <v>1423</v>
      </c>
      <c r="R324" s="348">
        <v>43913</v>
      </c>
      <c r="S324" s="65" t="s">
        <v>1121</v>
      </c>
      <c r="T324" s="50"/>
      <c r="U324" s="50"/>
      <c r="V324" s="50"/>
      <c r="W324" s="50"/>
      <c r="X324" s="50"/>
      <c r="Y324" s="50"/>
      <c r="Z324" s="50"/>
      <c r="AA324" s="50"/>
      <c r="AB324" s="50"/>
      <c r="AC324" s="220"/>
    </row>
    <row r="325" spans="2:30" ht="18" customHeight="1">
      <c r="B325" s="179" t="s">
        <v>1575</v>
      </c>
      <c r="C325" s="177">
        <v>243111393</v>
      </c>
      <c r="D325" s="177" t="s">
        <v>13</v>
      </c>
      <c r="E325" s="177">
        <v>17192710478</v>
      </c>
      <c r="F325" s="177" t="s">
        <v>5</v>
      </c>
      <c r="G325" s="177">
        <v>1000</v>
      </c>
      <c r="H325" s="177">
        <v>13545476959</v>
      </c>
      <c r="I325" s="177" t="s">
        <v>1866</v>
      </c>
      <c r="J325" s="186" t="s">
        <v>7</v>
      </c>
      <c r="K325" s="180" t="s">
        <v>1773</v>
      </c>
      <c r="L325" s="179" t="s">
        <v>1118</v>
      </c>
      <c r="M325" s="25">
        <v>0</v>
      </c>
      <c r="N325" s="25"/>
      <c r="O325" s="26"/>
      <c r="P325" s="26"/>
      <c r="Q325" s="180" t="s">
        <v>1423</v>
      </c>
      <c r="R325" s="348">
        <v>43913</v>
      </c>
      <c r="S325" s="59" t="s">
        <v>1126</v>
      </c>
      <c r="T325" s="50"/>
      <c r="U325" s="50"/>
      <c r="V325" s="50"/>
      <c r="W325" s="50"/>
      <c r="X325" s="50"/>
      <c r="Y325" s="50"/>
      <c r="Z325" s="50"/>
      <c r="AA325" s="50"/>
      <c r="AB325" s="50"/>
      <c r="AC325" s="220"/>
    </row>
    <row r="326" spans="2:30" ht="18" customHeight="1">
      <c r="B326" s="179" t="s">
        <v>47</v>
      </c>
      <c r="C326" s="177">
        <v>128051264</v>
      </c>
      <c r="D326" s="177" t="s">
        <v>48</v>
      </c>
      <c r="E326" s="177">
        <v>17192711408</v>
      </c>
      <c r="F326" s="177" t="s">
        <v>5</v>
      </c>
      <c r="G326" s="177">
        <v>1000</v>
      </c>
      <c r="H326" s="177">
        <v>13545476959</v>
      </c>
      <c r="I326" s="177" t="s">
        <v>1866</v>
      </c>
      <c r="J326" s="182" t="s">
        <v>24</v>
      </c>
      <c r="K326" s="180" t="s">
        <v>1773</v>
      </c>
      <c r="L326" s="179" t="s">
        <v>1842</v>
      </c>
      <c r="M326" s="25">
        <v>0</v>
      </c>
      <c r="N326" s="25"/>
      <c r="O326" s="26"/>
      <c r="P326" s="26"/>
      <c r="Q326" s="180" t="s">
        <v>1423</v>
      </c>
      <c r="R326" s="348">
        <v>43913</v>
      </c>
      <c r="S326" s="59" t="s">
        <v>1126</v>
      </c>
      <c r="T326" s="50"/>
      <c r="U326" s="50"/>
      <c r="V326" s="50"/>
      <c r="W326" s="50"/>
      <c r="X326" s="50"/>
      <c r="Y326" s="50"/>
      <c r="Z326" s="50"/>
      <c r="AA326" s="50"/>
      <c r="AB326" s="50"/>
      <c r="AC326" s="220"/>
    </row>
    <row r="327" spans="2:30" ht="18" customHeight="1">
      <c r="B327" s="179" t="s">
        <v>53</v>
      </c>
      <c r="C327" s="177">
        <v>356428951</v>
      </c>
      <c r="D327" s="177" t="s">
        <v>54</v>
      </c>
      <c r="E327" s="177">
        <v>17192711429</v>
      </c>
      <c r="F327" s="177" t="s">
        <v>5</v>
      </c>
      <c r="G327" s="177">
        <v>1000</v>
      </c>
      <c r="H327" s="177">
        <v>13545476959</v>
      </c>
      <c r="I327" s="177" t="s">
        <v>1866</v>
      </c>
      <c r="J327" s="182" t="s">
        <v>24</v>
      </c>
      <c r="K327" s="180" t="s">
        <v>1773</v>
      </c>
      <c r="L327" s="179" t="s">
        <v>53</v>
      </c>
      <c r="M327" s="25">
        <v>0</v>
      </c>
      <c r="N327" s="25"/>
      <c r="O327" s="26"/>
      <c r="P327" s="26"/>
      <c r="Q327" s="180" t="s">
        <v>1423</v>
      </c>
      <c r="R327" s="348">
        <v>43913</v>
      </c>
      <c r="S327" s="59" t="s">
        <v>1126</v>
      </c>
      <c r="T327" s="50"/>
      <c r="U327" s="50"/>
      <c r="V327" s="50"/>
      <c r="W327" s="50"/>
      <c r="X327" s="50"/>
      <c r="Y327" s="50"/>
      <c r="Z327" s="50"/>
      <c r="AA327" s="50"/>
      <c r="AB327" s="50"/>
      <c r="AC327" s="220"/>
    </row>
    <row r="328" spans="2:30" ht="18" customHeight="1">
      <c r="B328" s="179" t="s">
        <v>71</v>
      </c>
      <c r="C328" s="177">
        <v>226171846</v>
      </c>
      <c r="D328" s="177" t="s">
        <v>72</v>
      </c>
      <c r="E328" s="177">
        <v>17192714829</v>
      </c>
      <c r="F328" s="177" t="s">
        <v>5</v>
      </c>
      <c r="G328" s="177">
        <v>1000</v>
      </c>
      <c r="H328" s="177">
        <v>15072125895</v>
      </c>
      <c r="I328" s="177" t="s">
        <v>1867</v>
      </c>
      <c r="J328" s="182" t="s">
        <v>24</v>
      </c>
      <c r="K328" s="180" t="s">
        <v>1843</v>
      </c>
      <c r="L328" s="179" t="s">
        <v>419</v>
      </c>
      <c r="M328" s="25">
        <v>0</v>
      </c>
      <c r="N328" s="25"/>
      <c r="O328" s="26"/>
      <c r="P328" s="26"/>
      <c r="Q328" s="180" t="s">
        <v>1423</v>
      </c>
      <c r="R328" s="348">
        <v>43913</v>
      </c>
      <c r="S328" s="59" t="s">
        <v>1126</v>
      </c>
      <c r="T328" s="50"/>
      <c r="U328" s="50"/>
      <c r="V328" s="50"/>
      <c r="W328" s="50"/>
      <c r="X328" s="50"/>
      <c r="Y328" s="50"/>
      <c r="Z328" s="50"/>
      <c r="AA328" s="50"/>
      <c r="AB328" s="50"/>
      <c r="AC328" s="220"/>
    </row>
    <row r="329" spans="2:30" ht="18" customHeight="1">
      <c r="B329" s="179" t="s">
        <v>122</v>
      </c>
      <c r="C329" s="177">
        <v>967630827</v>
      </c>
      <c r="D329" s="177" t="s">
        <v>123</v>
      </c>
      <c r="E329" s="177">
        <v>17192714936</v>
      </c>
      <c r="F329" s="177" t="s">
        <v>5</v>
      </c>
      <c r="G329" s="177">
        <v>1000</v>
      </c>
      <c r="H329" s="177">
        <v>15072125895</v>
      </c>
      <c r="I329" s="177" t="s">
        <v>1867</v>
      </c>
      <c r="J329" s="185" t="s">
        <v>100</v>
      </c>
      <c r="K329" s="180" t="s">
        <v>1843</v>
      </c>
      <c r="L329" s="179" t="s">
        <v>122</v>
      </c>
      <c r="M329" s="25">
        <v>0</v>
      </c>
      <c r="N329" s="25"/>
      <c r="O329" s="26"/>
      <c r="P329" s="26"/>
      <c r="Q329" s="180" t="s">
        <v>1423</v>
      </c>
      <c r="R329" s="348">
        <v>43913</v>
      </c>
      <c r="S329" s="59" t="s">
        <v>1126</v>
      </c>
      <c r="T329" s="50"/>
      <c r="U329" s="50"/>
      <c r="V329" s="50"/>
      <c r="W329" s="50"/>
      <c r="X329" s="50"/>
      <c r="Y329" s="50"/>
      <c r="Z329" s="50"/>
      <c r="AA329" s="50"/>
      <c r="AB329" s="50"/>
      <c r="AC329" s="220"/>
    </row>
    <row r="330" spans="2:30" s="61" customFormat="1" ht="18" customHeight="1">
      <c r="B330" s="179" t="s">
        <v>1576</v>
      </c>
      <c r="C330" s="177">
        <v>747488052</v>
      </c>
      <c r="D330" s="177" t="s">
        <v>182</v>
      </c>
      <c r="E330" s="177">
        <v>17192714491</v>
      </c>
      <c r="F330" s="177" t="s">
        <v>5</v>
      </c>
      <c r="G330" s="177">
        <v>1000</v>
      </c>
      <c r="H330" s="177">
        <v>18872118075</v>
      </c>
      <c r="I330" s="177" t="s">
        <v>1832</v>
      </c>
      <c r="J330" s="187" t="s">
        <v>162</v>
      </c>
      <c r="K330" s="180" t="s">
        <v>1808</v>
      </c>
      <c r="L330" s="179" t="s">
        <v>1122</v>
      </c>
      <c r="M330" s="25">
        <v>0</v>
      </c>
      <c r="N330" s="25"/>
      <c r="O330" s="26"/>
      <c r="P330" s="26"/>
      <c r="Q330" s="180" t="s">
        <v>1423</v>
      </c>
      <c r="R330" s="348">
        <v>43913</v>
      </c>
      <c r="S330" s="59" t="s">
        <v>1195</v>
      </c>
      <c r="AC330" s="222"/>
    </row>
    <row r="331" spans="2:30" s="61" customFormat="1" ht="18" customHeight="1">
      <c r="B331" s="179" t="s">
        <v>1213</v>
      </c>
      <c r="C331" s="177">
        <v>534913361</v>
      </c>
      <c r="D331" s="177" t="s">
        <v>21</v>
      </c>
      <c r="E331" s="177">
        <v>17192710956</v>
      </c>
      <c r="F331" s="177" t="s">
        <v>5</v>
      </c>
      <c r="G331" s="177">
        <v>1000</v>
      </c>
      <c r="H331" s="177">
        <v>13545476959</v>
      </c>
      <c r="I331" s="177" t="s">
        <v>1866</v>
      </c>
      <c r="J331" s="186" t="s">
        <v>7</v>
      </c>
      <c r="K331" s="180" t="s">
        <v>1773</v>
      </c>
      <c r="L331" s="179" t="s">
        <v>1213</v>
      </c>
      <c r="M331" s="25">
        <v>0</v>
      </c>
      <c r="N331" s="25"/>
      <c r="O331" s="26"/>
      <c r="P331" s="26"/>
      <c r="Q331" s="180" t="s">
        <v>1423</v>
      </c>
      <c r="R331" s="348">
        <v>43913</v>
      </c>
      <c r="S331" s="59" t="s">
        <v>1195</v>
      </c>
      <c r="AC331" s="222"/>
    </row>
    <row r="332" spans="2:30" ht="18" customHeight="1">
      <c r="B332" s="179" t="s">
        <v>120</v>
      </c>
      <c r="C332" s="177">
        <v>227144798</v>
      </c>
      <c r="D332" s="177" t="s">
        <v>121</v>
      </c>
      <c r="E332" s="177">
        <v>17192714945</v>
      </c>
      <c r="F332" s="177" t="s">
        <v>5</v>
      </c>
      <c r="G332" s="177">
        <v>1000</v>
      </c>
      <c r="H332" s="177">
        <v>15072125895</v>
      </c>
      <c r="I332" s="177" t="s">
        <v>1869</v>
      </c>
      <c r="J332" s="185" t="s">
        <v>100</v>
      </c>
      <c r="K332" s="180" t="s">
        <v>1843</v>
      </c>
      <c r="L332" s="179" t="s">
        <v>120</v>
      </c>
      <c r="M332" s="25">
        <v>0</v>
      </c>
      <c r="N332" s="25"/>
      <c r="O332" s="26"/>
      <c r="P332" s="26"/>
      <c r="Q332" s="180" t="s">
        <v>1423</v>
      </c>
      <c r="R332" s="348">
        <v>43913</v>
      </c>
      <c r="S332" s="59" t="s">
        <v>1211</v>
      </c>
      <c r="T332" s="58"/>
      <c r="U332" s="58"/>
      <c r="V332" s="50"/>
      <c r="W332" s="50"/>
      <c r="X332" s="50"/>
      <c r="Y332" s="50"/>
      <c r="Z332" s="50"/>
      <c r="AA332" s="50"/>
      <c r="AB332" s="50"/>
      <c r="AC332" s="220"/>
    </row>
    <row r="333" spans="2:30" ht="18" customHeight="1">
      <c r="B333" s="179" t="s">
        <v>328</v>
      </c>
      <c r="C333" s="177">
        <v>141896778</v>
      </c>
      <c r="D333" s="177" t="s">
        <v>329</v>
      </c>
      <c r="E333" s="177">
        <v>17192715354</v>
      </c>
      <c r="F333" s="177" t="s">
        <v>5</v>
      </c>
      <c r="G333" s="177">
        <v>1000</v>
      </c>
      <c r="H333" s="177">
        <v>18672882330</v>
      </c>
      <c r="I333" s="177" t="s">
        <v>1827</v>
      </c>
      <c r="J333" s="186" t="s">
        <v>7</v>
      </c>
      <c r="K333" s="180" t="s">
        <v>1799</v>
      </c>
      <c r="L333" s="179" t="s">
        <v>328</v>
      </c>
      <c r="M333" s="25">
        <v>7844.6</v>
      </c>
      <c r="N333" s="25"/>
      <c r="O333" s="25"/>
      <c r="P333" s="25"/>
      <c r="Q333" s="180" t="s">
        <v>1423</v>
      </c>
      <c r="R333" s="348">
        <v>43913</v>
      </c>
      <c r="S333" s="59" t="s">
        <v>1241</v>
      </c>
      <c r="T333" s="50"/>
      <c r="U333" s="50"/>
      <c r="V333" s="50"/>
      <c r="W333" s="50"/>
      <c r="X333" s="50"/>
      <c r="Y333" s="50"/>
      <c r="Z333" s="50"/>
      <c r="AA333" s="50"/>
      <c r="AB333" s="50"/>
      <c r="AC333" s="220"/>
    </row>
    <row r="334" spans="2:30" ht="18" customHeight="1">
      <c r="B334" s="179" t="s">
        <v>337</v>
      </c>
      <c r="C334" s="177">
        <v>462277319</v>
      </c>
      <c r="D334" s="177" t="s">
        <v>338</v>
      </c>
      <c r="E334" s="177">
        <v>17192715608</v>
      </c>
      <c r="F334" s="177" t="s">
        <v>5</v>
      </c>
      <c r="G334" s="177">
        <v>1000</v>
      </c>
      <c r="H334" s="177">
        <v>18672882330</v>
      </c>
      <c r="I334" s="177" t="s">
        <v>1827</v>
      </c>
      <c r="J334" s="181" t="s">
        <v>231</v>
      </c>
      <c r="K334" s="180" t="s">
        <v>1799</v>
      </c>
      <c r="L334" s="179" t="s">
        <v>337</v>
      </c>
      <c r="M334" s="25">
        <v>8642.3700000000008</v>
      </c>
      <c r="N334" s="25"/>
      <c r="O334" s="25"/>
      <c r="P334" s="25"/>
      <c r="Q334" s="180" t="s">
        <v>1423</v>
      </c>
      <c r="R334" s="348">
        <v>43913</v>
      </c>
      <c r="S334" s="59" t="s">
        <v>1241</v>
      </c>
      <c r="T334" s="50"/>
      <c r="U334" s="50"/>
      <c r="V334" s="50"/>
      <c r="W334" s="50"/>
      <c r="X334" s="50"/>
      <c r="Y334" s="50"/>
      <c r="Z334" s="50"/>
      <c r="AA334" s="50"/>
      <c r="AB334" s="50"/>
      <c r="AC334" s="220"/>
    </row>
    <row r="335" spans="2:30" ht="18" customHeight="1">
      <c r="B335" s="179" t="s">
        <v>627</v>
      </c>
      <c r="C335" s="177">
        <v>461654074</v>
      </c>
      <c r="D335" s="177" t="s">
        <v>358</v>
      </c>
      <c r="E335" s="177">
        <v>17192714986</v>
      </c>
      <c r="F335" s="177" t="s">
        <v>5</v>
      </c>
      <c r="G335" s="177">
        <v>1000</v>
      </c>
      <c r="H335" s="177">
        <v>18672882330</v>
      </c>
      <c r="I335" s="177" t="s">
        <v>1827</v>
      </c>
      <c r="J335" s="181" t="s">
        <v>231</v>
      </c>
      <c r="K335" s="180" t="s">
        <v>1799</v>
      </c>
      <c r="L335" s="179" t="s">
        <v>627</v>
      </c>
      <c r="M335" s="25">
        <v>7846.19</v>
      </c>
      <c r="N335" s="25"/>
      <c r="O335" s="25"/>
      <c r="P335" s="25"/>
      <c r="Q335" s="180" t="s">
        <v>1423</v>
      </c>
      <c r="R335" s="348">
        <v>43913</v>
      </c>
      <c r="S335" s="59" t="s">
        <v>1241</v>
      </c>
      <c r="T335" s="50"/>
      <c r="U335" s="50"/>
      <c r="V335" s="50"/>
      <c r="W335" s="50"/>
      <c r="X335" s="50"/>
      <c r="Y335" s="50"/>
      <c r="Z335" s="50"/>
      <c r="AA335" s="50"/>
      <c r="AB335" s="50"/>
      <c r="AC335" s="220"/>
    </row>
    <row r="336" spans="2:30" ht="18" customHeight="1">
      <c r="B336" s="179" t="s">
        <v>363</v>
      </c>
      <c r="C336" s="177">
        <v>516375951</v>
      </c>
      <c r="D336" s="177" t="s">
        <v>364</v>
      </c>
      <c r="E336" s="177">
        <v>17192714586</v>
      </c>
      <c r="F336" s="177" t="s">
        <v>5</v>
      </c>
      <c r="G336" s="177">
        <v>1000</v>
      </c>
      <c r="H336" s="177">
        <v>18672882330</v>
      </c>
      <c r="I336" s="177" t="s">
        <v>1827</v>
      </c>
      <c r="J336" s="181" t="s">
        <v>231</v>
      </c>
      <c r="K336" s="180" t="s">
        <v>1799</v>
      </c>
      <c r="L336" s="179" t="s">
        <v>363</v>
      </c>
      <c r="M336" s="25">
        <v>7947.58</v>
      </c>
      <c r="N336" s="25"/>
      <c r="O336" s="25"/>
      <c r="P336" s="25"/>
      <c r="Q336" s="180" t="s">
        <v>1423</v>
      </c>
      <c r="R336" s="348">
        <v>43913</v>
      </c>
      <c r="S336" s="59" t="s">
        <v>1241</v>
      </c>
      <c r="T336" s="50"/>
      <c r="U336" s="50"/>
      <c r="V336" s="50"/>
      <c r="W336" s="50"/>
      <c r="X336" s="50"/>
      <c r="Y336" s="50"/>
      <c r="Z336" s="50"/>
      <c r="AA336" s="50"/>
      <c r="AB336" s="50"/>
      <c r="AC336" s="220"/>
    </row>
    <row r="337" spans="2:29" ht="18" customHeight="1">
      <c r="B337" s="179" t="s">
        <v>1239</v>
      </c>
      <c r="C337" s="177">
        <v>822304964</v>
      </c>
      <c r="D337" s="177" t="s">
        <v>11</v>
      </c>
      <c r="E337" s="177">
        <v>17192710461</v>
      </c>
      <c r="F337" s="177" t="s">
        <v>5</v>
      </c>
      <c r="G337" s="177">
        <v>1000</v>
      </c>
      <c r="H337" s="177">
        <v>13545476959</v>
      </c>
      <c r="I337" s="177" t="s">
        <v>1866</v>
      </c>
      <c r="J337" s="186" t="s">
        <v>7</v>
      </c>
      <c r="K337" s="180" t="s">
        <v>1773</v>
      </c>
      <c r="L337" s="179" t="s">
        <v>1239</v>
      </c>
      <c r="M337" s="25">
        <v>7944.43</v>
      </c>
      <c r="N337" s="25"/>
      <c r="O337" s="25"/>
      <c r="P337" s="25"/>
      <c r="Q337" s="180" t="s">
        <v>1423</v>
      </c>
      <c r="R337" s="348">
        <v>43913</v>
      </c>
      <c r="S337" s="59" t="s">
        <v>1246</v>
      </c>
      <c r="T337" s="50"/>
      <c r="U337" s="50"/>
      <c r="V337" s="50"/>
      <c r="W337" s="50"/>
      <c r="X337" s="50"/>
      <c r="Y337" s="50"/>
      <c r="Z337" s="50"/>
      <c r="AA337" s="50"/>
      <c r="AB337" s="50"/>
      <c r="AC337" s="220"/>
    </row>
    <row r="338" spans="2:29" ht="18" customHeight="1">
      <c r="B338" s="179" t="s">
        <v>1577</v>
      </c>
      <c r="C338" s="177">
        <v>690791128</v>
      </c>
      <c r="D338" s="177" t="s">
        <v>17</v>
      </c>
      <c r="E338" s="177">
        <v>17192710731</v>
      </c>
      <c r="F338" s="177" t="s">
        <v>5</v>
      </c>
      <c r="G338" s="177">
        <v>1000</v>
      </c>
      <c r="H338" s="177">
        <v>13545476959</v>
      </c>
      <c r="I338" s="177" t="s">
        <v>1866</v>
      </c>
      <c r="J338" s="186" t="s">
        <v>7</v>
      </c>
      <c r="K338" s="180" t="s">
        <v>1773</v>
      </c>
      <c r="L338" s="179" t="s">
        <v>1577</v>
      </c>
      <c r="M338" s="25">
        <v>7849.91</v>
      </c>
      <c r="N338" s="25"/>
      <c r="O338" s="25"/>
      <c r="P338" s="25"/>
      <c r="Q338" s="180" t="s">
        <v>1423</v>
      </c>
      <c r="R338" s="348">
        <v>43913</v>
      </c>
      <c r="S338" s="59" t="s">
        <v>1246</v>
      </c>
      <c r="T338" s="50"/>
      <c r="U338" s="50"/>
      <c r="V338" s="50"/>
      <c r="W338" s="50"/>
      <c r="X338" s="50"/>
      <c r="Y338" s="50"/>
      <c r="Z338" s="50"/>
      <c r="AA338" s="50"/>
      <c r="AB338" s="50"/>
      <c r="AC338" s="220"/>
    </row>
    <row r="339" spans="2:29" ht="18" customHeight="1">
      <c r="B339" s="179" t="s">
        <v>1578</v>
      </c>
      <c r="C339" s="177">
        <v>343625652</v>
      </c>
      <c r="D339" s="177" t="s">
        <v>22</v>
      </c>
      <c r="E339" s="177">
        <v>17192710998</v>
      </c>
      <c r="F339" s="177" t="s">
        <v>5</v>
      </c>
      <c r="G339" s="177">
        <v>1000</v>
      </c>
      <c r="H339" s="177">
        <v>13545476959</v>
      </c>
      <c r="I339" s="177" t="s">
        <v>1866</v>
      </c>
      <c r="J339" s="186" t="s">
        <v>7</v>
      </c>
      <c r="K339" s="180" t="s">
        <v>1773</v>
      </c>
      <c r="L339" s="179" t="s">
        <v>1578</v>
      </c>
      <c r="M339" s="25">
        <v>7945.74</v>
      </c>
      <c r="N339" s="25"/>
      <c r="O339" s="25"/>
      <c r="P339" s="25"/>
      <c r="Q339" s="180" t="s">
        <v>1423</v>
      </c>
      <c r="R339" s="348">
        <v>43913</v>
      </c>
      <c r="S339" s="59" t="s">
        <v>1246</v>
      </c>
      <c r="T339" s="50"/>
      <c r="U339" s="50"/>
      <c r="V339" s="50"/>
      <c r="W339" s="50"/>
      <c r="X339" s="50"/>
      <c r="Y339" s="50"/>
      <c r="Z339" s="50"/>
      <c r="AA339" s="50"/>
      <c r="AB339" s="50"/>
      <c r="AC339" s="220"/>
    </row>
    <row r="340" spans="2:29" ht="18" customHeight="1">
      <c r="B340" s="179" t="s">
        <v>326</v>
      </c>
      <c r="C340" s="177">
        <v>921774161</v>
      </c>
      <c r="D340" s="177" t="s">
        <v>327</v>
      </c>
      <c r="E340" s="177">
        <v>17192715334</v>
      </c>
      <c r="F340" s="177" t="s">
        <v>5</v>
      </c>
      <c r="G340" s="177">
        <v>1000</v>
      </c>
      <c r="H340" s="177">
        <v>18672882330</v>
      </c>
      <c r="I340" s="177" t="s">
        <v>1827</v>
      </c>
      <c r="J340" s="186" t="s">
        <v>7</v>
      </c>
      <c r="K340" s="180" t="s">
        <v>1799</v>
      </c>
      <c r="L340" s="179" t="s">
        <v>326</v>
      </c>
      <c r="M340" s="25">
        <v>8048.71</v>
      </c>
      <c r="N340" s="25"/>
      <c r="O340" s="25"/>
      <c r="P340" s="25"/>
      <c r="Q340" s="180" t="s">
        <v>1423</v>
      </c>
      <c r="R340" s="348">
        <v>43913</v>
      </c>
      <c r="S340" s="59" t="s">
        <v>1324</v>
      </c>
      <c r="T340" s="50"/>
      <c r="U340" s="50"/>
      <c r="V340" s="50"/>
      <c r="W340" s="50"/>
      <c r="X340" s="50"/>
      <c r="Y340" s="50"/>
      <c r="Z340" s="50"/>
      <c r="AA340" s="50"/>
      <c r="AB340" s="50"/>
      <c r="AC340" s="220"/>
    </row>
    <row r="341" spans="2:29" ht="18" customHeight="1">
      <c r="B341" s="179" t="s">
        <v>1579</v>
      </c>
      <c r="C341" s="177">
        <v>468397439</v>
      </c>
      <c r="D341" s="177" t="s">
        <v>332</v>
      </c>
      <c r="E341" s="177">
        <v>17192715411</v>
      </c>
      <c r="F341" s="177" t="s">
        <v>5</v>
      </c>
      <c r="G341" s="177">
        <v>1000</v>
      </c>
      <c r="H341" s="177">
        <v>18672882330</v>
      </c>
      <c r="I341" s="177" t="s">
        <v>1827</v>
      </c>
      <c r="J341" s="186" t="s">
        <v>7</v>
      </c>
      <c r="K341" s="180" t="s">
        <v>1799</v>
      </c>
      <c r="L341" s="179" t="s">
        <v>1579</v>
      </c>
      <c r="M341" s="25">
        <v>8442.73</v>
      </c>
      <c r="N341" s="25"/>
      <c r="O341" s="25"/>
      <c r="P341" s="25"/>
      <c r="Q341" s="180" t="s">
        <v>1423</v>
      </c>
      <c r="R341" s="348">
        <v>43913</v>
      </c>
      <c r="S341" s="59" t="s">
        <v>1324</v>
      </c>
      <c r="T341" s="50"/>
      <c r="U341" s="50"/>
      <c r="V341" s="50"/>
      <c r="W341" s="50"/>
      <c r="X341" s="50"/>
      <c r="Y341" s="50"/>
      <c r="Z341" s="50"/>
      <c r="AA341" s="50"/>
      <c r="AB341" s="50"/>
      <c r="AC341" s="220"/>
    </row>
    <row r="342" spans="2:29" ht="18" customHeight="1">
      <c r="B342" s="179" t="s">
        <v>348</v>
      </c>
      <c r="C342" s="177">
        <v>119535694</v>
      </c>
      <c r="D342" s="177" t="s">
        <v>349</v>
      </c>
      <c r="E342" s="177">
        <v>17192710094</v>
      </c>
      <c r="F342" s="177" t="s">
        <v>5</v>
      </c>
      <c r="G342" s="177">
        <v>1000</v>
      </c>
      <c r="H342" s="177">
        <v>18672882330</v>
      </c>
      <c r="I342" s="177" t="s">
        <v>1827</v>
      </c>
      <c r="J342" s="186" t="s">
        <v>7</v>
      </c>
      <c r="K342" s="180" t="s">
        <v>1799</v>
      </c>
      <c r="L342" s="179" t="s">
        <v>348</v>
      </c>
      <c r="M342" s="25">
        <v>7945.37</v>
      </c>
      <c r="N342" s="25"/>
      <c r="O342" s="25"/>
      <c r="P342" s="25"/>
      <c r="Q342" s="320" t="s">
        <v>1423</v>
      </c>
      <c r="R342" s="348">
        <v>43913</v>
      </c>
      <c r="S342" s="59" t="s">
        <v>1324</v>
      </c>
      <c r="T342" s="50"/>
      <c r="U342" s="50"/>
      <c r="V342" s="50"/>
      <c r="W342" s="50"/>
      <c r="X342" s="50"/>
      <c r="Y342" s="50"/>
      <c r="Z342" s="50"/>
      <c r="AA342" s="50"/>
      <c r="AB342" s="50"/>
      <c r="AC342" s="220"/>
    </row>
    <row r="343" spans="2:29" ht="18" customHeight="1">
      <c r="B343" s="179" t="s">
        <v>1580</v>
      </c>
      <c r="C343" s="177">
        <v>374785933</v>
      </c>
      <c r="D343" s="177" t="s">
        <v>350</v>
      </c>
      <c r="E343" s="177">
        <v>17192715431</v>
      </c>
      <c r="F343" s="177" t="s">
        <v>5</v>
      </c>
      <c r="G343" s="177">
        <v>1000</v>
      </c>
      <c r="H343" s="177">
        <v>18672882330</v>
      </c>
      <c r="I343" s="177" t="s">
        <v>1827</v>
      </c>
      <c r="J343" s="186" t="s">
        <v>7</v>
      </c>
      <c r="K343" s="180" t="s">
        <v>1799</v>
      </c>
      <c r="L343" s="179" t="s">
        <v>1580</v>
      </c>
      <c r="M343" s="25">
        <v>7945.7</v>
      </c>
      <c r="N343" s="25"/>
      <c r="O343" s="25"/>
      <c r="P343" s="25"/>
      <c r="Q343" s="320" t="s">
        <v>1423</v>
      </c>
      <c r="R343" s="348">
        <v>43913</v>
      </c>
      <c r="S343" s="59" t="s">
        <v>1324</v>
      </c>
      <c r="T343" s="50"/>
      <c r="U343" s="50"/>
      <c r="V343" s="50"/>
      <c r="W343" s="50"/>
      <c r="X343" s="50"/>
      <c r="Y343" s="50"/>
      <c r="Z343" s="50"/>
      <c r="AA343" s="50"/>
      <c r="AB343" s="50"/>
      <c r="AC343" s="220"/>
    </row>
    <row r="344" spans="2:29" ht="18" customHeight="1">
      <c r="B344" s="179" t="s">
        <v>1581</v>
      </c>
      <c r="C344" s="177">
        <v>245317681</v>
      </c>
      <c r="D344" s="177" t="s">
        <v>351</v>
      </c>
      <c r="E344" s="177">
        <v>17192715430</v>
      </c>
      <c r="F344" s="177" t="s">
        <v>5</v>
      </c>
      <c r="G344" s="177">
        <v>1000</v>
      </c>
      <c r="H344" s="177">
        <v>18672882330</v>
      </c>
      <c r="I344" s="177" t="s">
        <v>1827</v>
      </c>
      <c r="J344" s="186" t="s">
        <v>7</v>
      </c>
      <c r="K344" s="180" t="s">
        <v>1799</v>
      </c>
      <c r="L344" s="179" t="s">
        <v>1581</v>
      </c>
      <c r="M344" s="25">
        <v>8046.93</v>
      </c>
      <c r="N344" s="25"/>
      <c r="O344" s="25"/>
      <c r="P344" s="25"/>
      <c r="Q344" s="320" t="s">
        <v>1423</v>
      </c>
      <c r="R344" s="348">
        <v>43913</v>
      </c>
      <c r="S344" s="59" t="s">
        <v>1324</v>
      </c>
      <c r="T344" s="50"/>
      <c r="U344" s="50"/>
      <c r="V344" s="50"/>
      <c r="W344" s="50"/>
      <c r="X344" s="50"/>
      <c r="Y344" s="50"/>
      <c r="Z344" s="50"/>
      <c r="AA344" s="50"/>
      <c r="AB344" s="50"/>
      <c r="AC344" s="220"/>
    </row>
    <row r="345" spans="2:29" ht="18" customHeight="1">
      <c r="B345" s="179" t="s">
        <v>625</v>
      </c>
      <c r="C345" s="177">
        <v>395394090</v>
      </c>
      <c r="D345" s="177" t="s">
        <v>344</v>
      </c>
      <c r="E345" s="177">
        <v>17192714989</v>
      </c>
      <c r="F345" s="177" t="s">
        <v>5</v>
      </c>
      <c r="G345" s="177">
        <v>1000</v>
      </c>
      <c r="H345" s="177">
        <v>18672882330</v>
      </c>
      <c r="I345" s="177" t="s">
        <v>1827</v>
      </c>
      <c r="J345" s="181" t="s">
        <v>231</v>
      </c>
      <c r="K345" s="180" t="s">
        <v>1799</v>
      </c>
      <c r="L345" s="179" t="s">
        <v>625</v>
      </c>
      <c r="M345" s="25">
        <v>9833.33</v>
      </c>
      <c r="N345" s="25"/>
      <c r="O345" s="25"/>
      <c r="P345" s="25"/>
      <c r="Q345" s="320" t="s">
        <v>1423</v>
      </c>
      <c r="R345" s="348">
        <v>43913</v>
      </c>
      <c r="S345" s="59" t="s">
        <v>1324</v>
      </c>
      <c r="T345" s="50"/>
      <c r="U345" s="50"/>
      <c r="V345" s="50"/>
      <c r="W345" s="50"/>
      <c r="X345" s="50"/>
      <c r="Y345" s="50"/>
      <c r="Z345" s="50"/>
      <c r="AA345" s="50"/>
      <c r="AB345" s="50"/>
      <c r="AC345" s="220"/>
    </row>
    <row r="346" spans="2:29" ht="18" customHeight="1">
      <c r="B346" s="179" t="s">
        <v>628</v>
      </c>
      <c r="C346" s="177">
        <v>214698047</v>
      </c>
      <c r="D346" s="177" t="s">
        <v>359</v>
      </c>
      <c r="E346" s="177">
        <v>17192714984</v>
      </c>
      <c r="F346" s="177" t="s">
        <v>5</v>
      </c>
      <c r="G346" s="177">
        <v>1000</v>
      </c>
      <c r="H346" s="177">
        <v>18672882330</v>
      </c>
      <c r="I346" s="177" t="s">
        <v>1827</v>
      </c>
      <c r="J346" s="181" t="s">
        <v>231</v>
      </c>
      <c r="K346" s="180" t="s">
        <v>1799</v>
      </c>
      <c r="L346" s="179" t="s">
        <v>628</v>
      </c>
      <c r="M346" s="25">
        <v>7947.32</v>
      </c>
      <c r="N346" s="25"/>
      <c r="O346" s="25"/>
      <c r="P346" s="25"/>
      <c r="Q346" s="320" t="s">
        <v>1423</v>
      </c>
      <c r="R346" s="348">
        <v>43913</v>
      </c>
      <c r="S346" s="59" t="s">
        <v>1324</v>
      </c>
      <c r="T346" s="50"/>
      <c r="U346" s="50"/>
      <c r="V346" s="50"/>
      <c r="W346" s="50"/>
      <c r="X346" s="50"/>
      <c r="Y346" s="50"/>
      <c r="Z346" s="50"/>
      <c r="AA346" s="50"/>
      <c r="AB346" s="50"/>
      <c r="AC346" s="220"/>
    </row>
    <row r="347" spans="2:29" ht="18" customHeight="1">
      <c r="B347" s="179" t="s">
        <v>375</v>
      </c>
      <c r="C347" s="177">
        <v>391168722</v>
      </c>
      <c r="D347" s="177" t="s">
        <v>376</v>
      </c>
      <c r="E347" s="177">
        <v>17192714592</v>
      </c>
      <c r="F347" s="177" t="s">
        <v>5</v>
      </c>
      <c r="G347" s="177">
        <v>1000</v>
      </c>
      <c r="H347" s="177">
        <v>18672882330</v>
      </c>
      <c r="I347" s="177" t="s">
        <v>1827</v>
      </c>
      <c r="J347" s="181" t="s">
        <v>231</v>
      </c>
      <c r="K347" s="180" t="s">
        <v>1799</v>
      </c>
      <c r="L347" s="179" t="s">
        <v>375</v>
      </c>
      <c r="M347" s="25">
        <v>9435.39</v>
      </c>
      <c r="N347" s="25"/>
      <c r="O347" s="25"/>
      <c r="P347" s="25"/>
      <c r="Q347" s="320" t="s">
        <v>1423</v>
      </c>
      <c r="R347" s="348">
        <v>43913</v>
      </c>
      <c r="S347" s="59" t="s">
        <v>1324</v>
      </c>
      <c r="T347" s="50"/>
      <c r="U347" s="50"/>
      <c r="V347" s="50"/>
      <c r="W347" s="50"/>
      <c r="X347" s="50"/>
      <c r="Y347" s="50"/>
      <c r="Z347" s="50"/>
      <c r="AA347" s="50"/>
      <c r="AB347" s="50"/>
      <c r="AC347" s="220"/>
    </row>
    <row r="348" spans="2:29" ht="18" customHeight="1">
      <c r="B348" s="179" t="s">
        <v>1582</v>
      </c>
      <c r="C348" s="177">
        <v>807450909</v>
      </c>
      <c r="D348" s="177" t="s">
        <v>283</v>
      </c>
      <c r="E348" s="177">
        <v>16572877618</v>
      </c>
      <c r="F348" s="177" t="s">
        <v>5</v>
      </c>
      <c r="G348" s="177">
        <v>1000</v>
      </c>
      <c r="H348" s="177">
        <v>16602049418</v>
      </c>
      <c r="I348" s="177" t="s">
        <v>1831</v>
      </c>
      <c r="J348" s="186" t="s">
        <v>7</v>
      </c>
      <c r="K348" s="180" t="s">
        <v>1804</v>
      </c>
      <c r="L348" s="179" t="s">
        <v>1582</v>
      </c>
      <c r="M348" s="25">
        <v>9038.41</v>
      </c>
      <c r="N348" s="25"/>
      <c r="O348" s="25"/>
      <c r="P348" s="25"/>
      <c r="Q348" s="184" t="s">
        <v>1423</v>
      </c>
      <c r="R348" s="225">
        <v>43861</v>
      </c>
      <c r="S348" s="59" t="s">
        <v>1324</v>
      </c>
      <c r="T348" s="50"/>
      <c r="U348" s="50"/>
      <c r="V348" s="50"/>
      <c r="W348" s="50"/>
      <c r="X348" s="50"/>
      <c r="Y348" s="50"/>
      <c r="Z348" s="50"/>
      <c r="AA348" s="50"/>
      <c r="AB348" s="50"/>
      <c r="AC348" s="220"/>
    </row>
    <row r="349" spans="2:29" ht="18" customHeight="1">
      <c r="B349" s="179" t="s">
        <v>290</v>
      </c>
      <c r="C349" s="177">
        <v>966697625</v>
      </c>
      <c r="D349" s="177" t="s">
        <v>291</v>
      </c>
      <c r="E349" s="177">
        <v>16572877621</v>
      </c>
      <c r="F349" s="177" t="s">
        <v>5</v>
      </c>
      <c r="G349" s="177">
        <v>1000</v>
      </c>
      <c r="H349" s="177">
        <v>16602049418</v>
      </c>
      <c r="I349" s="177" t="s">
        <v>1831</v>
      </c>
      <c r="J349" s="186" t="s">
        <v>7</v>
      </c>
      <c r="K349" s="180" t="s">
        <v>1804</v>
      </c>
      <c r="L349" s="179" t="s">
        <v>1844</v>
      </c>
      <c r="M349" s="25">
        <v>10031.379999999999</v>
      </c>
      <c r="N349" s="25"/>
      <c r="O349" s="25"/>
      <c r="P349" s="25"/>
      <c r="Q349" s="184" t="s">
        <v>1423</v>
      </c>
      <c r="R349" s="225">
        <v>43861</v>
      </c>
      <c r="S349" s="59" t="s">
        <v>1324</v>
      </c>
      <c r="T349" s="50"/>
      <c r="U349" s="50"/>
      <c r="V349" s="50"/>
      <c r="W349" s="50"/>
      <c r="X349" s="50"/>
      <c r="Y349" s="50"/>
      <c r="Z349" s="50"/>
      <c r="AA349" s="50"/>
      <c r="AB349" s="50"/>
      <c r="AC349" s="220"/>
    </row>
    <row r="350" spans="2:29" ht="18" customHeight="1">
      <c r="B350" s="179" t="s">
        <v>155</v>
      </c>
      <c r="C350" s="177">
        <v>320186493</v>
      </c>
      <c r="D350" s="177" t="s">
        <v>156</v>
      </c>
      <c r="E350" s="177">
        <v>17192714517</v>
      </c>
      <c r="F350" s="177" t="s">
        <v>5</v>
      </c>
      <c r="G350" s="177">
        <v>1000</v>
      </c>
      <c r="H350" s="177">
        <v>18872118075</v>
      </c>
      <c r="I350" s="177" t="s">
        <v>1832</v>
      </c>
      <c r="J350" s="188" t="s">
        <v>129</v>
      </c>
      <c r="K350" s="180" t="s">
        <v>1808</v>
      </c>
      <c r="L350" s="179" t="s">
        <v>155</v>
      </c>
      <c r="M350" s="25">
        <v>8941.32</v>
      </c>
      <c r="N350" s="25"/>
      <c r="O350" s="25"/>
      <c r="P350" s="25"/>
      <c r="Q350" s="180" t="s">
        <v>1423</v>
      </c>
      <c r="R350" s="348">
        <v>43920</v>
      </c>
      <c r="S350" s="59" t="s">
        <v>1246</v>
      </c>
      <c r="T350" s="61"/>
      <c r="U350" s="50"/>
      <c r="V350" s="50"/>
      <c r="W350" s="50"/>
      <c r="X350" s="50"/>
      <c r="Y350" s="50"/>
      <c r="Z350" s="50"/>
      <c r="AA350" s="50"/>
      <c r="AB350" s="50"/>
      <c r="AC350" s="220"/>
    </row>
    <row r="351" spans="2:29" ht="18" customHeight="1">
      <c r="B351" s="179" t="s">
        <v>1583</v>
      </c>
      <c r="C351" s="177">
        <v>809282502</v>
      </c>
      <c r="D351" s="177" t="s">
        <v>138</v>
      </c>
      <c r="E351" s="177">
        <v>17192714450</v>
      </c>
      <c r="F351" s="177" t="s">
        <v>5</v>
      </c>
      <c r="G351" s="177">
        <v>1000</v>
      </c>
      <c r="H351" s="177">
        <v>18872118075</v>
      </c>
      <c r="I351" s="177" t="s">
        <v>1832</v>
      </c>
      <c r="J351" s="188" t="s">
        <v>129</v>
      </c>
      <c r="K351" s="180" t="s">
        <v>1808</v>
      </c>
      <c r="L351" s="179" t="s">
        <v>1583</v>
      </c>
      <c r="M351" s="25">
        <v>8938.7800000000007</v>
      </c>
      <c r="N351" s="25"/>
      <c r="O351" s="25"/>
      <c r="P351" s="25"/>
      <c r="Q351" s="180" t="s">
        <v>1423</v>
      </c>
      <c r="R351" s="348">
        <v>43913</v>
      </c>
      <c r="S351" s="59" t="s">
        <v>1324</v>
      </c>
      <c r="T351" s="50"/>
      <c r="U351" s="50"/>
      <c r="V351" s="50"/>
      <c r="W351" s="50"/>
      <c r="X351" s="50"/>
      <c r="Y351" s="50"/>
      <c r="Z351" s="50"/>
      <c r="AA351" s="50"/>
      <c r="AB351" s="50"/>
      <c r="AC351" s="220"/>
    </row>
    <row r="352" spans="2:29" ht="18" customHeight="1">
      <c r="B352" s="179" t="s">
        <v>171</v>
      </c>
      <c r="C352" s="177">
        <v>780159088</v>
      </c>
      <c r="D352" s="177" t="s">
        <v>172</v>
      </c>
      <c r="E352" s="177">
        <v>17192714403</v>
      </c>
      <c r="F352" s="177" t="s">
        <v>5</v>
      </c>
      <c r="G352" s="177">
        <v>1000</v>
      </c>
      <c r="H352" s="177">
        <v>18872118075</v>
      </c>
      <c r="I352" s="177" t="s">
        <v>1832</v>
      </c>
      <c r="J352" s="187" t="s">
        <v>162</v>
      </c>
      <c r="K352" s="180" t="s">
        <v>1808</v>
      </c>
      <c r="L352" s="179" t="s">
        <v>171</v>
      </c>
      <c r="M352" s="25">
        <v>8044.23</v>
      </c>
      <c r="N352" s="25"/>
      <c r="O352" s="25"/>
      <c r="P352" s="25"/>
      <c r="Q352" s="180" t="s">
        <v>1423</v>
      </c>
      <c r="R352" s="348">
        <v>43913</v>
      </c>
      <c r="S352" s="59" t="s">
        <v>1246</v>
      </c>
      <c r="T352" s="50"/>
      <c r="U352" s="50"/>
      <c r="V352" s="50"/>
      <c r="W352" s="50"/>
      <c r="X352" s="50"/>
      <c r="Y352" s="50"/>
      <c r="Z352" s="50"/>
      <c r="AA352" s="50"/>
      <c r="AB352" s="50"/>
      <c r="AC352" s="220"/>
    </row>
    <row r="353" spans="2:29" ht="18" customHeight="1">
      <c r="B353" s="179" t="s">
        <v>69</v>
      </c>
      <c r="C353" s="180">
        <v>732218670</v>
      </c>
      <c r="D353" s="180" t="s">
        <v>70</v>
      </c>
      <c r="E353" s="177">
        <v>17192714828</v>
      </c>
      <c r="F353" s="177" t="s">
        <v>5</v>
      </c>
      <c r="G353" s="177">
        <v>1000</v>
      </c>
      <c r="H353" s="177">
        <v>15072125895</v>
      </c>
      <c r="I353" s="177" t="s">
        <v>1867</v>
      </c>
      <c r="J353" s="182" t="s">
        <v>24</v>
      </c>
      <c r="K353" s="180" t="s">
        <v>1843</v>
      </c>
      <c r="L353" s="179" t="s">
        <v>69</v>
      </c>
      <c r="M353" s="25">
        <v>7948.92</v>
      </c>
      <c r="N353" s="25"/>
      <c r="O353" s="25"/>
      <c r="P353" s="25"/>
      <c r="Q353" s="184" t="s">
        <v>1423</v>
      </c>
      <c r="R353" s="348">
        <v>43920</v>
      </c>
      <c r="S353" s="59" t="s">
        <v>1246</v>
      </c>
      <c r="T353" s="50"/>
      <c r="U353" s="50"/>
      <c r="V353" s="50"/>
      <c r="W353" s="50"/>
      <c r="X353" s="50"/>
      <c r="Y353" s="50"/>
      <c r="Z353" s="50"/>
      <c r="AA353" s="50"/>
      <c r="AB353" s="50"/>
      <c r="AC353" s="220"/>
    </row>
    <row r="354" spans="2:29" ht="18" customHeight="1">
      <c r="B354" s="179" t="s">
        <v>1584</v>
      </c>
      <c r="C354" s="180">
        <v>525768162</v>
      </c>
      <c r="D354" s="180" t="s">
        <v>84</v>
      </c>
      <c r="E354" s="177">
        <v>17192714889</v>
      </c>
      <c r="F354" s="177" t="s">
        <v>5</v>
      </c>
      <c r="G354" s="177">
        <v>1000</v>
      </c>
      <c r="H354" s="177">
        <v>15072125895</v>
      </c>
      <c r="I354" s="177" t="s">
        <v>1867</v>
      </c>
      <c r="J354" s="182" t="s">
        <v>24</v>
      </c>
      <c r="K354" s="180" t="s">
        <v>1843</v>
      </c>
      <c r="L354" s="179" t="s">
        <v>1584</v>
      </c>
      <c r="M354" s="25">
        <v>7947.7</v>
      </c>
      <c r="N354" s="25"/>
      <c r="O354" s="25"/>
      <c r="P354" s="25"/>
      <c r="Q354" s="184" t="s">
        <v>1423</v>
      </c>
      <c r="R354" s="348">
        <v>43913</v>
      </c>
      <c r="S354" s="59" t="s">
        <v>1246</v>
      </c>
      <c r="T354" s="50"/>
      <c r="U354" s="50"/>
      <c r="V354" s="50"/>
      <c r="W354" s="50"/>
      <c r="X354" s="50"/>
      <c r="Y354" s="50"/>
      <c r="Z354" s="50"/>
      <c r="AA354" s="50"/>
      <c r="AB354" s="50"/>
      <c r="AC354" s="220"/>
    </row>
    <row r="355" spans="2:29" ht="18" customHeight="1">
      <c r="B355" s="179" t="s">
        <v>94</v>
      </c>
      <c r="C355" s="180">
        <v>379548521</v>
      </c>
      <c r="D355" s="180" t="s">
        <v>95</v>
      </c>
      <c r="E355" s="177">
        <v>17192714961</v>
      </c>
      <c r="F355" s="177" t="s">
        <v>5</v>
      </c>
      <c r="G355" s="177">
        <v>1000</v>
      </c>
      <c r="H355" s="177">
        <v>15072125895</v>
      </c>
      <c r="I355" s="177" t="s">
        <v>1867</v>
      </c>
      <c r="J355" s="182" t="s">
        <v>24</v>
      </c>
      <c r="K355" s="180" t="s">
        <v>1843</v>
      </c>
      <c r="L355" s="179" t="s">
        <v>94</v>
      </c>
      <c r="M355" s="25">
        <v>8938.98</v>
      </c>
      <c r="N355" s="25"/>
      <c r="O355" s="25"/>
      <c r="P355" s="25"/>
      <c r="Q355" s="184" t="s">
        <v>1423</v>
      </c>
      <c r="R355" s="348">
        <v>43913</v>
      </c>
      <c r="S355" s="59" t="s">
        <v>1246</v>
      </c>
      <c r="T355" s="50"/>
      <c r="U355" s="50"/>
      <c r="V355" s="50"/>
      <c r="W355" s="50"/>
      <c r="X355" s="50"/>
      <c r="Y355" s="50"/>
      <c r="Z355" s="50"/>
      <c r="AA355" s="50"/>
      <c r="AB355" s="50"/>
      <c r="AC355" s="220"/>
    </row>
    <row r="356" spans="2:29" ht="18" customHeight="1">
      <c r="B356" s="179" t="s">
        <v>77</v>
      </c>
      <c r="C356" s="180">
        <v>968211200</v>
      </c>
      <c r="D356" s="180" t="s">
        <v>78</v>
      </c>
      <c r="E356" s="177">
        <v>17192714833</v>
      </c>
      <c r="F356" s="177" t="s">
        <v>5</v>
      </c>
      <c r="G356" s="177">
        <v>1000</v>
      </c>
      <c r="H356" s="177">
        <v>15072125895</v>
      </c>
      <c r="I356" s="177" t="s">
        <v>1867</v>
      </c>
      <c r="J356" s="182" t="s">
        <v>24</v>
      </c>
      <c r="K356" s="180" t="s">
        <v>1843</v>
      </c>
      <c r="L356" s="179" t="s">
        <v>77</v>
      </c>
      <c r="M356" s="25">
        <v>8538.77</v>
      </c>
      <c r="N356" s="25"/>
      <c r="O356" s="25"/>
      <c r="P356" s="25"/>
      <c r="Q356" s="184" t="s">
        <v>1423</v>
      </c>
      <c r="R356" s="348">
        <v>43920</v>
      </c>
      <c r="S356" s="59" t="s">
        <v>1324</v>
      </c>
      <c r="T356" s="50"/>
      <c r="U356" s="50"/>
      <c r="V356" s="50"/>
      <c r="W356" s="50"/>
      <c r="X356" s="50"/>
      <c r="Y356" s="50"/>
      <c r="Z356" s="50"/>
      <c r="AA356" s="50"/>
      <c r="AB356" s="50"/>
      <c r="AC356" s="220"/>
    </row>
    <row r="357" spans="2:29" ht="18" customHeight="1">
      <c r="B357" s="179" t="s">
        <v>1585</v>
      </c>
      <c r="C357" s="180">
        <v>175131659</v>
      </c>
      <c r="D357" s="180" t="s">
        <v>80</v>
      </c>
      <c r="E357" s="177">
        <v>17192714872</v>
      </c>
      <c r="F357" s="177" t="s">
        <v>5</v>
      </c>
      <c r="G357" s="177">
        <v>1000</v>
      </c>
      <c r="H357" s="177">
        <v>15072125895</v>
      </c>
      <c r="I357" s="177" t="s">
        <v>1867</v>
      </c>
      <c r="J357" s="182" t="s">
        <v>24</v>
      </c>
      <c r="K357" s="180" t="s">
        <v>1843</v>
      </c>
      <c r="L357" s="179" t="s">
        <v>1585</v>
      </c>
      <c r="M357" s="25">
        <v>8041.09</v>
      </c>
      <c r="N357" s="25"/>
      <c r="O357" s="25"/>
      <c r="P357" s="25"/>
      <c r="Q357" s="184" t="s">
        <v>1423</v>
      </c>
      <c r="R357" s="348">
        <v>43920</v>
      </c>
      <c r="S357" s="59" t="s">
        <v>1324</v>
      </c>
      <c r="T357" s="50"/>
      <c r="U357" s="50"/>
      <c r="V357" s="50"/>
      <c r="W357" s="50"/>
      <c r="X357" s="50"/>
      <c r="Y357" s="50"/>
      <c r="Z357" s="50"/>
      <c r="AA357" s="50"/>
      <c r="AB357" s="50"/>
      <c r="AC357" s="220"/>
    </row>
    <row r="358" spans="2:29" ht="18" customHeight="1">
      <c r="B358" s="179" t="s">
        <v>118</v>
      </c>
      <c r="C358" s="180">
        <v>167115616</v>
      </c>
      <c r="D358" s="180" t="s">
        <v>119</v>
      </c>
      <c r="E358" s="177">
        <v>17192714927</v>
      </c>
      <c r="F358" s="177" t="s">
        <v>5</v>
      </c>
      <c r="G358" s="177">
        <v>1000</v>
      </c>
      <c r="H358" s="177">
        <v>15072125895</v>
      </c>
      <c r="I358" s="177" t="s">
        <v>1867</v>
      </c>
      <c r="J358" s="185" t="s">
        <v>100</v>
      </c>
      <c r="K358" s="180" t="s">
        <v>1843</v>
      </c>
      <c r="L358" s="179" t="s">
        <v>118</v>
      </c>
      <c r="M358" s="25">
        <v>7947.32</v>
      </c>
      <c r="N358" s="25"/>
      <c r="O358" s="25"/>
      <c r="P358" s="25"/>
      <c r="Q358" s="184" t="s">
        <v>1423</v>
      </c>
      <c r="R358" s="348">
        <v>43913</v>
      </c>
      <c r="S358" s="59" t="s">
        <v>1246</v>
      </c>
      <c r="T358" s="50"/>
      <c r="U358" s="50"/>
      <c r="V358" s="50"/>
      <c r="W358" s="50"/>
      <c r="X358" s="50"/>
      <c r="Y358" s="50"/>
      <c r="Z358" s="50"/>
      <c r="AA358" s="50"/>
      <c r="AB358" s="50"/>
      <c r="AC358" s="220"/>
    </row>
    <row r="359" spans="2:29" ht="18" customHeight="1">
      <c r="B359" s="176" t="s">
        <v>635</v>
      </c>
      <c r="C359" s="177">
        <v>183114670</v>
      </c>
      <c r="D359" s="177" t="s">
        <v>636</v>
      </c>
      <c r="E359" s="177">
        <v>16741725604</v>
      </c>
      <c r="F359" s="177" t="s">
        <v>5</v>
      </c>
      <c r="G359" s="177">
        <v>1000</v>
      </c>
      <c r="H359" s="177">
        <v>18771678907</v>
      </c>
      <c r="I359" s="177" t="s">
        <v>1834</v>
      </c>
      <c r="J359" s="186" t="s">
        <v>7</v>
      </c>
      <c r="K359" s="180" t="s">
        <v>1812</v>
      </c>
      <c r="L359" s="176" t="s">
        <v>635</v>
      </c>
      <c r="M359" s="25">
        <v>7947.35</v>
      </c>
      <c r="N359" s="26">
        <v>6997</v>
      </c>
      <c r="O359" s="26"/>
      <c r="P359" s="26"/>
      <c r="Q359" s="184" t="s">
        <v>1423</v>
      </c>
      <c r="R359" s="225">
        <v>43895</v>
      </c>
      <c r="S359" s="59" t="s">
        <v>1325</v>
      </c>
      <c r="T359" s="50"/>
      <c r="U359" s="50"/>
      <c r="V359" s="50"/>
      <c r="W359" s="50"/>
      <c r="X359" s="50"/>
      <c r="Y359" s="50"/>
      <c r="Z359" s="50"/>
      <c r="AA359" s="50"/>
      <c r="AB359" s="50"/>
      <c r="AC359" s="220"/>
    </row>
    <row r="360" spans="2:29" ht="18" customHeight="1">
      <c r="B360" s="176" t="s">
        <v>1586</v>
      </c>
      <c r="C360" s="177">
        <v>338405675</v>
      </c>
      <c r="D360" s="177" t="s">
        <v>644</v>
      </c>
      <c r="E360" s="177">
        <v>16741725611</v>
      </c>
      <c r="F360" s="177" t="s">
        <v>5</v>
      </c>
      <c r="G360" s="177">
        <v>1000</v>
      </c>
      <c r="H360" s="177">
        <v>18771678907</v>
      </c>
      <c r="I360" s="177" t="s">
        <v>1834</v>
      </c>
      <c r="J360" s="186" t="s">
        <v>7</v>
      </c>
      <c r="K360" s="180" t="s">
        <v>1812</v>
      </c>
      <c r="L360" s="176" t="s">
        <v>1586</v>
      </c>
      <c r="M360" s="25">
        <v>9131.73</v>
      </c>
      <c r="N360" s="25"/>
      <c r="O360" s="25"/>
      <c r="P360" s="25"/>
      <c r="Q360" s="184" t="s">
        <v>1423</v>
      </c>
      <c r="R360" s="225">
        <v>43895</v>
      </c>
      <c r="S360" s="59" t="s">
        <v>1324</v>
      </c>
      <c r="T360" s="50"/>
      <c r="U360" s="50"/>
      <c r="V360" s="50"/>
      <c r="W360" s="50"/>
      <c r="X360" s="50"/>
      <c r="Y360" s="50"/>
      <c r="Z360" s="50"/>
      <c r="AA360" s="50"/>
      <c r="AB360" s="50"/>
      <c r="AC360" s="220"/>
    </row>
    <row r="361" spans="2:29" ht="18" customHeight="1">
      <c r="B361" s="176" t="s">
        <v>648</v>
      </c>
      <c r="C361" s="177">
        <v>784019578</v>
      </c>
      <c r="D361" s="177" t="s">
        <v>649</v>
      </c>
      <c r="E361" s="177">
        <v>16741725613</v>
      </c>
      <c r="F361" s="177" t="s">
        <v>5</v>
      </c>
      <c r="G361" s="177">
        <v>1000</v>
      </c>
      <c r="H361" s="177">
        <v>18771678907</v>
      </c>
      <c r="I361" s="177" t="s">
        <v>1834</v>
      </c>
      <c r="J361" s="186" t="s">
        <v>7</v>
      </c>
      <c r="K361" s="180" t="s">
        <v>1812</v>
      </c>
      <c r="L361" s="176" t="s">
        <v>1845</v>
      </c>
      <c r="M361" s="25">
        <v>7946.01</v>
      </c>
      <c r="N361" s="25"/>
      <c r="O361" s="25"/>
      <c r="P361" s="25"/>
      <c r="Q361" s="184" t="s">
        <v>1423</v>
      </c>
      <c r="R361" s="225">
        <v>43895</v>
      </c>
      <c r="S361" s="59" t="s">
        <v>1324</v>
      </c>
      <c r="T361" s="50"/>
      <c r="U361" s="50"/>
      <c r="V361" s="50"/>
      <c r="W361" s="50"/>
      <c r="X361" s="50"/>
      <c r="Y361" s="50"/>
      <c r="Z361" s="50"/>
      <c r="AA361" s="50"/>
      <c r="AB361" s="50"/>
      <c r="AC361" s="220"/>
    </row>
    <row r="362" spans="2:29" ht="18" customHeight="1">
      <c r="B362" s="176" t="s">
        <v>671</v>
      </c>
      <c r="C362" s="177">
        <v>655685751</v>
      </c>
      <c r="D362" s="177" t="s">
        <v>672</v>
      </c>
      <c r="E362" s="177">
        <v>16741725630</v>
      </c>
      <c r="F362" s="177" t="s">
        <v>5</v>
      </c>
      <c r="G362" s="177">
        <v>1000</v>
      </c>
      <c r="H362" s="177">
        <v>18771678907</v>
      </c>
      <c r="I362" s="177" t="s">
        <v>1834</v>
      </c>
      <c r="J362" s="187" t="s">
        <v>162</v>
      </c>
      <c r="K362" s="180" t="s">
        <v>1812</v>
      </c>
      <c r="L362" s="176" t="s">
        <v>671</v>
      </c>
      <c r="M362" s="25">
        <v>7941.08</v>
      </c>
      <c r="N362" s="25"/>
      <c r="O362" s="25"/>
      <c r="P362" s="25"/>
      <c r="Q362" s="184" t="s">
        <v>1423</v>
      </c>
      <c r="R362" s="225">
        <v>43895</v>
      </c>
      <c r="S362" s="59" t="s">
        <v>1324</v>
      </c>
      <c r="T362" s="50"/>
      <c r="U362" s="50"/>
      <c r="V362" s="50"/>
      <c r="W362" s="50"/>
      <c r="X362" s="50"/>
      <c r="Y362" s="50"/>
      <c r="Z362" s="50"/>
      <c r="AA362" s="50"/>
      <c r="AB362" s="50"/>
      <c r="AC362" s="220"/>
    </row>
    <row r="363" spans="2:29" ht="18" customHeight="1">
      <c r="B363" s="176" t="s">
        <v>1587</v>
      </c>
      <c r="C363" s="177">
        <v>755205083</v>
      </c>
      <c r="D363" s="177" t="s">
        <v>686</v>
      </c>
      <c r="E363" s="177">
        <v>16741725640</v>
      </c>
      <c r="F363" s="177" t="s">
        <v>5</v>
      </c>
      <c r="G363" s="177">
        <v>1000</v>
      </c>
      <c r="H363" s="177">
        <v>18771678907</v>
      </c>
      <c r="I363" s="177" t="s">
        <v>1834</v>
      </c>
      <c r="J363" s="187" t="s">
        <v>162</v>
      </c>
      <c r="K363" s="180" t="s">
        <v>1812</v>
      </c>
      <c r="L363" s="176" t="s">
        <v>1587</v>
      </c>
      <c r="M363" s="25">
        <v>8441.3799999999992</v>
      </c>
      <c r="N363" s="25"/>
      <c r="O363" s="25"/>
      <c r="P363" s="25"/>
      <c r="Q363" s="184" t="s">
        <v>1423</v>
      </c>
      <c r="R363" s="225">
        <v>43895</v>
      </c>
      <c r="S363" s="59" t="s">
        <v>1324</v>
      </c>
      <c r="T363" s="50"/>
      <c r="U363" s="50"/>
      <c r="V363" s="50"/>
      <c r="W363" s="50"/>
      <c r="X363" s="50"/>
      <c r="Y363" s="50"/>
      <c r="Z363" s="50"/>
      <c r="AA363" s="50"/>
      <c r="AB363" s="50"/>
      <c r="AC363" s="220"/>
    </row>
    <row r="364" spans="2:29" ht="18" customHeight="1">
      <c r="B364" s="176" t="s">
        <v>687</v>
      </c>
      <c r="C364" s="177">
        <v>782431171</v>
      </c>
      <c r="D364" s="177" t="s">
        <v>688</v>
      </c>
      <c r="E364" s="177">
        <v>16741725639</v>
      </c>
      <c r="F364" s="177" t="s">
        <v>5</v>
      </c>
      <c r="G364" s="177">
        <v>1000</v>
      </c>
      <c r="H364" s="177">
        <v>18771678907</v>
      </c>
      <c r="I364" s="177" t="s">
        <v>1834</v>
      </c>
      <c r="J364" s="187" t="s">
        <v>162</v>
      </c>
      <c r="K364" s="180" t="s">
        <v>1812</v>
      </c>
      <c r="L364" s="176" t="s">
        <v>687</v>
      </c>
      <c r="M364" s="25">
        <v>7843.52</v>
      </c>
      <c r="N364" s="25"/>
      <c r="O364" s="25"/>
      <c r="P364" s="25"/>
      <c r="Q364" s="184" t="s">
        <v>1423</v>
      </c>
      <c r="R364" s="225">
        <v>43895</v>
      </c>
      <c r="S364" s="59" t="s">
        <v>1324</v>
      </c>
      <c r="T364" s="50"/>
      <c r="U364" s="50"/>
      <c r="V364" s="50"/>
      <c r="W364" s="50"/>
      <c r="X364" s="50"/>
      <c r="Y364" s="50"/>
      <c r="Z364" s="50"/>
      <c r="AA364" s="50"/>
      <c r="AB364" s="50"/>
      <c r="AC364" s="220"/>
    </row>
    <row r="365" spans="2:29" ht="18" customHeight="1">
      <c r="B365" s="176" t="s">
        <v>697</v>
      </c>
      <c r="C365" s="177">
        <v>555864507</v>
      </c>
      <c r="D365" s="177" t="s">
        <v>698</v>
      </c>
      <c r="E365" s="177">
        <v>16741725536</v>
      </c>
      <c r="F365" s="177" t="s">
        <v>5</v>
      </c>
      <c r="G365" s="177">
        <v>1000</v>
      </c>
      <c r="H365" s="177">
        <v>18771678907</v>
      </c>
      <c r="I365" s="177" t="s">
        <v>1834</v>
      </c>
      <c r="J365" s="187" t="s">
        <v>162</v>
      </c>
      <c r="K365" s="180" t="s">
        <v>1812</v>
      </c>
      <c r="L365" s="176" t="s">
        <v>697</v>
      </c>
      <c r="M365" s="25">
        <v>7948.18</v>
      </c>
      <c r="N365" s="25"/>
      <c r="O365" s="25"/>
      <c r="P365" s="25"/>
      <c r="Q365" s="184" t="s">
        <v>1423</v>
      </c>
      <c r="R365" s="225">
        <v>43895</v>
      </c>
      <c r="S365" s="59" t="s">
        <v>1324</v>
      </c>
      <c r="T365" s="50"/>
      <c r="U365" s="50"/>
      <c r="V365" s="50"/>
      <c r="W365" s="50"/>
      <c r="X365" s="50"/>
      <c r="Y365" s="50"/>
      <c r="Z365" s="50"/>
      <c r="AA365" s="50"/>
      <c r="AB365" s="50"/>
      <c r="AC365" s="220"/>
    </row>
    <row r="366" spans="2:29" ht="18" customHeight="1">
      <c r="B366" s="179" t="s">
        <v>220</v>
      </c>
      <c r="C366" s="177">
        <v>113190114</v>
      </c>
      <c r="D366" s="177" t="s">
        <v>221</v>
      </c>
      <c r="E366" s="177">
        <v>17136866638</v>
      </c>
      <c r="F366" s="177" t="s">
        <v>191</v>
      </c>
      <c r="G366" s="177">
        <v>1000</v>
      </c>
      <c r="H366" s="177">
        <v>13422075559</v>
      </c>
      <c r="I366" s="177" t="s">
        <v>1837</v>
      </c>
      <c r="J366" s="178" t="s">
        <v>162</v>
      </c>
      <c r="K366" s="180" t="s">
        <v>1823</v>
      </c>
      <c r="L366" s="179" t="s">
        <v>220</v>
      </c>
      <c r="M366" s="25">
        <v>8837.6200000000008</v>
      </c>
      <c r="N366" s="25"/>
      <c r="O366" s="25"/>
      <c r="P366" s="25"/>
      <c r="Q366" s="184" t="s">
        <v>1423</v>
      </c>
      <c r="R366" s="348">
        <v>43910</v>
      </c>
      <c r="S366" s="59" t="s">
        <v>1324</v>
      </c>
      <c r="T366" s="50"/>
      <c r="U366" s="50"/>
      <c r="V366" s="50"/>
      <c r="W366" s="50"/>
      <c r="X366" s="50"/>
      <c r="Y366" s="50"/>
      <c r="Z366" s="50"/>
      <c r="AA366" s="50"/>
      <c r="AB366" s="50"/>
      <c r="AC366" s="220"/>
    </row>
    <row r="367" spans="2:29" ht="18" customHeight="1">
      <c r="B367" s="179" t="s">
        <v>232</v>
      </c>
      <c r="C367" s="177">
        <v>790228211</v>
      </c>
      <c r="D367" s="177" t="s">
        <v>233</v>
      </c>
      <c r="E367" s="177">
        <v>17136866807</v>
      </c>
      <c r="F367" s="177" t="s">
        <v>191</v>
      </c>
      <c r="G367" s="177">
        <v>1000</v>
      </c>
      <c r="H367" s="177">
        <v>13632223538</v>
      </c>
      <c r="I367" s="177" t="s">
        <v>1837</v>
      </c>
      <c r="J367" s="181" t="s">
        <v>231</v>
      </c>
      <c r="K367" s="180" t="s">
        <v>1823</v>
      </c>
      <c r="L367" s="179" t="s">
        <v>416</v>
      </c>
      <c r="M367" s="25">
        <v>8042.88</v>
      </c>
      <c r="N367" s="25"/>
      <c r="O367" s="25"/>
      <c r="P367" s="25"/>
      <c r="Q367" s="184" t="s">
        <v>1423</v>
      </c>
      <c r="R367" s="348">
        <v>43910</v>
      </c>
      <c r="S367" s="59" t="s">
        <v>1324</v>
      </c>
      <c r="T367" s="50"/>
      <c r="U367" s="50"/>
      <c r="V367" s="50"/>
      <c r="W367" s="50"/>
      <c r="X367" s="50"/>
      <c r="Y367" s="50"/>
      <c r="Z367" s="50"/>
      <c r="AA367" s="50"/>
      <c r="AB367" s="50"/>
      <c r="AC367" s="220"/>
    </row>
    <row r="368" spans="2:29" ht="18" customHeight="1">
      <c r="B368" s="179" t="s">
        <v>226</v>
      </c>
      <c r="C368" s="177">
        <v>887720662</v>
      </c>
      <c r="D368" s="177" t="s">
        <v>227</v>
      </c>
      <c r="E368" s="177">
        <v>17136866641</v>
      </c>
      <c r="F368" s="177" t="s">
        <v>191</v>
      </c>
      <c r="G368" s="177">
        <v>1000</v>
      </c>
      <c r="H368" s="177">
        <v>13632223538</v>
      </c>
      <c r="I368" s="177" t="s">
        <v>1837</v>
      </c>
      <c r="J368" s="182" t="s">
        <v>24</v>
      </c>
      <c r="K368" s="180" t="s">
        <v>1823</v>
      </c>
      <c r="L368" s="179" t="s">
        <v>226</v>
      </c>
      <c r="M368" s="25">
        <v>8045.95</v>
      </c>
      <c r="N368" s="25"/>
      <c r="O368" s="25"/>
      <c r="P368" s="25"/>
      <c r="Q368" s="184" t="s">
        <v>1423</v>
      </c>
      <c r="R368" s="348">
        <v>43910</v>
      </c>
      <c r="S368" s="59" t="s">
        <v>1324</v>
      </c>
      <c r="T368" s="50"/>
      <c r="U368" s="50"/>
      <c r="V368" s="50"/>
      <c r="W368" s="50"/>
      <c r="X368" s="50"/>
      <c r="Y368" s="50"/>
      <c r="Z368" s="50"/>
      <c r="AA368" s="50"/>
      <c r="AB368" s="50"/>
      <c r="AC368" s="220"/>
    </row>
    <row r="369" spans="2:29" ht="18" customHeight="1">
      <c r="B369" s="179" t="s">
        <v>450</v>
      </c>
      <c r="C369" s="177">
        <v>484129820</v>
      </c>
      <c r="D369" s="177" t="s">
        <v>451</v>
      </c>
      <c r="E369" s="177">
        <v>17038923374</v>
      </c>
      <c r="F369" s="177" t="s">
        <v>5</v>
      </c>
      <c r="G369" s="177">
        <v>1000</v>
      </c>
      <c r="H369" s="177">
        <v>17720254512</v>
      </c>
      <c r="I369" s="177" t="s">
        <v>1795</v>
      </c>
      <c r="J369" s="183" t="s">
        <v>414</v>
      </c>
      <c r="K369" s="180" t="s">
        <v>1768</v>
      </c>
      <c r="L369" s="179" t="s">
        <v>1233</v>
      </c>
      <c r="M369" s="25">
        <v>8047.29</v>
      </c>
      <c r="N369" s="25"/>
      <c r="O369" s="25"/>
      <c r="P369" s="25"/>
      <c r="Q369" s="184" t="s">
        <v>1423</v>
      </c>
      <c r="R369" s="225">
        <v>43895</v>
      </c>
      <c r="S369" s="59" t="s">
        <v>1328</v>
      </c>
      <c r="T369" s="50"/>
      <c r="U369" s="50"/>
      <c r="V369" s="50"/>
      <c r="W369" s="50"/>
      <c r="X369" s="50"/>
      <c r="Y369" s="50"/>
      <c r="Z369" s="50"/>
      <c r="AA369" s="50"/>
      <c r="AB369" s="50"/>
      <c r="AC369" s="220"/>
    </row>
    <row r="370" spans="2:29" s="61" customFormat="1" ht="18" customHeight="1">
      <c r="B370" s="179" t="s">
        <v>151</v>
      </c>
      <c r="C370" s="177">
        <v>348633157</v>
      </c>
      <c r="D370" s="177" t="s">
        <v>152</v>
      </c>
      <c r="E370" s="177">
        <v>17192714513</v>
      </c>
      <c r="F370" s="177" t="s">
        <v>5</v>
      </c>
      <c r="G370" s="177">
        <v>1000</v>
      </c>
      <c r="H370" s="177">
        <v>18872118075</v>
      </c>
      <c r="I370" s="177" t="s">
        <v>1832</v>
      </c>
      <c r="J370" s="188" t="s">
        <v>129</v>
      </c>
      <c r="K370" s="180" t="s">
        <v>1808</v>
      </c>
      <c r="L370" s="179" t="s">
        <v>325</v>
      </c>
      <c r="M370" s="25">
        <v>10383.81</v>
      </c>
      <c r="N370" s="25"/>
      <c r="O370" s="25"/>
      <c r="P370" s="25"/>
      <c r="Q370" s="320" t="s">
        <v>1423</v>
      </c>
      <c r="R370" s="348">
        <v>43913</v>
      </c>
      <c r="S370" s="59" t="s">
        <v>1422</v>
      </c>
      <c r="AC370" s="222"/>
    </row>
    <row r="371" spans="2:29" ht="18" customHeight="1">
      <c r="B371" s="179" t="s">
        <v>1588</v>
      </c>
      <c r="C371" s="177">
        <v>832548948</v>
      </c>
      <c r="D371" s="177" t="s">
        <v>142</v>
      </c>
      <c r="E371" s="177">
        <v>17192714464</v>
      </c>
      <c r="F371" s="177" t="s">
        <v>5</v>
      </c>
      <c r="G371" s="177">
        <v>1000</v>
      </c>
      <c r="H371" s="177">
        <v>18872118075</v>
      </c>
      <c r="I371" s="177" t="s">
        <v>1832</v>
      </c>
      <c r="J371" s="188" t="s">
        <v>129</v>
      </c>
      <c r="K371" s="180" t="s">
        <v>1808</v>
      </c>
      <c r="L371" s="179" t="s">
        <v>1588</v>
      </c>
      <c r="M371" s="25">
        <v>5061.93</v>
      </c>
      <c r="N371" s="25"/>
      <c r="O371" s="25"/>
      <c r="P371" s="25"/>
      <c r="Q371" s="320" t="s">
        <v>1423</v>
      </c>
      <c r="R371" s="348">
        <v>43913</v>
      </c>
      <c r="S371" s="59" t="s">
        <v>1419</v>
      </c>
      <c r="T371" s="50"/>
      <c r="U371" s="50"/>
      <c r="V371" s="50"/>
      <c r="W371" s="50"/>
      <c r="X371" s="50"/>
      <c r="Y371" s="50"/>
      <c r="Z371" s="50"/>
      <c r="AA371" s="50"/>
      <c r="AB371" s="50"/>
      <c r="AC371" s="220"/>
    </row>
    <row r="372" spans="2:29" ht="18" customHeight="1">
      <c r="B372" s="179" t="s">
        <v>1589</v>
      </c>
      <c r="C372" s="177">
        <v>729449661</v>
      </c>
      <c r="D372" s="177" t="s">
        <v>144</v>
      </c>
      <c r="E372" s="177">
        <v>17192714471</v>
      </c>
      <c r="F372" s="177" t="s">
        <v>5</v>
      </c>
      <c r="G372" s="177">
        <v>1000</v>
      </c>
      <c r="H372" s="177">
        <v>18872118075</v>
      </c>
      <c r="I372" s="177" t="s">
        <v>1832</v>
      </c>
      <c r="J372" s="188" t="s">
        <v>129</v>
      </c>
      <c r="K372" s="180" t="s">
        <v>1808</v>
      </c>
      <c r="L372" s="179" t="s">
        <v>1589</v>
      </c>
      <c r="M372" s="25">
        <v>5056.78</v>
      </c>
      <c r="N372" s="25"/>
      <c r="O372" s="25"/>
      <c r="P372" s="25"/>
      <c r="Q372" s="320" t="s">
        <v>1423</v>
      </c>
      <c r="R372" s="348">
        <v>43913</v>
      </c>
      <c r="S372" s="59" t="s">
        <v>1419</v>
      </c>
      <c r="T372" s="50"/>
      <c r="U372" s="50"/>
      <c r="V372" s="50"/>
      <c r="W372" s="50"/>
      <c r="X372" s="50"/>
      <c r="Y372" s="50"/>
      <c r="Z372" s="50"/>
      <c r="AA372" s="50"/>
      <c r="AB372" s="50"/>
      <c r="AC372" s="220"/>
    </row>
    <row r="373" spans="2:29" ht="18" customHeight="1">
      <c r="B373" s="179" t="s">
        <v>183</v>
      </c>
      <c r="C373" s="177">
        <v>420897029</v>
      </c>
      <c r="D373" s="177" t="s">
        <v>184</v>
      </c>
      <c r="E373" s="177">
        <v>17192714502</v>
      </c>
      <c r="F373" s="177" t="s">
        <v>5</v>
      </c>
      <c r="G373" s="177">
        <v>1000</v>
      </c>
      <c r="H373" s="177">
        <v>18872118075</v>
      </c>
      <c r="I373" s="177" t="s">
        <v>1832</v>
      </c>
      <c r="J373" s="187" t="s">
        <v>162</v>
      </c>
      <c r="K373" s="180" t="s">
        <v>1808</v>
      </c>
      <c r="L373" s="179" t="s">
        <v>183</v>
      </c>
      <c r="M373" s="25">
        <v>5057.76</v>
      </c>
      <c r="N373" s="25"/>
      <c r="O373" s="25"/>
      <c r="P373" s="25"/>
      <c r="Q373" s="320" t="s">
        <v>1423</v>
      </c>
      <c r="R373" s="348">
        <v>43913</v>
      </c>
      <c r="S373" s="59" t="s">
        <v>1419</v>
      </c>
      <c r="T373" s="50"/>
      <c r="U373" s="50"/>
      <c r="V373" s="50"/>
      <c r="W373" s="50"/>
      <c r="X373" s="50"/>
      <c r="Y373" s="50"/>
      <c r="Z373" s="50"/>
      <c r="AA373" s="50"/>
      <c r="AB373" s="50"/>
      <c r="AC373" s="220"/>
    </row>
    <row r="374" spans="2:29" ht="18" customHeight="1">
      <c r="B374" s="179" t="s">
        <v>124</v>
      </c>
      <c r="C374" s="180">
        <v>735590645</v>
      </c>
      <c r="D374" s="180" t="s">
        <v>125</v>
      </c>
      <c r="E374" s="177">
        <v>17192714935</v>
      </c>
      <c r="F374" s="177" t="s">
        <v>5</v>
      </c>
      <c r="G374" s="177">
        <v>1000</v>
      </c>
      <c r="H374" s="177">
        <v>15072125895</v>
      </c>
      <c r="I374" s="177" t="s">
        <v>1867</v>
      </c>
      <c r="J374" s="185" t="s">
        <v>100</v>
      </c>
      <c r="K374" s="180" t="s">
        <v>1843</v>
      </c>
      <c r="L374" s="179" t="s">
        <v>124</v>
      </c>
      <c r="M374" s="25">
        <v>3601.89</v>
      </c>
      <c r="N374" s="25"/>
      <c r="O374" s="25"/>
      <c r="P374" s="25"/>
      <c r="Q374" s="184" t="s">
        <v>1423</v>
      </c>
      <c r="R374" s="348">
        <v>43913</v>
      </c>
      <c r="S374" s="59" t="s">
        <v>1419</v>
      </c>
      <c r="T374" s="50"/>
      <c r="U374" s="50"/>
      <c r="V374" s="50"/>
      <c r="W374" s="50"/>
      <c r="X374" s="50"/>
      <c r="Y374" s="50"/>
      <c r="Z374" s="50"/>
      <c r="AA374" s="50"/>
      <c r="AB374" s="50"/>
      <c r="AC374" s="220"/>
    </row>
    <row r="375" spans="2:29" ht="18" customHeight="1">
      <c r="B375" s="176" t="s">
        <v>1590</v>
      </c>
      <c r="C375" s="177">
        <v>857618028</v>
      </c>
      <c r="D375" s="177" t="s">
        <v>681</v>
      </c>
      <c r="E375" s="177">
        <v>16741725645</v>
      </c>
      <c r="F375" s="177" t="s">
        <v>5</v>
      </c>
      <c r="G375" s="177">
        <v>1000</v>
      </c>
      <c r="H375" s="177">
        <v>18771678907</v>
      </c>
      <c r="I375" s="177" t="s">
        <v>1834</v>
      </c>
      <c r="J375" s="187" t="s">
        <v>162</v>
      </c>
      <c r="K375" s="180" t="s">
        <v>1812</v>
      </c>
      <c r="L375" s="176" t="s">
        <v>1590</v>
      </c>
      <c r="M375" s="25">
        <v>5062.29</v>
      </c>
      <c r="N375" s="25"/>
      <c r="O375" s="25"/>
      <c r="P375" s="25"/>
      <c r="Q375" s="184" t="s">
        <v>1423</v>
      </c>
      <c r="R375" s="225">
        <v>43900</v>
      </c>
      <c r="S375" s="59" t="s">
        <v>1420</v>
      </c>
      <c r="T375" s="50"/>
      <c r="U375" s="50"/>
      <c r="V375" s="50"/>
      <c r="W375" s="50"/>
      <c r="X375" s="50"/>
      <c r="Y375" s="50"/>
      <c r="Z375" s="50"/>
      <c r="AA375" s="50"/>
      <c r="AB375" s="50"/>
      <c r="AC375" s="220"/>
    </row>
    <row r="376" spans="2:29" ht="18" customHeight="1">
      <c r="B376" s="176" t="s">
        <v>1591</v>
      </c>
      <c r="C376" s="177">
        <v>755005723</v>
      </c>
      <c r="D376" s="177" t="s">
        <v>683</v>
      </c>
      <c r="E376" s="177">
        <v>16741725644</v>
      </c>
      <c r="F376" s="177" t="s">
        <v>5</v>
      </c>
      <c r="G376" s="177">
        <v>1000</v>
      </c>
      <c r="H376" s="177">
        <v>18771678907</v>
      </c>
      <c r="I376" s="177" t="s">
        <v>1834</v>
      </c>
      <c r="J376" s="187" t="s">
        <v>162</v>
      </c>
      <c r="K376" s="180" t="s">
        <v>1812</v>
      </c>
      <c r="L376" s="176" t="s">
        <v>1591</v>
      </c>
      <c r="M376" s="25">
        <v>15789.09</v>
      </c>
      <c r="N376" s="25"/>
      <c r="O376" s="25"/>
      <c r="P376" s="25"/>
      <c r="Q376" s="184" t="s">
        <v>1423</v>
      </c>
      <c r="R376" s="225">
        <v>43900</v>
      </c>
      <c r="S376" s="59" t="s">
        <v>1420</v>
      </c>
      <c r="T376" s="50"/>
      <c r="U376" s="50"/>
      <c r="V376" s="50"/>
      <c r="W376" s="50"/>
      <c r="X376" s="50"/>
      <c r="Y376" s="50"/>
      <c r="Z376" s="50"/>
      <c r="AA376" s="50"/>
      <c r="AB376" s="50"/>
      <c r="AC376" s="220"/>
    </row>
    <row r="377" spans="2:29" ht="18" customHeight="1">
      <c r="B377" s="179" t="s">
        <v>1240</v>
      </c>
      <c r="C377" s="177">
        <v>982613012</v>
      </c>
      <c r="D377" s="177" t="s">
        <v>18</v>
      </c>
      <c r="E377" s="177">
        <v>17192710798</v>
      </c>
      <c r="F377" s="177" t="s">
        <v>5</v>
      </c>
      <c r="G377" s="177">
        <v>1000</v>
      </c>
      <c r="H377" s="177">
        <v>13545476959</v>
      </c>
      <c r="I377" s="177" t="s">
        <v>1792</v>
      </c>
      <c r="J377" s="186" t="s">
        <v>7</v>
      </c>
      <c r="K377" s="180" t="s">
        <v>1773</v>
      </c>
      <c r="L377" s="179" t="s">
        <v>1846</v>
      </c>
      <c r="M377" s="25">
        <v>9928.64</v>
      </c>
      <c r="N377" s="25"/>
      <c r="O377" s="25"/>
      <c r="P377" s="25"/>
      <c r="Q377" s="320" t="s">
        <v>1423</v>
      </c>
      <c r="R377" s="348">
        <v>43913</v>
      </c>
      <c r="S377" s="59" t="s">
        <v>1441</v>
      </c>
      <c r="T377" s="50"/>
      <c r="U377" s="50"/>
      <c r="V377" s="50"/>
      <c r="W377" s="50"/>
      <c r="X377" s="50"/>
      <c r="Y377" s="50"/>
      <c r="Z377" s="50"/>
      <c r="AA377" s="50"/>
      <c r="AB377" s="50"/>
      <c r="AC377" s="220"/>
    </row>
    <row r="378" spans="2:29" ht="18" customHeight="1">
      <c r="B378" s="179" t="s">
        <v>1214</v>
      </c>
      <c r="C378" s="177">
        <v>674551731</v>
      </c>
      <c r="D378" s="177" t="s">
        <v>333</v>
      </c>
      <c r="E378" s="177">
        <v>17192715413</v>
      </c>
      <c r="F378" s="177" t="s">
        <v>5</v>
      </c>
      <c r="G378" s="177">
        <v>1000</v>
      </c>
      <c r="H378" s="177">
        <v>18672882330</v>
      </c>
      <c r="I378" s="177" t="s">
        <v>1827</v>
      </c>
      <c r="J378" s="186" t="s">
        <v>7</v>
      </c>
      <c r="K378" s="180" t="s">
        <v>1799</v>
      </c>
      <c r="L378" s="179" t="s">
        <v>1847</v>
      </c>
      <c r="M378" s="25">
        <v>10523.32</v>
      </c>
      <c r="N378" s="25"/>
      <c r="O378" s="25"/>
      <c r="P378" s="25"/>
      <c r="Q378" s="320" t="s">
        <v>1423</v>
      </c>
      <c r="R378" s="348">
        <v>43913</v>
      </c>
      <c r="S378" s="59" t="s">
        <v>1442</v>
      </c>
      <c r="T378" s="50"/>
      <c r="U378" s="50"/>
      <c r="V378" s="50"/>
      <c r="W378" s="50"/>
      <c r="X378" s="50"/>
      <c r="Y378" s="50"/>
      <c r="Z378" s="50"/>
      <c r="AA378" s="50"/>
      <c r="AB378" s="50"/>
      <c r="AC378" s="220"/>
    </row>
    <row r="379" spans="2:29" ht="18" customHeight="1">
      <c r="B379" s="179" t="s">
        <v>626</v>
      </c>
      <c r="C379" s="177">
        <v>335180183</v>
      </c>
      <c r="D379" s="177" t="s">
        <v>345</v>
      </c>
      <c r="E379" s="177">
        <v>17192714987</v>
      </c>
      <c r="F379" s="177" t="s">
        <v>5</v>
      </c>
      <c r="G379" s="177">
        <v>1000</v>
      </c>
      <c r="H379" s="177">
        <v>18672882330</v>
      </c>
      <c r="I379" s="177" t="s">
        <v>1827</v>
      </c>
      <c r="J379" s="181" t="s">
        <v>231</v>
      </c>
      <c r="K379" s="180" t="s">
        <v>1799</v>
      </c>
      <c r="L379" s="179" t="s">
        <v>626</v>
      </c>
      <c r="M379" s="25">
        <v>10159.84</v>
      </c>
      <c r="N379" s="25"/>
      <c r="O379" s="25"/>
      <c r="P379" s="25"/>
      <c r="Q379" s="320" t="s">
        <v>1423</v>
      </c>
      <c r="R379" s="348">
        <v>43913</v>
      </c>
      <c r="S379" s="59" t="s">
        <v>1441</v>
      </c>
      <c r="T379" s="50"/>
      <c r="U379" s="50"/>
      <c r="V379" s="50"/>
      <c r="W379" s="50"/>
      <c r="X379" s="50"/>
      <c r="Y379" s="50"/>
      <c r="Z379" s="50"/>
      <c r="AA379" s="50"/>
      <c r="AB379" s="50"/>
      <c r="AC379" s="220"/>
    </row>
    <row r="380" spans="2:29" ht="18" customHeight="1">
      <c r="B380" s="179" t="s">
        <v>1592</v>
      </c>
      <c r="C380" s="177">
        <v>498254878</v>
      </c>
      <c r="D380" s="177" t="s">
        <v>132</v>
      </c>
      <c r="E380" s="177">
        <v>17192714370</v>
      </c>
      <c r="F380" s="177" t="s">
        <v>5</v>
      </c>
      <c r="G380" s="177">
        <v>1000</v>
      </c>
      <c r="H380" s="177">
        <v>18872118075</v>
      </c>
      <c r="I380" s="177" t="s">
        <v>1832</v>
      </c>
      <c r="J380" s="188" t="s">
        <v>129</v>
      </c>
      <c r="K380" s="180" t="s">
        <v>1808</v>
      </c>
      <c r="L380" s="179" t="s">
        <v>1848</v>
      </c>
      <c r="M380" s="25">
        <v>5061.74</v>
      </c>
      <c r="N380" s="25"/>
      <c r="O380" s="25"/>
      <c r="P380" s="25"/>
      <c r="Q380" s="320" t="s">
        <v>1423</v>
      </c>
      <c r="R380" s="348">
        <v>43913</v>
      </c>
      <c r="S380" s="59" t="s">
        <v>1440</v>
      </c>
      <c r="T380" s="50"/>
      <c r="U380" s="50"/>
      <c r="V380" s="50"/>
      <c r="W380" s="50"/>
      <c r="X380" s="50"/>
      <c r="Y380" s="50"/>
      <c r="Z380" s="50"/>
      <c r="AA380" s="50"/>
      <c r="AB380" s="50"/>
      <c r="AC380" s="220"/>
    </row>
    <row r="381" spans="2:29" ht="18" customHeight="1">
      <c r="B381" s="179" t="s">
        <v>75</v>
      </c>
      <c r="C381" s="180">
        <v>652926149</v>
      </c>
      <c r="D381" s="180" t="s">
        <v>76</v>
      </c>
      <c r="E381" s="177">
        <v>17192714832</v>
      </c>
      <c r="F381" s="177" t="s">
        <v>5</v>
      </c>
      <c r="G381" s="177">
        <v>1000</v>
      </c>
      <c r="H381" s="177">
        <v>15072125895</v>
      </c>
      <c r="I381" s="177" t="s">
        <v>1867</v>
      </c>
      <c r="J381" s="182" t="s">
        <v>24</v>
      </c>
      <c r="K381" s="180" t="s">
        <v>1843</v>
      </c>
      <c r="L381" s="179" t="s">
        <v>420</v>
      </c>
      <c r="M381" s="25">
        <v>4965.7299999999996</v>
      </c>
      <c r="N381" s="25"/>
      <c r="O381" s="25"/>
      <c r="P381" s="25"/>
      <c r="Q381" s="184" t="s">
        <v>1423</v>
      </c>
      <c r="R381" s="348">
        <v>43913</v>
      </c>
      <c r="S381" s="59" t="s">
        <v>1441</v>
      </c>
      <c r="T381" s="50"/>
      <c r="U381" s="50"/>
      <c r="V381" s="50"/>
      <c r="W381" s="50"/>
      <c r="X381" s="50"/>
      <c r="Y381" s="50"/>
      <c r="Z381" s="50"/>
      <c r="AA381" s="50"/>
      <c r="AB381" s="50"/>
      <c r="AC381" s="220"/>
    </row>
    <row r="382" spans="2:29" ht="18" customHeight="1">
      <c r="B382" s="179" t="s">
        <v>1593</v>
      </c>
      <c r="C382" s="180">
        <v>789491775</v>
      </c>
      <c r="D382" s="180" t="s">
        <v>85</v>
      </c>
      <c r="E382" s="177">
        <v>17192714892</v>
      </c>
      <c r="F382" s="177" t="s">
        <v>5</v>
      </c>
      <c r="G382" s="177">
        <v>1000</v>
      </c>
      <c r="H382" s="177">
        <v>15072125895</v>
      </c>
      <c r="I382" s="177" t="s">
        <v>1867</v>
      </c>
      <c r="J382" s="182" t="s">
        <v>24</v>
      </c>
      <c r="K382" s="180" t="s">
        <v>1843</v>
      </c>
      <c r="L382" s="179" t="s">
        <v>1593</v>
      </c>
      <c r="M382" s="25">
        <v>100.52</v>
      </c>
      <c r="N382" s="25"/>
      <c r="O382" s="25"/>
      <c r="P382" s="25"/>
      <c r="Q382" s="184" t="s">
        <v>1423</v>
      </c>
      <c r="R382" s="348">
        <v>43913</v>
      </c>
      <c r="S382" s="59" t="s">
        <v>1441</v>
      </c>
      <c r="T382" s="50"/>
      <c r="U382" s="50"/>
      <c r="V382" s="50"/>
      <c r="W382" s="50"/>
      <c r="X382" s="50"/>
      <c r="Y382" s="50"/>
      <c r="Z382" s="50"/>
      <c r="AA382" s="50"/>
      <c r="AB382" s="50"/>
      <c r="AC382" s="220"/>
    </row>
    <row r="383" spans="2:29" ht="18" customHeight="1">
      <c r="B383" s="176" t="s">
        <v>633</v>
      </c>
      <c r="C383" s="177">
        <v>689251681</v>
      </c>
      <c r="D383" s="177" t="s">
        <v>634</v>
      </c>
      <c r="E383" s="177">
        <v>16741725603</v>
      </c>
      <c r="F383" s="177" t="s">
        <v>5</v>
      </c>
      <c r="G383" s="177">
        <v>1000</v>
      </c>
      <c r="H383" s="177">
        <v>18771678907</v>
      </c>
      <c r="I383" s="177" t="s">
        <v>1834</v>
      </c>
      <c r="J383" s="186" t="s">
        <v>7</v>
      </c>
      <c r="K383" s="180" t="s">
        <v>1812</v>
      </c>
      <c r="L383" s="176" t="s">
        <v>1320</v>
      </c>
      <c r="M383" s="25">
        <v>5755.95</v>
      </c>
      <c r="N383" s="25"/>
      <c r="O383" s="25"/>
      <c r="P383" s="25"/>
      <c r="Q383" s="184" t="s">
        <v>1423</v>
      </c>
      <c r="R383" s="225">
        <v>43900</v>
      </c>
      <c r="S383" s="59" t="s">
        <v>1440</v>
      </c>
      <c r="T383" s="50"/>
      <c r="U383" s="50"/>
      <c r="V383" s="50"/>
      <c r="W383" s="50"/>
      <c r="X383" s="50"/>
      <c r="Y383" s="50"/>
      <c r="Z383" s="50"/>
      <c r="AA383" s="50"/>
      <c r="AB383" s="50"/>
      <c r="AC383" s="220"/>
    </row>
    <row r="384" spans="2:29" ht="18" customHeight="1">
      <c r="B384" s="179" t="s">
        <v>1594</v>
      </c>
      <c r="C384" s="180">
        <v>867295666</v>
      </c>
      <c r="D384" s="180" t="s">
        <v>572</v>
      </c>
      <c r="E384" s="177">
        <v>16741725266</v>
      </c>
      <c r="F384" s="177" t="s">
        <v>5</v>
      </c>
      <c r="G384" s="177">
        <v>1000</v>
      </c>
      <c r="H384" s="177">
        <v>13545445297</v>
      </c>
      <c r="I384" s="177" t="s">
        <v>1786</v>
      </c>
      <c r="J384" s="187" t="s">
        <v>162</v>
      </c>
      <c r="K384" s="180" t="s">
        <v>1783</v>
      </c>
      <c r="L384" s="179" t="s">
        <v>1594</v>
      </c>
      <c r="M384" s="25">
        <v>8047.88</v>
      </c>
      <c r="N384" s="25"/>
      <c r="O384" s="25"/>
      <c r="P384" s="25"/>
      <c r="Q384" s="184" t="s">
        <v>1423</v>
      </c>
      <c r="R384" s="225">
        <v>43900</v>
      </c>
      <c r="S384" s="59" t="s">
        <v>1443</v>
      </c>
      <c r="T384" s="50"/>
      <c r="U384" s="50"/>
      <c r="V384" s="50"/>
      <c r="W384" s="50"/>
      <c r="X384" s="50"/>
      <c r="Y384" s="50"/>
      <c r="Z384" s="50"/>
      <c r="AA384" s="50"/>
      <c r="AB384" s="50"/>
      <c r="AC384" s="220"/>
    </row>
    <row r="385" spans="1:29" ht="18" customHeight="1">
      <c r="A385" s="58"/>
      <c r="B385" s="179" t="s">
        <v>1595</v>
      </c>
      <c r="C385" s="180">
        <v>406041342</v>
      </c>
      <c r="D385" s="180" t="s">
        <v>303</v>
      </c>
      <c r="E385" s="180">
        <v>16572875402</v>
      </c>
      <c r="F385" s="180" t="s">
        <v>5</v>
      </c>
      <c r="G385" s="177">
        <v>1000</v>
      </c>
      <c r="H385" s="180">
        <v>17520439418</v>
      </c>
      <c r="I385" s="180" t="s">
        <v>1831</v>
      </c>
      <c r="J385" s="190" t="s">
        <v>100</v>
      </c>
      <c r="K385" s="180" t="s">
        <v>1804</v>
      </c>
      <c r="L385" s="179" t="s">
        <v>1849</v>
      </c>
      <c r="M385" s="25">
        <v>5069.58</v>
      </c>
      <c r="N385" s="25"/>
      <c r="O385" s="25"/>
      <c r="P385" s="25"/>
      <c r="Q385" s="189" t="s">
        <v>1423</v>
      </c>
      <c r="R385" s="225">
        <v>43902</v>
      </c>
      <c r="S385" s="59" t="s">
        <v>1447</v>
      </c>
      <c r="T385" s="50"/>
      <c r="U385" s="50"/>
      <c r="V385" s="50"/>
      <c r="W385" s="50"/>
      <c r="X385" s="50"/>
      <c r="Y385" s="50"/>
      <c r="Z385" s="50"/>
      <c r="AA385" s="50"/>
      <c r="AB385" s="50"/>
      <c r="AC385" s="220"/>
    </row>
    <row r="386" spans="1:29" ht="18" customHeight="1">
      <c r="B386" s="176" t="s">
        <v>637</v>
      </c>
      <c r="C386" s="177">
        <v>785914580</v>
      </c>
      <c r="D386" s="177" t="s">
        <v>638</v>
      </c>
      <c r="E386" s="177">
        <v>16741725606</v>
      </c>
      <c r="F386" s="177" t="s">
        <v>5</v>
      </c>
      <c r="G386" s="177">
        <v>1000</v>
      </c>
      <c r="H386" s="177">
        <v>18771678907</v>
      </c>
      <c r="I386" s="177" t="s">
        <v>1834</v>
      </c>
      <c r="J386" s="186" t="s">
        <v>7</v>
      </c>
      <c r="K386" s="180" t="s">
        <v>1812</v>
      </c>
      <c r="L386" s="176" t="s">
        <v>1427</v>
      </c>
      <c r="M386" s="25">
        <v>8243.24</v>
      </c>
      <c r="N386" s="25"/>
      <c r="O386" s="25"/>
      <c r="P386" s="25"/>
      <c r="Q386" s="189" t="s">
        <v>1423</v>
      </c>
      <c r="R386" s="225">
        <v>43902</v>
      </c>
      <c r="S386" s="59" t="s">
        <v>1449</v>
      </c>
      <c r="T386" s="50"/>
      <c r="U386" s="50"/>
      <c r="V386" s="50"/>
      <c r="W386" s="50"/>
      <c r="X386" s="50"/>
      <c r="Y386" s="50"/>
      <c r="Z386" s="50"/>
      <c r="AA386" s="50"/>
      <c r="AB386" s="50"/>
      <c r="AC386" s="220"/>
    </row>
    <row r="387" spans="1:29" ht="18" customHeight="1">
      <c r="B387" s="179" t="s">
        <v>866</v>
      </c>
      <c r="C387" s="177">
        <v>111204758</v>
      </c>
      <c r="D387" s="177" t="s">
        <v>141</v>
      </c>
      <c r="E387" s="177">
        <v>17192714462</v>
      </c>
      <c r="F387" s="177" t="s">
        <v>5</v>
      </c>
      <c r="G387" s="177">
        <v>1000</v>
      </c>
      <c r="H387" s="177">
        <v>18872118075</v>
      </c>
      <c r="I387" s="177" t="s">
        <v>1832</v>
      </c>
      <c r="J387" s="188" t="s">
        <v>129</v>
      </c>
      <c r="K387" s="180" t="s">
        <v>1808</v>
      </c>
      <c r="L387" s="179" t="s">
        <v>1850</v>
      </c>
      <c r="M387" s="25">
        <v>7936.5</v>
      </c>
      <c r="N387" s="25"/>
      <c r="O387" s="25"/>
      <c r="P387" s="25"/>
      <c r="Q387" s="184" t="s">
        <v>1423</v>
      </c>
      <c r="R387" s="348">
        <v>43913</v>
      </c>
      <c r="S387" s="59" t="s">
        <v>1459</v>
      </c>
      <c r="T387" s="50"/>
      <c r="U387" s="50"/>
      <c r="V387" s="50"/>
      <c r="W387" s="50"/>
      <c r="X387" s="50"/>
      <c r="Y387" s="50"/>
      <c r="Z387" s="50"/>
      <c r="AA387" s="50"/>
      <c r="AB387" s="50"/>
    </row>
    <row r="388" spans="1:29" ht="18" customHeight="1">
      <c r="B388" s="179" t="s">
        <v>814</v>
      </c>
      <c r="C388" s="180">
        <v>804881373</v>
      </c>
      <c r="D388" s="180" t="s">
        <v>87</v>
      </c>
      <c r="E388" s="177">
        <v>17192714897</v>
      </c>
      <c r="F388" s="177" t="s">
        <v>5</v>
      </c>
      <c r="G388" s="177">
        <v>1000</v>
      </c>
      <c r="H388" s="177">
        <v>15072125895</v>
      </c>
      <c r="I388" s="177" t="s">
        <v>1867</v>
      </c>
      <c r="J388" s="182" t="s">
        <v>24</v>
      </c>
      <c r="K388" s="180" t="s">
        <v>1843</v>
      </c>
      <c r="L388" s="179" t="s">
        <v>620</v>
      </c>
      <c r="M388" s="25">
        <v>15980.63</v>
      </c>
      <c r="N388" s="25"/>
      <c r="O388" s="25"/>
      <c r="P388" s="25"/>
      <c r="Q388" s="184" t="s">
        <v>1423</v>
      </c>
      <c r="R388" s="348">
        <v>43913</v>
      </c>
      <c r="S388" s="59" t="s">
        <v>1462</v>
      </c>
      <c r="T388" s="50"/>
      <c r="U388" s="50"/>
      <c r="V388" s="50"/>
      <c r="W388" s="50"/>
      <c r="X388" s="50"/>
      <c r="Y388" s="50"/>
      <c r="Z388" s="50"/>
      <c r="AA388" s="50"/>
      <c r="AB388" s="50"/>
    </row>
    <row r="389" spans="1:29" ht="18" customHeight="1">
      <c r="B389" s="179" t="s">
        <v>88</v>
      </c>
      <c r="C389" s="180">
        <v>924031657</v>
      </c>
      <c r="D389" s="180" t="s">
        <v>89</v>
      </c>
      <c r="E389" s="177">
        <v>17192714952</v>
      </c>
      <c r="F389" s="177" t="s">
        <v>5</v>
      </c>
      <c r="G389" s="177">
        <v>1000</v>
      </c>
      <c r="H389" s="177">
        <v>15072125895</v>
      </c>
      <c r="I389" s="177" t="s">
        <v>1867</v>
      </c>
      <c r="J389" s="182" t="s">
        <v>24</v>
      </c>
      <c r="K389" s="180" t="s">
        <v>1843</v>
      </c>
      <c r="L389" s="179" t="s">
        <v>421</v>
      </c>
      <c r="M389" s="25">
        <v>9725.77</v>
      </c>
      <c r="N389" s="25"/>
      <c r="O389" s="25"/>
      <c r="P389" s="25"/>
      <c r="Q389" s="234" t="s">
        <v>1423</v>
      </c>
      <c r="R389" s="348">
        <v>43920</v>
      </c>
      <c r="S389" s="59" t="s">
        <v>1465</v>
      </c>
      <c r="T389" s="50"/>
      <c r="U389" s="50"/>
      <c r="V389" s="50"/>
      <c r="W389" s="50"/>
      <c r="X389" s="50"/>
      <c r="Y389" s="50"/>
      <c r="Z389" s="50"/>
      <c r="AA389" s="50"/>
      <c r="AB389" s="50"/>
    </row>
    <row r="390" spans="1:29" ht="18" customHeight="1">
      <c r="B390" s="176" t="s">
        <v>836</v>
      </c>
      <c r="C390" s="177">
        <v>377832390</v>
      </c>
      <c r="D390" s="177" t="s">
        <v>658</v>
      </c>
      <c r="E390" s="177">
        <v>16741725618</v>
      </c>
      <c r="F390" s="177" t="s">
        <v>5</v>
      </c>
      <c r="G390" s="177">
        <v>1000</v>
      </c>
      <c r="H390" s="177">
        <v>18771678907</v>
      </c>
      <c r="I390" s="177" t="s">
        <v>1834</v>
      </c>
      <c r="J390" s="186" t="s">
        <v>7</v>
      </c>
      <c r="K390" s="180" t="s">
        <v>1812</v>
      </c>
      <c r="L390" s="176" t="s">
        <v>836</v>
      </c>
      <c r="M390" s="25">
        <v>5061.12</v>
      </c>
      <c r="N390" s="25"/>
      <c r="O390" s="189"/>
      <c r="P390" s="189"/>
      <c r="Q390" s="234" t="s">
        <v>1423</v>
      </c>
      <c r="R390" s="230">
        <v>43901</v>
      </c>
      <c r="S390" s="59" t="s">
        <v>1476</v>
      </c>
      <c r="T390" s="50"/>
      <c r="U390" s="50"/>
      <c r="V390" s="50"/>
      <c r="W390" s="50"/>
      <c r="X390" s="50"/>
      <c r="Y390" s="50"/>
      <c r="Z390" s="50"/>
      <c r="AA390" s="50"/>
      <c r="AB390" s="50"/>
    </row>
    <row r="391" spans="1:29" ht="18" customHeight="1">
      <c r="B391" s="308" t="s">
        <v>369</v>
      </c>
      <c r="C391" s="177">
        <v>123481921</v>
      </c>
      <c r="D391" s="177" t="s">
        <v>370</v>
      </c>
      <c r="E391" s="177">
        <v>17192715534</v>
      </c>
      <c r="F391" s="177" t="s">
        <v>5</v>
      </c>
      <c r="G391" s="177">
        <v>1000</v>
      </c>
      <c r="H391" s="306">
        <v>18672882330</v>
      </c>
      <c r="I391" s="177" t="s">
        <v>1827</v>
      </c>
      <c r="J391" s="307" t="s">
        <v>7</v>
      </c>
      <c r="K391" s="234" t="s">
        <v>1799</v>
      </c>
      <c r="L391" s="308" t="s">
        <v>369</v>
      </c>
      <c r="M391" s="48">
        <v>5061.57</v>
      </c>
      <c r="N391" s="48"/>
      <c r="O391" s="321"/>
      <c r="P391" s="322"/>
      <c r="Q391" s="234" t="s">
        <v>1423</v>
      </c>
      <c r="R391" s="348">
        <v>43910</v>
      </c>
      <c r="S391" s="59" t="s">
        <v>1524</v>
      </c>
      <c r="T391" s="50"/>
      <c r="U391" s="50"/>
      <c r="V391" s="50"/>
      <c r="W391" s="50"/>
      <c r="X391" s="50"/>
      <c r="Y391" s="50"/>
      <c r="Z391" s="50"/>
      <c r="AA391" s="50"/>
      <c r="AB391" s="50"/>
    </row>
    <row r="392" spans="1:29" ht="18" customHeight="1">
      <c r="B392" s="308" t="s">
        <v>367</v>
      </c>
      <c r="C392" s="177">
        <v>772772761</v>
      </c>
      <c r="D392" s="177" t="s">
        <v>368</v>
      </c>
      <c r="E392" s="177">
        <v>17192715524</v>
      </c>
      <c r="F392" s="177" t="s">
        <v>5</v>
      </c>
      <c r="G392" s="177">
        <v>1000</v>
      </c>
      <c r="H392" s="306">
        <v>18672882330</v>
      </c>
      <c r="I392" s="177" t="s">
        <v>1827</v>
      </c>
      <c r="J392" s="307" t="s">
        <v>7</v>
      </c>
      <c r="K392" s="234" t="s">
        <v>1799</v>
      </c>
      <c r="L392" s="308" t="s">
        <v>1851</v>
      </c>
      <c r="M392" s="48">
        <v>5057.82</v>
      </c>
      <c r="N392" s="48"/>
      <c r="O392" s="321"/>
      <c r="P392" s="322"/>
      <c r="Q392" s="234" t="s">
        <v>1423</v>
      </c>
      <c r="R392" s="348">
        <v>43910</v>
      </c>
      <c r="S392" s="59" t="s">
        <v>1526</v>
      </c>
      <c r="T392" s="50"/>
      <c r="U392" s="50"/>
      <c r="V392" s="50"/>
      <c r="W392" s="50"/>
      <c r="X392" s="50"/>
      <c r="Y392" s="50"/>
      <c r="Z392" s="50"/>
      <c r="AA392" s="50"/>
      <c r="AB392" s="50"/>
    </row>
    <row r="393" spans="1:29" ht="18" customHeight="1">
      <c r="B393" s="308" t="s">
        <v>622</v>
      </c>
      <c r="C393" s="177">
        <v>392803062</v>
      </c>
      <c r="D393" s="177" t="s">
        <v>340</v>
      </c>
      <c r="E393" s="177">
        <v>17192715131</v>
      </c>
      <c r="F393" s="177" t="s">
        <v>5</v>
      </c>
      <c r="G393" s="177">
        <v>1000</v>
      </c>
      <c r="H393" s="306">
        <v>18672882330</v>
      </c>
      <c r="I393" s="177" t="s">
        <v>1827</v>
      </c>
      <c r="J393" s="310" t="s">
        <v>231</v>
      </c>
      <c r="K393" s="234" t="s">
        <v>1799</v>
      </c>
      <c r="L393" s="308" t="s">
        <v>622</v>
      </c>
      <c r="M393" s="48">
        <v>5064.8599999999997</v>
      </c>
      <c r="N393" s="48"/>
      <c r="O393" s="321"/>
      <c r="P393" s="322"/>
      <c r="Q393" s="234" t="s">
        <v>1423</v>
      </c>
      <c r="R393" s="348">
        <v>43910</v>
      </c>
      <c r="S393" s="59" t="s">
        <v>1524</v>
      </c>
      <c r="T393" s="50"/>
      <c r="U393" s="50"/>
      <c r="V393" s="50"/>
      <c r="W393" s="50"/>
      <c r="X393" s="50"/>
      <c r="Y393" s="50"/>
      <c r="Z393" s="50"/>
      <c r="AA393" s="50"/>
      <c r="AB393" s="50"/>
    </row>
    <row r="394" spans="1:29" ht="18" customHeight="1">
      <c r="B394" s="312" t="s">
        <v>739</v>
      </c>
      <c r="C394" s="177">
        <v>264218547</v>
      </c>
      <c r="D394" s="177" t="s">
        <v>740</v>
      </c>
      <c r="E394" s="177">
        <v>16741725484</v>
      </c>
      <c r="F394" s="177" t="s">
        <v>5</v>
      </c>
      <c r="G394" s="177">
        <v>1000</v>
      </c>
      <c r="H394" s="306">
        <v>13545472582</v>
      </c>
      <c r="I394" s="177" t="s">
        <v>1829</v>
      </c>
      <c r="J394" s="311" t="s">
        <v>100</v>
      </c>
      <c r="K394" s="234" t="s">
        <v>1801</v>
      </c>
      <c r="L394" s="312" t="s">
        <v>1852</v>
      </c>
      <c r="M394" s="48">
        <v>4957.1099999999997</v>
      </c>
      <c r="N394" s="48"/>
      <c r="O394" s="313"/>
      <c r="P394" s="48"/>
      <c r="Q394" s="234" t="s">
        <v>1423</v>
      </c>
      <c r="R394" s="230">
        <v>43902</v>
      </c>
      <c r="S394" s="59" t="s">
        <v>1527</v>
      </c>
      <c r="T394" s="50"/>
      <c r="U394" s="50"/>
      <c r="V394" s="50"/>
      <c r="W394" s="50"/>
      <c r="X394" s="50"/>
      <c r="Y394" s="50"/>
      <c r="Z394" s="50"/>
      <c r="AA394" s="50"/>
      <c r="AB394" s="50"/>
    </row>
    <row r="395" spans="1:29" ht="18" customHeight="1">
      <c r="B395" s="312" t="s">
        <v>706</v>
      </c>
      <c r="C395" s="177">
        <v>990852531</v>
      </c>
      <c r="D395" s="177" t="s">
        <v>707</v>
      </c>
      <c r="E395" s="177">
        <v>16741725460</v>
      </c>
      <c r="F395" s="177" t="s">
        <v>5</v>
      </c>
      <c r="G395" s="177">
        <v>1000</v>
      </c>
      <c r="H395" s="306">
        <v>13545472582</v>
      </c>
      <c r="I395" s="177" t="s">
        <v>1829</v>
      </c>
      <c r="J395" s="311" t="s">
        <v>100</v>
      </c>
      <c r="K395" s="234" t="s">
        <v>1801</v>
      </c>
      <c r="L395" s="312" t="s">
        <v>706</v>
      </c>
      <c r="M395" s="48">
        <v>5060.04</v>
      </c>
      <c r="N395" s="48"/>
      <c r="O395" s="313"/>
      <c r="P395" s="48"/>
      <c r="Q395" s="234" t="s">
        <v>1423</v>
      </c>
      <c r="R395" s="230">
        <v>43901</v>
      </c>
      <c r="S395" s="59" t="s">
        <v>1528</v>
      </c>
      <c r="T395" s="50"/>
      <c r="U395" s="50"/>
      <c r="V395" s="50"/>
      <c r="W395" s="50"/>
      <c r="X395" s="50"/>
      <c r="Y395" s="50"/>
      <c r="Z395" s="50"/>
      <c r="AA395" s="50"/>
      <c r="AB395" s="50"/>
    </row>
    <row r="396" spans="1:29" ht="18" customHeight="1">
      <c r="B396" s="312" t="s">
        <v>733</v>
      </c>
      <c r="C396" s="177">
        <v>508181496</v>
      </c>
      <c r="D396" s="177" t="s">
        <v>734</v>
      </c>
      <c r="E396" s="177">
        <v>16741725481</v>
      </c>
      <c r="F396" s="177" t="s">
        <v>5</v>
      </c>
      <c r="G396" s="177">
        <v>1000</v>
      </c>
      <c r="H396" s="306">
        <v>13545472582</v>
      </c>
      <c r="I396" s="177" t="s">
        <v>1829</v>
      </c>
      <c r="J396" s="311" t="s">
        <v>100</v>
      </c>
      <c r="K396" s="234" t="s">
        <v>1801</v>
      </c>
      <c r="L396" s="312" t="s">
        <v>733</v>
      </c>
      <c r="M396" s="48">
        <v>7946.66</v>
      </c>
      <c r="N396" s="48"/>
      <c r="O396" s="313"/>
      <c r="P396" s="48"/>
      <c r="Q396" s="234" t="s">
        <v>1423</v>
      </c>
      <c r="R396" s="230">
        <v>43902</v>
      </c>
      <c r="S396" s="59" t="s">
        <v>1529</v>
      </c>
      <c r="T396" s="50"/>
      <c r="U396" s="50"/>
      <c r="V396" s="50"/>
      <c r="W396" s="50"/>
      <c r="X396" s="50"/>
      <c r="Y396" s="50"/>
      <c r="Z396" s="50"/>
      <c r="AA396" s="50"/>
      <c r="AB396" s="50"/>
    </row>
    <row r="397" spans="1:29" ht="18" customHeight="1">
      <c r="B397" s="312" t="s">
        <v>749</v>
      </c>
      <c r="C397" s="177">
        <v>380498456</v>
      </c>
      <c r="D397" s="177" t="s">
        <v>750</v>
      </c>
      <c r="E397" s="177">
        <v>16741725490</v>
      </c>
      <c r="F397" s="177" t="s">
        <v>5</v>
      </c>
      <c r="G397" s="177">
        <v>1000</v>
      </c>
      <c r="H397" s="306">
        <v>13545472582</v>
      </c>
      <c r="I397" s="177" t="s">
        <v>1829</v>
      </c>
      <c r="J397" s="311" t="s">
        <v>100</v>
      </c>
      <c r="K397" s="234" t="s">
        <v>1801</v>
      </c>
      <c r="L397" s="312" t="s">
        <v>749</v>
      </c>
      <c r="M397" s="48">
        <v>15974.63</v>
      </c>
      <c r="N397" s="48"/>
      <c r="O397" s="313"/>
      <c r="P397" s="313"/>
      <c r="Q397" s="234" t="s">
        <v>1423</v>
      </c>
      <c r="R397" s="230">
        <v>43902</v>
      </c>
      <c r="S397" s="59" t="s">
        <v>1530</v>
      </c>
      <c r="T397" s="50"/>
      <c r="U397" s="50"/>
      <c r="V397" s="50"/>
      <c r="W397" s="50"/>
      <c r="X397" s="50"/>
      <c r="Y397" s="50"/>
      <c r="Z397" s="50"/>
      <c r="AA397" s="50"/>
      <c r="AB397" s="50"/>
    </row>
    <row r="398" spans="1:29" ht="18" customHeight="1">
      <c r="B398" s="312" t="s">
        <v>805</v>
      </c>
      <c r="C398" s="177">
        <v>696378948</v>
      </c>
      <c r="D398" s="177" t="s">
        <v>728</v>
      </c>
      <c r="E398" s="177">
        <v>16741725477</v>
      </c>
      <c r="F398" s="177" t="s">
        <v>5</v>
      </c>
      <c r="G398" s="177">
        <v>1000</v>
      </c>
      <c r="H398" s="306">
        <v>13545472582</v>
      </c>
      <c r="I398" s="177" t="s">
        <v>1829</v>
      </c>
      <c r="J398" s="311" t="s">
        <v>100</v>
      </c>
      <c r="K398" s="234" t="s">
        <v>1801</v>
      </c>
      <c r="L398" s="312" t="s">
        <v>805</v>
      </c>
      <c r="M398" s="48">
        <v>8037.05</v>
      </c>
      <c r="N398" s="48"/>
      <c r="O398" s="313"/>
      <c r="P398" s="313"/>
      <c r="Q398" s="234" t="s">
        <v>1423</v>
      </c>
      <c r="R398" s="230">
        <v>43902</v>
      </c>
      <c r="S398" s="59" t="s">
        <v>1531</v>
      </c>
      <c r="T398" s="50"/>
      <c r="U398" s="50"/>
      <c r="V398" s="50"/>
      <c r="W398" s="50"/>
      <c r="X398" s="50"/>
      <c r="Y398" s="50"/>
      <c r="Z398" s="50"/>
      <c r="AA398" s="50"/>
      <c r="AB398" s="50"/>
    </row>
    <row r="399" spans="1:29" ht="18" customHeight="1">
      <c r="B399" s="308" t="s">
        <v>456</v>
      </c>
      <c r="C399" s="177">
        <v>734460565</v>
      </c>
      <c r="D399" s="177" t="s">
        <v>457</v>
      </c>
      <c r="E399" s="177">
        <v>17190430951</v>
      </c>
      <c r="F399" s="177" t="s">
        <v>5</v>
      </c>
      <c r="G399" s="177">
        <v>1000</v>
      </c>
      <c r="H399" s="306">
        <v>17720254512</v>
      </c>
      <c r="I399" s="177" t="s">
        <v>1795</v>
      </c>
      <c r="J399" s="314" t="s">
        <v>414</v>
      </c>
      <c r="K399" s="234" t="s">
        <v>1768</v>
      </c>
      <c r="L399" s="308" t="s">
        <v>1853</v>
      </c>
      <c r="M399" s="48">
        <v>4957.41</v>
      </c>
      <c r="N399" s="48"/>
      <c r="O399" s="309"/>
      <c r="P399" s="309"/>
      <c r="Q399" s="234" t="s">
        <v>1423</v>
      </c>
      <c r="R399" s="230">
        <v>43902</v>
      </c>
      <c r="S399" s="59" t="s">
        <v>1526</v>
      </c>
      <c r="T399" s="50"/>
      <c r="U399" s="50"/>
      <c r="V399" s="50"/>
      <c r="W399" s="50"/>
      <c r="X399" s="50"/>
      <c r="Y399" s="50"/>
      <c r="Z399" s="50"/>
      <c r="AA399" s="50"/>
      <c r="AB399" s="50"/>
    </row>
    <row r="400" spans="1:29" ht="18" customHeight="1">
      <c r="B400" s="308" t="s">
        <v>432</v>
      </c>
      <c r="C400" s="177">
        <v>715565187</v>
      </c>
      <c r="D400" s="177" t="s">
        <v>433</v>
      </c>
      <c r="E400" s="177">
        <v>16572208494</v>
      </c>
      <c r="F400" s="177" t="s">
        <v>5</v>
      </c>
      <c r="G400" s="177">
        <v>1000</v>
      </c>
      <c r="H400" s="306">
        <v>17720254512</v>
      </c>
      <c r="I400" s="177" t="s">
        <v>1795</v>
      </c>
      <c r="J400" s="315" t="s">
        <v>24</v>
      </c>
      <c r="K400" s="234" t="s">
        <v>1768</v>
      </c>
      <c r="L400" s="308" t="s">
        <v>432</v>
      </c>
      <c r="M400" s="48">
        <v>8038.42</v>
      </c>
      <c r="N400" s="48"/>
      <c r="O400" s="309"/>
      <c r="P400" s="309"/>
      <c r="Q400" s="234" t="s">
        <v>1423</v>
      </c>
      <c r="R400" s="230">
        <v>43902</v>
      </c>
      <c r="S400" s="59" t="s">
        <v>1526</v>
      </c>
      <c r="T400" s="50"/>
      <c r="U400" s="50"/>
      <c r="V400" s="50"/>
      <c r="W400" s="50"/>
      <c r="X400" s="50"/>
      <c r="Y400" s="50"/>
      <c r="Z400" s="50"/>
      <c r="AA400" s="50"/>
      <c r="AB400" s="50"/>
    </row>
    <row r="401" spans="2:28" ht="18" customHeight="1">
      <c r="B401" s="308" t="s">
        <v>490</v>
      </c>
      <c r="C401" s="177">
        <v>696750581</v>
      </c>
      <c r="D401" s="177" t="s">
        <v>491</v>
      </c>
      <c r="E401" s="177">
        <v>16741725526</v>
      </c>
      <c r="F401" s="177" t="s">
        <v>5</v>
      </c>
      <c r="G401" s="177">
        <v>1000</v>
      </c>
      <c r="H401" s="306">
        <v>18327671812</v>
      </c>
      <c r="I401" s="177" t="s">
        <v>1765</v>
      </c>
      <c r="J401" s="315" t="s">
        <v>24</v>
      </c>
      <c r="K401" s="234" t="s">
        <v>1781</v>
      </c>
      <c r="L401" s="308" t="s">
        <v>1854</v>
      </c>
      <c r="M401" s="48">
        <v>5058.68</v>
      </c>
      <c r="N401" s="48"/>
      <c r="O401" s="313"/>
      <c r="P401" s="316"/>
      <c r="Q401" s="234" t="s">
        <v>1423</v>
      </c>
      <c r="R401" s="230">
        <v>43900</v>
      </c>
      <c r="S401" s="59" t="s">
        <v>1525</v>
      </c>
      <c r="T401" s="50"/>
      <c r="U401" s="50"/>
      <c r="V401" s="50"/>
      <c r="W401" s="50"/>
      <c r="X401" s="50"/>
      <c r="Y401" s="50"/>
      <c r="Z401" s="50"/>
      <c r="AA401" s="50"/>
      <c r="AB401" s="50"/>
    </row>
    <row r="402" spans="2:28" ht="18" customHeight="1">
      <c r="B402" s="308" t="s">
        <v>492</v>
      </c>
      <c r="C402" s="177">
        <v>504174990</v>
      </c>
      <c r="D402" s="177" t="s">
        <v>493</v>
      </c>
      <c r="E402" s="177">
        <v>16741725527</v>
      </c>
      <c r="F402" s="177" t="s">
        <v>5</v>
      </c>
      <c r="G402" s="177">
        <v>1000</v>
      </c>
      <c r="H402" s="306">
        <v>18327671812</v>
      </c>
      <c r="I402" s="177" t="s">
        <v>1765</v>
      </c>
      <c r="J402" s="315" t="s">
        <v>24</v>
      </c>
      <c r="K402" s="234" t="s">
        <v>1781</v>
      </c>
      <c r="L402" s="308" t="s">
        <v>492</v>
      </c>
      <c r="M402" s="48">
        <v>4966.34</v>
      </c>
      <c r="N402" s="48"/>
      <c r="O402" s="313"/>
      <c r="P402" s="316"/>
      <c r="Q402" s="234" t="s">
        <v>1423</v>
      </c>
      <c r="R402" s="230">
        <v>43900</v>
      </c>
      <c r="S402" s="59" t="s">
        <v>1533</v>
      </c>
      <c r="T402" s="50"/>
      <c r="U402" s="50"/>
      <c r="V402" s="50"/>
      <c r="W402" s="50"/>
      <c r="X402" s="50"/>
      <c r="Y402" s="50"/>
      <c r="Z402" s="50"/>
      <c r="AA402" s="50"/>
      <c r="AB402" s="50"/>
    </row>
    <row r="403" spans="2:28" ht="18" customHeight="1">
      <c r="B403" s="308" t="s">
        <v>933</v>
      </c>
      <c r="C403" s="177">
        <v>966263586</v>
      </c>
      <c r="D403" s="177" t="s">
        <v>934</v>
      </c>
      <c r="E403" s="177">
        <v>17136315118</v>
      </c>
      <c r="F403" s="177" t="s">
        <v>5</v>
      </c>
      <c r="G403" s="177">
        <v>1000</v>
      </c>
      <c r="H403" s="306">
        <v>18771691121</v>
      </c>
      <c r="I403" s="177" t="s">
        <v>1789</v>
      </c>
      <c r="J403" s="315" t="s">
        <v>24</v>
      </c>
      <c r="K403" s="234" t="s">
        <v>1771</v>
      </c>
      <c r="L403" s="308" t="s">
        <v>1474</v>
      </c>
      <c r="M403" s="48">
        <v>7942.19</v>
      </c>
      <c r="N403" s="48"/>
      <c r="O403" s="313"/>
      <c r="P403" s="316"/>
      <c r="Q403" s="234" t="s">
        <v>1423</v>
      </c>
      <c r="R403" s="230">
        <v>43900</v>
      </c>
      <c r="S403" s="59" t="s">
        <v>1531</v>
      </c>
      <c r="T403" s="50"/>
      <c r="U403" s="50"/>
      <c r="V403" s="50"/>
      <c r="W403" s="50"/>
      <c r="X403" s="50"/>
      <c r="Y403" s="50"/>
      <c r="Z403" s="50"/>
      <c r="AA403" s="50"/>
      <c r="AB403" s="50"/>
    </row>
    <row r="404" spans="2:28" ht="18" customHeight="1">
      <c r="B404" s="312" t="s">
        <v>832</v>
      </c>
      <c r="C404" s="177">
        <v>796629575</v>
      </c>
      <c r="D404" s="177" t="s">
        <v>643</v>
      </c>
      <c r="E404" s="177">
        <v>16741725608</v>
      </c>
      <c r="F404" s="177" t="s">
        <v>5</v>
      </c>
      <c r="G404" s="177">
        <v>1000</v>
      </c>
      <c r="H404" s="306">
        <v>18771678907</v>
      </c>
      <c r="I404" s="177" t="s">
        <v>1834</v>
      </c>
      <c r="J404" s="307" t="s">
        <v>7</v>
      </c>
      <c r="K404" s="234" t="s">
        <v>1812</v>
      </c>
      <c r="L404" s="312" t="s">
        <v>1855</v>
      </c>
      <c r="M404" s="48">
        <v>5057.54</v>
      </c>
      <c r="N404" s="48"/>
      <c r="O404" s="316"/>
      <c r="P404" s="316"/>
      <c r="Q404" s="234" t="s">
        <v>1423</v>
      </c>
      <c r="R404" s="230">
        <v>43901</v>
      </c>
      <c r="S404" s="59" t="s">
        <v>1524</v>
      </c>
      <c r="T404" s="50"/>
      <c r="U404" s="50"/>
      <c r="V404" s="50"/>
      <c r="W404" s="50"/>
      <c r="X404" s="50"/>
      <c r="Y404" s="50"/>
      <c r="Z404" s="50"/>
      <c r="AA404" s="50"/>
      <c r="AB404" s="50"/>
    </row>
    <row r="405" spans="2:28" ht="18" customHeight="1">
      <c r="B405" s="312" t="s">
        <v>834</v>
      </c>
      <c r="C405" s="177">
        <v>306818383</v>
      </c>
      <c r="D405" s="177" t="s">
        <v>646</v>
      </c>
      <c r="E405" s="177">
        <v>16741725605</v>
      </c>
      <c r="F405" s="177" t="s">
        <v>5</v>
      </c>
      <c r="G405" s="177">
        <v>1000</v>
      </c>
      <c r="H405" s="306">
        <v>18771678907</v>
      </c>
      <c r="I405" s="177" t="s">
        <v>1834</v>
      </c>
      <c r="J405" s="307" t="s">
        <v>7</v>
      </c>
      <c r="K405" s="234" t="s">
        <v>1812</v>
      </c>
      <c r="L405" s="312" t="s">
        <v>834</v>
      </c>
      <c r="M405" s="48">
        <v>5058.38</v>
      </c>
      <c r="N405" s="48"/>
      <c r="O405" s="316"/>
      <c r="P405" s="316"/>
      <c r="Q405" s="234" t="s">
        <v>1423</v>
      </c>
      <c r="R405" s="230">
        <v>43901</v>
      </c>
      <c r="S405" s="59" t="s">
        <v>1523</v>
      </c>
      <c r="T405" s="50"/>
      <c r="U405" s="50"/>
      <c r="V405" s="50"/>
      <c r="W405" s="50"/>
      <c r="X405" s="50"/>
      <c r="Y405" s="50"/>
      <c r="Z405" s="50"/>
      <c r="AA405" s="50"/>
      <c r="AB405" s="50"/>
    </row>
    <row r="406" spans="2:28" ht="18" customHeight="1">
      <c r="B406" s="312" t="s">
        <v>663</v>
      </c>
      <c r="C406" s="177">
        <v>583383426</v>
      </c>
      <c r="D406" s="177" t="s">
        <v>664</v>
      </c>
      <c r="E406" s="177">
        <v>16741725623</v>
      </c>
      <c r="F406" s="177" t="s">
        <v>5</v>
      </c>
      <c r="G406" s="177">
        <v>1000</v>
      </c>
      <c r="H406" s="306">
        <v>18771678907</v>
      </c>
      <c r="I406" s="177" t="s">
        <v>1834</v>
      </c>
      <c r="J406" s="307" t="s">
        <v>7</v>
      </c>
      <c r="K406" s="234" t="s">
        <v>1812</v>
      </c>
      <c r="L406" s="312" t="s">
        <v>1428</v>
      </c>
      <c r="M406" s="48">
        <v>4958.8</v>
      </c>
      <c r="N406" s="48"/>
      <c r="O406" s="316"/>
      <c r="P406" s="316"/>
      <c r="Q406" s="234" t="s">
        <v>1423</v>
      </c>
      <c r="R406" s="230">
        <v>43901</v>
      </c>
      <c r="S406" s="59" t="s">
        <v>1524</v>
      </c>
      <c r="T406" s="50"/>
      <c r="U406" s="50"/>
      <c r="V406" s="50"/>
      <c r="W406" s="50"/>
      <c r="X406" s="50"/>
      <c r="Y406" s="50"/>
      <c r="Z406" s="50"/>
      <c r="AA406" s="50"/>
      <c r="AB406" s="50"/>
    </row>
    <row r="407" spans="2:28" ht="18" customHeight="1">
      <c r="B407" s="308" t="s">
        <v>126</v>
      </c>
      <c r="C407" s="177">
        <v>207586113</v>
      </c>
      <c r="D407" s="177" t="s">
        <v>127</v>
      </c>
      <c r="E407" s="177">
        <v>17192714352</v>
      </c>
      <c r="F407" s="177" t="s">
        <v>5</v>
      </c>
      <c r="G407" s="177">
        <v>1000</v>
      </c>
      <c r="H407" s="306">
        <v>18872118075</v>
      </c>
      <c r="I407" s="177" t="s">
        <v>1832</v>
      </c>
      <c r="J407" s="317" t="s">
        <v>129</v>
      </c>
      <c r="K407" s="234" t="s">
        <v>1808</v>
      </c>
      <c r="L407" s="308" t="s">
        <v>1485</v>
      </c>
      <c r="M407" s="48">
        <v>7947.03</v>
      </c>
      <c r="N407" s="48"/>
      <c r="O407" s="313"/>
      <c r="P407" s="316"/>
      <c r="Q407" s="234" t="s">
        <v>1423</v>
      </c>
      <c r="R407" s="348">
        <v>43913</v>
      </c>
      <c r="S407" s="59" t="s">
        <v>1536</v>
      </c>
      <c r="T407" s="50"/>
      <c r="U407" s="50"/>
      <c r="V407" s="50"/>
      <c r="W407" s="50"/>
      <c r="X407" s="50"/>
      <c r="Y407" s="50"/>
      <c r="Z407" s="50"/>
      <c r="AA407" s="50"/>
      <c r="AB407" s="50"/>
    </row>
    <row r="408" spans="2:28" ht="18" customHeight="1">
      <c r="B408" s="308" t="s">
        <v>1011</v>
      </c>
      <c r="C408" s="177">
        <v>129716832</v>
      </c>
      <c r="D408" s="177" t="s">
        <v>947</v>
      </c>
      <c r="E408" s="177">
        <v>17136314470</v>
      </c>
      <c r="F408" s="177" t="s">
        <v>5</v>
      </c>
      <c r="G408" s="177">
        <v>1000</v>
      </c>
      <c r="H408" s="306">
        <v>18771691121</v>
      </c>
      <c r="I408" s="177" t="s">
        <v>1789</v>
      </c>
      <c r="J408" s="315" t="s">
        <v>24</v>
      </c>
      <c r="K408" s="234" t="s">
        <v>1771</v>
      </c>
      <c r="L408" s="308" t="s">
        <v>1560</v>
      </c>
      <c r="M408" s="48">
        <v>7938.23</v>
      </c>
      <c r="N408" s="48"/>
      <c r="O408" s="313"/>
      <c r="P408" s="316"/>
      <c r="Q408" s="234" t="s">
        <v>1423</v>
      </c>
      <c r="R408" s="230">
        <v>43900</v>
      </c>
      <c r="S408" s="59" t="s">
        <v>1537</v>
      </c>
      <c r="T408" s="50"/>
      <c r="U408" s="50"/>
      <c r="V408" s="50"/>
      <c r="W408" s="50"/>
      <c r="X408" s="50"/>
      <c r="Y408" s="50"/>
      <c r="Z408" s="50"/>
      <c r="AA408" s="50"/>
      <c r="AB408" s="50"/>
    </row>
    <row r="409" spans="2:28" ht="18" customHeight="1">
      <c r="B409" s="308" t="s">
        <v>92</v>
      </c>
      <c r="C409" s="180">
        <v>486457658</v>
      </c>
      <c r="D409" s="180" t="s">
        <v>93</v>
      </c>
      <c r="E409" s="177">
        <v>17192714960</v>
      </c>
      <c r="F409" s="177" t="s">
        <v>5</v>
      </c>
      <c r="G409" s="177">
        <v>1000</v>
      </c>
      <c r="H409" s="306">
        <v>15072125895</v>
      </c>
      <c r="I409" s="177" t="s">
        <v>1867</v>
      </c>
      <c r="J409" s="315" t="s">
        <v>24</v>
      </c>
      <c r="K409" s="234" t="s">
        <v>1843</v>
      </c>
      <c r="L409" s="308" t="s">
        <v>422</v>
      </c>
      <c r="M409" s="48">
        <v>5065.9799999999996</v>
      </c>
      <c r="N409" s="48"/>
      <c r="O409" s="316"/>
      <c r="P409" s="316"/>
      <c r="Q409" s="234" t="s">
        <v>1423</v>
      </c>
      <c r="R409" s="348">
        <v>43920</v>
      </c>
      <c r="S409" s="59" t="s">
        <v>1536</v>
      </c>
      <c r="T409" s="50"/>
      <c r="U409" s="50"/>
      <c r="V409" s="50"/>
      <c r="W409" s="50"/>
      <c r="X409" s="50"/>
      <c r="Y409" s="50"/>
      <c r="Z409" s="50"/>
      <c r="AA409" s="50"/>
      <c r="AB409" s="50"/>
    </row>
    <row r="410" spans="2:28" ht="18" customHeight="1">
      <c r="B410" s="312" t="s">
        <v>833</v>
      </c>
      <c r="C410" s="177">
        <v>875185444</v>
      </c>
      <c r="D410" s="177" t="s">
        <v>645</v>
      </c>
      <c r="E410" s="177">
        <v>16741725610</v>
      </c>
      <c r="F410" s="177" t="s">
        <v>5</v>
      </c>
      <c r="G410" s="177">
        <v>1000</v>
      </c>
      <c r="H410" s="306">
        <v>18771678907</v>
      </c>
      <c r="I410" s="177" t="s">
        <v>1834</v>
      </c>
      <c r="J410" s="307" t="s">
        <v>7</v>
      </c>
      <c r="K410" s="234" t="s">
        <v>1812</v>
      </c>
      <c r="L410" s="312" t="s">
        <v>1856</v>
      </c>
      <c r="M410" s="48">
        <v>4958.42</v>
      </c>
      <c r="N410" s="48"/>
      <c r="O410" s="316"/>
      <c r="P410" s="316"/>
      <c r="Q410" s="234" t="s">
        <v>1423</v>
      </c>
      <c r="R410" s="230">
        <v>43901</v>
      </c>
      <c r="S410" s="59" t="s">
        <v>1536</v>
      </c>
      <c r="T410" s="50"/>
      <c r="U410" s="50"/>
      <c r="V410" s="50"/>
      <c r="W410" s="50"/>
      <c r="X410" s="50"/>
      <c r="Y410" s="50"/>
      <c r="Z410" s="50"/>
      <c r="AA410" s="50"/>
      <c r="AB410" s="50"/>
    </row>
    <row r="411" spans="2:28" ht="18" customHeight="1">
      <c r="B411" s="312" t="s">
        <v>689</v>
      </c>
      <c r="C411" s="177">
        <v>409834317</v>
      </c>
      <c r="D411" s="177" t="s">
        <v>690</v>
      </c>
      <c r="E411" s="177">
        <v>16741725638</v>
      </c>
      <c r="F411" s="177" t="s">
        <v>5</v>
      </c>
      <c r="G411" s="177">
        <v>1000</v>
      </c>
      <c r="H411" s="306">
        <v>18771678907</v>
      </c>
      <c r="I411" s="177" t="s">
        <v>1834</v>
      </c>
      <c r="J411" s="318" t="s">
        <v>162</v>
      </c>
      <c r="K411" s="234" t="s">
        <v>1812</v>
      </c>
      <c r="L411" s="312" t="s">
        <v>689</v>
      </c>
      <c r="M411" s="48">
        <v>4961.46</v>
      </c>
      <c r="N411" s="48"/>
      <c r="O411" s="316"/>
      <c r="P411" s="316"/>
      <c r="Q411" s="234" t="s">
        <v>1423</v>
      </c>
      <c r="R411" s="230">
        <v>43901</v>
      </c>
      <c r="S411" s="59" t="s">
        <v>1536</v>
      </c>
      <c r="T411" s="50"/>
      <c r="U411" s="50"/>
      <c r="V411" s="50"/>
      <c r="W411" s="50"/>
      <c r="X411" s="50"/>
      <c r="Y411" s="50"/>
      <c r="Z411" s="50"/>
      <c r="AA411" s="50"/>
      <c r="AB411" s="50"/>
    </row>
    <row r="412" spans="2:28" ht="18" customHeight="1">
      <c r="B412" s="312" t="s">
        <v>691</v>
      </c>
      <c r="C412" s="177">
        <v>377109484</v>
      </c>
      <c r="D412" s="177" t="s">
        <v>692</v>
      </c>
      <c r="E412" s="177">
        <v>16741725637</v>
      </c>
      <c r="F412" s="177" t="s">
        <v>5</v>
      </c>
      <c r="G412" s="177">
        <v>1000</v>
      </c>
      <c r="H412" s="306">
        <v>18771678907</v>
      </c>
      <c r="I412" s="177" t="s">
        <v>1834</v>
      </c>
      <c r="J412" s="318" t="s">
        <v>162</v>
      </c>
      <c r="K412" s="234" t="s">
        <v>1812</v>
      </c>
      <c r="L412" s="312" t="s">
        <v>691</v>
      </c>
      <c r="M412" s="48">
        <v>4959.54</v>
      </c>
      <c r="N412" s="48"/>
      <c r="O412" s="316"/>
      <c r="P412" s="316"/>
      <c r="Q412" s="234" t="s">
        <v>1423</v>
      </c>
      <c r="R412" s="230">
        <v>43901</v>
      </c>
      <c r="S412" s="59" t="s">
        <v>1536</v>
      </c>
      <c r="T412" s="50"/>
      <c r="U412" s="50"/>
      <c r="V412" s="50"/>
      <c r="W412" s="50"/>
      <c r="X412" s="50"/>
      <c r="Y412" s="50"/>
      <c r="Z412" s="50"/>
      <c r="AA412" s="50"/>
      <c r="AB412" s="50"/>
    </row>
    <row r="413" spans="2:28" ht="18" customHeight="1">
      <c r="B413" s="312" t="s">
        <v>652</v>
      </c>
      <c r="C413" s="177">
        <v>340207633</v>
      </c>
      <c r="D413" s="177" t="s">
        <v>653</v>
      </c>
      <c r="E413" s="177">
        <v>16741725615</v>
      </c>
      <c r="F413" s="177" t="s">
        <v>5</v>
      </c>
      <c r="G413" s="177">
        <v>1000</v>
      </c>
      <c r="H413" s="306">
        <v>18771678907</v>
      </c>
      <c r="I413" s="177" t="s">
        <v>1834</v>
      </c>
      <c r="J413" s="307" t="s">
        <v>7</v>
      </c>
      <c r="K413" s="234" t="s">
        <v>1812</v>
      </c>
      <c r="L413" s="312" t="s">
        <v>652</v>
      </c>
      <c r="M413" s="48">
        <v>6579.04</v>
      </c>
      <c r="N413" s="48"/>
      <c r="O413" s="316"/>
      <c r="P413" s="316"/>
      <c r="Q413" s="234" t="s">
        <v>1423</v>
      </c>
      <c r="R413" s="230">
        <v>43901</v>
      </c>
      <c r="S413" s="59" t="s">
        <v>1536</v>
      </c>
      <c r="T413" s="50"/>
      <c r="U413" s="50"/>
      <c r="V413" s="50"/>
      <c r="W413" s="50"/>
      <c r="X413" s="50"/>
      <c r="Y413" s="50"/>
      <c r="Z413" s="50"/>
      <c r="AA413" s="50"/>
      <c r="AB413" s="50"/>
    </row>
    <row r="414" spans="2:28" ht="18" customHeight="1">
      <c r="B414" s="308" t="s">
        <v>784</v>
      </c>
      <c r="C414" s="177">
        <v>710137487</v>
      </c>
      <c r="D414" s="177" t="s">
        <v>14</v>
      </c>
      <c r="E414" s="177">
        <v>17192710511</v>
      </c>
      <c r="F414" s="177" t="s">
        <v>5</v>
      </c>
      <c r="G414" s="177">
        <v>1000</v>
      </c>
      <c r="H414" s="306">
        <v>13545476959</v>
      </c>
      <c r="I414" s="177" t="s">
        <v>1792</v>
      </c>
      <c r="J414" s="307" t="s">
        <v>7</v>
      </c>
      <c r="K414" s="234" t="s">
        <v>1773</v>
      </c>
      <c r="L414" s="308" t="s">
        <v>1857</v>
      </c>
      <c r="M414" s="48">
        <v>5060.6400000000003</v>
      </c>
      <c r="N414" s="48"/>
      <c r="O414" s="321"/>
      <c r="P414" s="322"/>
      <c r="Q414" s="234" t="s">
        <v>1423</v>
      </c>
      <c r="R414" s="348">
        <v>43913</v>
      </c>
      <c r="S414" s="65" t="s">
        <v>1539</v>
      </c>
      <c r="T414" s="50"/>
      <c r="U414" s="50"/>
      <c r="V414" s="50"/>
      <c r="W414" s="50"/>
      <c r="X414" s="50"/>
      <c r="Y414" s="50"/>
      <c r="Z414" s="50"/>
      <c r="AA414" s="50"/>
      <c r="AB414" s="50"/>
    </row>
    <row r="415" spans="2:28" ht="18" customHeight="1">
      <c r="B415" s="308" t="s">
        <v>908</v>
      </c>
      <c r="C415" s="177">
        <v>683261128</v>
      </c>
      <c r="D415" s="177" t="s">
        <v>28</v>
      </c>
      <c r="E415" s="177">
        <v>17192710415</v>
      </c>
      <c r="F415" s="177" t="s">
        <v>5</v>
      </c>
      <c r="G415" s="177">
        <v>1000</v>
      </c>
      <c r="H415" s="306">
        <v>13545476959</v>
      </c>
      <c r="I415" s="177" t="s">
        <v>1792</v>
      </c>
      <c r="J415" s="315" t="s">
        <v>24</v>
      </c>
      <c r="K415" s="234" t="s">
        <v>1772</v>
      </c>
      <c r="L415" s="308" t="s">
        <v>908</v>
      </c>
      <c r="M415" s="48">
        <v>4964.5</v>
      </c>
      <c r="N415" s="48"/>
      <c r="O415" s="321"/>
      <c r="P415" s="322"/>
      <c r="Q415" s="234" t="s">
        <v>1423</v>
      </c>
      <c r="R415" s="348">
        <v>43913</v>
      </c>
      <c r="S415" s="65" t="s">
        <v>1540</v>
      </c>
      <c r="T415" s="50"/>
      <c r="U415" s="50"/>
      <c r="V415" s="50"/>
      <c r="W415" s="50"/>
      <c r="X415" s="50"/>
      <c r="Y415" s="50"/>
      <c r="Z415" s="50"/>
      <c r="AA415" s="50"/>
      <c r="AB415" s="50"/>
    </row>
    <row r="416" spans="2:28" ht="18" customHeight="1">
      <c r="B416" s="308" t="s">
        <v>55</v>
      </c>
      <c r="C416" s="177">
        <v>658506057</v>
      </c>
      <c r="D416" s="177" t="s">
        <v>56</v>
      </c>
      <c r="E416" s="177">
        <v>17192711435</v>
      </c>
      <c r="F416" s="177" t="s">
        <v>5</v>
      </c>
      <c r="G416" s="177">
        <v>1000</v>
      </c>
      <c r="H416" s="306">
        <v>13545476959</v>
      </c>
      <c r="I416" s="177" t="s">
        <v>1792</v>
      </c>
      <c r="J416" s="315" t="s">
        <v>24</v>
      </c>
      <c r="K416" s="234" t="s">
        <v>1772</v>
      </c>
      <c r="L416" s="308" t="s">
        <v>55</v>
      </c>
      <c r="M416" s="48">
        <v>8139.04</v>
      </c>
      <c r="N416" s="48"/>
      <c r="O416" s="321"/>
      <c r="P416" s="322"/>
      <c r="Q416" s="234" t="s">
        <v>1423</v>
      </c>
      <c r="R416" s="348">
        <v>43913</v>
      </c>
      <c r="S416" s="65" t="s">
        <v>1541</v>
      </c>
      <c r="T416" s="50"/>
      <c r="U416" s="50"/>
      <c r="V416" s="50"/>
      <c r="W416" s="50"/>
      <c r="X416" s="50"/>
      <c r="Y416" s="50"/>
      <c r="Z416" s="50"/>
      <c r="AA416" s="50"/>
      <c r="AB416" s="50"/>
    </row>
    <row r="417" spans="2:28" ht="18" customHeight="1">
      <c r="B417" s="308" t="s">
        <v>790</v>
      </c>
      <c r="C417" s="177">
        <v>159471637</v>
      </c>
      <c r="D417" s="177" t="s">
        <v>335</v>
      </c>
      <c r="E417" s="177">
        <v>17192715420</v>
      </c>
      <c r="F417" s="177" t="s">
        <v>5</v>
      </c>
      <c r="G417" s="177">
        <v>1000</v>
      </c>
      <c r="H417" s="306">
        <v>18672882330</v>
      </c>
      <c r="I417" s="177" t="s">
        <v>1827</v>
      </c>
      <c r="J417" s="307" t="s">
        <v>7</v>
      </c>
      <c r="K417" s="234" t="s">
        <v>1799</v>
      </c>
      <c r="L417" s="308" t="s">
        <v>790</v>
      </c>
      <c r="M417" s="48">
        <v>5061.8100000000004</v>
      </c>
      <c r="N417" s="48"/>
      <c r="O417" s="321"/>
      <c r="P417" s="322"/>
      <c r="Q417" s="234" t="s">
        <v>1423</v>
      </c>
      <c r="R417" s="348">
        <v>43913</v>
      </c>
      <c r="S417" s="65" t="s">
        <v>1539</v>
      </c>
      <c r="T417" s="50"/>
      <c r="U417" s="50"/>
      <c r="V417" s="50"/>
      <c r="W417" s="50"/>
      <c r="X417" s="50"/>
      <c r="Y417" s="50"/>
      <c r="Z417" s="50"/>
      <c r="AA417" s="50"/>
      <c r="AB417" s="50"/>
    </row>
    <row r="418" spans="2:28" ht="18" customHeight="1">
      <c r="B418" s="308" t="s">
        <v>624</v>
      </c>
      <c r="C418" s="177">
        <v>215460169</v>
      </c>
      <c r="D418" s="177" t="s">
        <v>342</v>
      </c>
      <c r="E418" s="177">
        <v>17192714994</v>
      </c>
      <c r="F418" s="177" t="s">
        <v>5</v>
      </c>
      <c r="G418" s="177">
        <v>1000</v>
      </c>
      <c r="H418" s="306">
        <v>18672882330</v>
      </c>
      <c r="I418" s="177" t="s">
        <v>1827</v>
      </c>
      <c r="J418" s="310" t="s">
        <v>231</v>
      </c>
      <c r="K418" s="234" t="s">
        <v>1799</v>
      </c>
      <c r="L418" s="308" t="s">
        <v>624</v>
      </c>
      <c r="M418" s="48">
        <v>5155.54</v>
      </c>
      <c r="N418" s="48"/>
      <c r="O418" s="321"/>
      <c r="P418" s="322"/>
      <c r="Q418" s="234" t="s">
        <v>1423</v>
      </c>
      <c r="R418" s="348">
        <v>43913</v>
      </c>
      <c r="S418" s="65" t="s">
        <v>1539</v>
      </c>
      <c r="T418" s="50"/>
      <c r="U418" s="50"/>
      <c r="V418" s="50"/>
      <c r="W418" s="50"/>
      <c r="X418" s="50"/>
      <c r="Y418" s="50"/>
      <c r="Z418" s="50"/>
      <c r="AA418" s="50"/>
      <c r="AB418" s="50"/>
    </row>
    <row r="419" spans="2:28" ht="18" customHeight="1">
      <c r="B419" s="308" t="s">
        <v>630</v>
      </c>
      <c r="C419" s="177">
        <v>826734945</v>
      </c>
      <c r="D419" s="177" t="s">
        <v>361</v>
      </c>
      <c r="E419" s="177">
        <v>17192714968</v>
      </c>
      <c r="F419" s="177" t="s">
        <v>5</v>
      </c>
      <c r="G419" s="177">
        <v>1000</v>
      </c>
      <c r="H419" s="306">
        <v>18672882330</v>
      </c>
      <c r="I419" s="177" t="s">
        <v>1827</v>
      </c>
      <c r="J419" s="310" t="s">
        <v>231</v>
      </c>
      <c r="K419" s="234" t="s">
        <v>1799</v>
      </c>
      <c r="L419" s="308" t="s">
        <v>1858</v>
      </c>
      <c r="M419" s="48">
        <v>7944.05</v>
      </c>
      <c r="N419" s="48"/>
      <c r="O419" s="321"/>
      <c r="P419" s="322"/>
      <c r="Q419" s="234" t="s">
        <v>1423</v>
      </c>
      <c r="R419" s="348">
        <v>43913</v>
      </c>
      <c r="S419" s="65" t="s">
        <v>1542</v>
      </c>
      <c r="T419" s="50"/>
      <c r="U419" s="50"/>
      <c r="V419" s="50"/>
      <c r="W419" s="50"/>
      <c r="X419" s="50"/>
      <c r="Y419" s="50"/>
      <c r="Z419" s="50"/>
      <c r="AA419" s="50"/>
      <c r="AB419" s="50"/>
    </row>
    <row r="420" spans="2:28" ht="18" customHeight="1">
      <c r="B420" s="312" t="s">
        <v>806</v>
      </c>
      <c r="C420" s="177">
        <v>326918384</v>
      </c>
      <c r="D420" s="177" t="s">
        <v>729</v>
      </c>
      <c r="E420" s="177">
        <v>16741725478</v>
      </c>
      <c r="F420" s="177" t="s">
        <v>5</v>
      </c>
      <c r="G420" s="177">
        <v>1000</v>
      </c>
      <c r="H420" s="306">
        <v>13545472582</v>
      </c>
      <c r="I420" s="177" t="s">
        <v>1829</v>
      </c>
      <c r="J420" s="311" t="s">
        <v>100</v>
      </c>
      <c r="K420" s="234" t="s">
        <v>1801</v>
      </c>
      <c r="L420" s="312" t="s">
        <v>1859</v>
      </c>
      <c r="M420" s="48">
        <v>7948.63</v>
      </c>
      <c r="N420" s="48"/>
      <c r="O420" s="321"/>
      <c r="P420" s="322"/>
      <c r="Q420" s="234" t="s">
        <v>1423</v>
      </c>
      <c r="R420" s="230">
        <v>43902</v>
      </c>
      <c r="S420" s="65" t="s">
        <v>1543</v>
      </c>
      <c r="T420" s="50"/>
      <c r="U420" s="50"/>
      <c r="V420" s="50"/>
      <c r="W420" s="50"/>
      <c r="X420" s="50"/>
      <c r="Y420" s="50"/>
      <c r="Z420" s="50"/>
      <c r="AA420" s="50"/>
      <c r="AB420" s="50"/>
    </row>
    <row r="421" spans="2:28" ht="18" customHeight="1">
      <c r="B421" s="312" t="s">
        <v>807</v>
      </c>
      <c r="C421" s="177">
        <v>676343278</v>
      </c>
      <c r="D421" s="177" t="s">
        <v>730</v>
      </c>
      <c r="E421" s="177">
        <v>16741725479</v>
      </c>
      <c r="F421" s="177" t="s">
        <v>5</v>
      </c>
      <c r="G421" s="177">
        <v>1000</v>
      </c>
      <c r="H421" s="306">
        <v>13545472582</v>
      </c>
      <c r="I421" s="177" t="s">
        <v>1829</v>
      </c>
      <c r="J421" s="311" t="s">
        <v>100</v>
      </c>
      <c r="K421" s="234" t="s">
        <v>1801</v>
      </c>
      <c r="L421" s="312" t="s">
        <v>807</v>
      </c>
      <c r="M421" s="48">
        <v>6249.39</v>
      </c>
      <c r="N421" s="48"/>
      <c r="O421" s="321"/>
      <c r="P421" s="322"/>
      <c r="Q421" s="234" t="s">
        <v>1423</v>
      </c>
      <c r="R421" s="230">
        <v>43902</v>
      </c>
      <c r="S421" s="65" t="s">
        <v>1543</v>
      </c>
      <c r="T421" s="50"/>
      <c r="U421" s="50"/>
      <c r="V421" s="50"/>
      <c r="W421" s="50"/>
      <c r="X421" s="50"/>
      <c r="Y421" s="50"/>
      <c r="Z421" s="50"/>
      <c r="AA421" s="50"/>
      <c r="AB421" s="50"/>
    </row>
    <row r="422" spans="2:28" ht="18" customHeight="1">
      <c r="B422" s="312" t="s">
        <v>737</v>
      </c>
      <c r="C422" s="177">
        <v>666031702</v>
      </c>
      <c r="D422" s="177" t="s">
        <v>738</v>
      </c>
      <c r="E422" s="177">
        <v>16741725483</v>
      </c>
      <c r="F422" s="177" t="s">
        <v>5</v>
      </c>
      <c r="G422" s="177">
        <v>1000</v>
      </c>
      <c r="H422" s="306">
        <v>13545472582</v>
      </c>
      <c r="I422" s="177" t="s">
        <v>1829</v>
      </c>
      <c r="J422" s="311" t="s">
        <v>100</v>
      </c>
      <c r="K422" s="234" t="s">
        <v>1801</v>
      </c>
      <c r="L422" s="312" t="s">
        <v>737</v>
      </c>
      <c r="M422" s="48">
        <v>5062.7299999999996</v>
      </c>
      <c r="N422" s="48"/>
      <c r="O422" s="313"/>
      <c r="P422" s="48"/>
      <c r="Q422" s="234" t="s">
        <v>1423</v>
      </c>
      <c r="R422" s="230">
        <v>43902</v>
      </c>
      <c r="S422" s="65" t="s">
        <v>1544</v>
      </c>
      <c r="T422" s="50"/>
      <c r="U422" s="50"/>
      <c r="V422" s="50"/>
      <c r="W422" s="50"/>
      <c r="X422" s="50"/>
      <c r="Y422" s="50"/>
      <c r="Z422" s="50"/>
      <c r="AA422" s="50"/>
      <c r="AB422" s="50"/>
    </row>
    <row r="423" spans="2:28" ht="18" customHeight="1">
      <c r="B423" s="312" t="s">
        <v>779</v>
      </c>
      <c r="C423" s="177">
        <v>953258937</v>
      </c>
      <c r="D423" s="177" t="s">
        <v>780</v>
      </c>
      <c r="E423" s="177">
        <v>16741725506</v>
      </c>
      <c r="F423" s="177" t="s">
        <v>5</v>
      </c>
      <c r="G423" s="177">
        <v>1000</v>
      </c>
      <c r="H423" s="306">
        <v>13545472582</v>
      </c>
      <c r="I423" s="177" t="s">
        <v>1829</v>
      </c>
      <c r="J423" s="311" t="s">
        <v>100</v>
      </c>
      <c r="K423" s="234" t="s">
        <v>1801</v>
      </c>
      <c r="L423" s="312" t="s">
        <v>779</v>
      </c>
      <c r="M423" s="48">
        <v>4964.74</v>
      </c>
      <c r="N423" s="48"/>
      <c r="O423" s="313"/>
      <c r="P423" s="48"/>
      <c r="Q423" s="234" t="s">
        <v>1423</v>
      </c>
      <c r="R423" s="230">
        <v>43902</v>
      </c>
      <c r="S423" s="65" t="s">
        <v>1545</v>
      </c>
      <c r="T423" s="50"/>
      <c r="U423" s="50"/>
      <c r="V423" s="50"/>
      <c r="W423" s="50"/>
      <c r="X423" s="50"/>
      <c r="Y423" s="50"/>
      <c r="Z423" s="50"/>
      <c r="AA423" s="50"/>
      <c r="AB423" s="50"/>
    </row>
    <row r="424" spans="2:28" ht="18" customHeight="1">
      <c r="B424" s="312" t="s">
        <v>802</v>
      </c>
      <c r="C424" s="177">
        <v>315215256</v>
      </c>
      <c r="D424" s="177" t="s">
        <v>725</v>
      </c>
      <c r="E424" s="177">
        <v>16741725474</v>
      </c>
      <c r="F424" s="177" t="s">
        <v>5</v>
      </c>
      <c r="G424" s="177">
        <v>1000</v>
      </c>
      <c r="H424" s="306">
        <v>13545472582</v>
      </c>
      <c r="I424" s="177" t="s">
        <v>1829</v>
      </c>
      <c r="J424" s="311" t="s">
        <v>100</v>
      </c>
      <c r="K424" s="234" t="s">
        <v>1801</v>
      </c>
      <c r="L424" s="312" t="s">
        <v>802</v>
      </c>
      <c r="M424" s="48">
        <v>7936.92</v>
      </c>
      <c r="N424" s="48"/>
      <c r="O424" s="313"/>
      <c r="P424" s="48"/>
      <c r="Q424" s="234" t="s">
        <v>1423</v>
      </c>
      <c r="R424" s="230">
        <v>43902</v>
      </c>
      <c r="S424" s="65" t="s">
        <v>1546</v>
      </c>
      <c r="T424" s="50"/>
      <c r="U424" s="50"/>
      <c r="V424" s="50"/>
      <c r="W424" s="50"/>
      <c r="X424" s="50"/>
      <c r="Y424" s="50"/>
      <c r="Z424" s="50"/>
      <c r="AA424" s="50"/>
      <c r="AB424" s="50"/>
    </row>
    <row r="425" spans="2:28" ht="18" customHeight="1">
      <c r="B425" s="312" t="s">
        <v>735</v>
      </c>
      <c r="C425" s="177">
        <v>513393706</v>
      </c>
      <c r="D425" s="177" t="s">
        <v>736</v>
      </c>
      <c r="E425" s="177">
        <v>16741725482</v>
      </c>
      <c r="F425" s="177" t="s">
        <v>5</v>
      </c>
      <c r="G425" s="177">
        <v>1000</v>
      </c>
      <c r="H425" s="306">
        <v>13545472582</v>
      </c>
      <c r="I425" s="177" t="s">
        <v>1829</v>
      </c>
      <c r="J425" s="311" t="s">
        <v>100</v>
      </c>
      <c r="K425" s="234" t="s">
        <v>1801</v>
      </c>
      <c r="L425" s="312" t="s">
        <v>735</v>
      </c>
      <c r="M425" s="48">
        <v>8042.71</v>
      </c>
      <c r="N425" s="48"/>
      <c r="O425" s="313"/>
      <c r="P425" s="48"/>
      <c r="Q425" s="234" t="s">
        <v>1423</v>
      </c>
      <c r="R425" s="230">
        <v>43902</v>
      </c>
      <c r="S425" s="65" t="s">
        <v>1546</v>
      </c>
      <c r="T425" s="50"/>
      <c r="U425" s="50"/>
      <c r="V425" s="50"/>
      <c r="W425" s="50"/>
      <c r="X425" s="50"/>
      <c r="Y425" s="50"/>
      <c r="Z425" s="50"/>
      <c r="AA425" s="50"/>
      <c r="AB425" s="50"/>
    </row>
    <row r="426" spans="2:28" ht="18" customHeight="1">
      <c r="B426" s="308" t="s">
        <v>322</v>
      </c>
      <c r="C426" s="177">
        <v>209832189</v>
      </c>
      <c r="D426" s="177" t="s">
        <v>323</v>
      </c>
      <c r="E426" s="177">
        <v>16572879521</v>
      </c>
      <c r="F426" s="177" t="s">
        <v>5</v>
      </c>
      <c r="G426" s="177">
        <v>1000</v>
      </c>
      <c r="H426" s="306">
        <v>16602049418</v>
      </c>
      <c r="I426" s="177" t="s">
        <v>1831</v>
      </c>
      <c r="J426" s="307" t="s">
        <v>7</v>
      </c>
      <c r="K426" s="234" t="s">
        <v>1804</v>
      </c>
      <c r="L426" s="308" t="s">
        <v>322</v>
      </c>
      <c r="M426" s="48">
        <v>9036.7199999999993</v>
      </c>
      <c r="N426" s="48"/>
      <c r="O426" s="309"/>
      <c r="P426" s="309"/>
      <c r="Q426" s="234" t="s">
        <v>1423</v>
      </c>
      <c r="R426" s="230">
        <v>43902</v>
      </c>
      <c r="S426" s="65" t="s">
        <v>1544</v>
      </c>
      <c r="T426" s="50"/>
      <c r="U426" s="50"/>
      <c r="V426" s="50"/>
      <c r="W426" s="50"/>
      <c r="X426" s="50"/>
      <c r="Y426" s="50"/>
      <c r="Z426" s="50"/>
      <c r="AA426" s="50"/>
      <c r="AB426" s="50"/>
    </row>
    <row r="427" spans="2:28" ht="18" customHeight="1">
      <c r="B427" s="308" t="s">
        <v>304</v>
      </c>
      <c r="C427" s="177">
        <v>408146594</v>
      </c>
      <c r="D427" s="177" t="s">
        <v>305</v>
      </c>
      <c r="E427" s="177">
        <v>16572875409</v>
      </c>
      <c r="F427" s="177" t="s">
        <v>5</v>
      </c>
      <c r="G427" s="177">
        <v>1000</v>
      </c>
      <c r="H427" s="306">
        <v>17520439418</v>
      </c>
      <c r="I427" s="177" t="s">
        <v>1831</v>
      </c>
      <c r="J427" s="311" t="s">
        <v>100</v>
      </c>
      <c r="K427" s="234" t="s">
        <v>1804</v>
      </c>
      <c r="L427" s="308" t="s">
        <v>1860</v>
      </c>
      <c r="M427" s="48">
        <v>9035.02</v>
      </c>
      <c r="N427" s="48"/>
      <c r="O427" s="309"/>
      <c r="P427" s="309"/>
      <c r="Q427" s="234" t="s">
        <v>1423</v>
      </c>
      <c r="R427" s="230">
        <v>43902</v>
      </c>
      <c r="S427" s="65" t="s">
        <v>1544</v>
      </c>
      <c r="T427" s="50"/>
      <c r="U427" s="50"/>
      <c r="V427" s="50"/>
      <c r="W427" s="50"/>
      <c r="X427" s="50"/>
      <c r="Y427" s="50"/>
      <c r="Z427" s="50"/>
      <c r="AA427" s="50"/>
      <c r="AB427" s="50"/>
    </row>
    <row r="428" spans="2:28" ht="18" customHeight="1">
      <c r="B428" s="308" t="s">
        <v>436</v>
      </c>
      <c r="C428" s="177">
        <v>632040172</v>
      </c>
      <c r="D428" s="177" t="s">
        <v>437</v>
      </c>
      <c r="E428" s="177">
        <v>16572203191</v>
      </c>
      <c r="F428" s="177" t="s">
        <v>5</v>
      </c>
      <c r="G428" s="177">
        <v>1000</v>
      </c>
      <c r="H428" s="306">
        <v>17720254512</v>
      </c>
      <c r="I428" s="177" t="s">
        <v>1795</v>
      </c>
      <c r="J428" s="315" t="s">
        <v>24</v>
      </c>
      <c r="K428" s="234" t="s">
        <v>1768</v>
      </c>
      <c r="L428" s="308" t="s">
        <v>1861</v>
      </c>
      <c r="M428" s="48">
        <v>4959.8599999999997</v>
      </c>
      <c r="N428" s="48"/>
      <c r="O428" s="309"/>
      <c r="P428" s="309"/>
      <c r="Q428" s="234" t="s">
        <v>1423</v>
      </c>
      <c r="R428" s="230">
        <v>43902</v>
      </c>
      <c r="S428" s="65" t="s">
        <v>1544</v>
      </c>
      <c r="T428" s="50"/>
      <c r="U428" s="50"/>
      <c r="V428" s="50"/>
      <c r="W428" s="50"/>
      <c r="X428" s="50"/>
      <c r="Y428" s="50"/>
      <c r="Z428" s="50"/>
      <c r="AA428" s="50"/>
      <c r="AB428" s="50"/>
    </row>
    <row r="429" spans="2:28" ht="18" customHeight="1">
      <c r="B429" s="308" t="s">
        <v>1596</v>
      </c>
      <c r="C429" s="177">
        <v>165646277</v>
      </c>
      <c r="D429" s="177" t="s">
        <v>409</v>
      </c>
      <c r="E429" s="177">
        <v>16572204408</v>
      </c>
      <c r="F429" s="177" t="s">
        <v>5</v>
      </c>
      <c r="G429" s="177">
        <v>1000</v>
      </c>
      <c r="H429" s="306">
        <v>17720254512</v>
      </c>
      <c r="I429" s="177" t="s">
        <v>1795</v>
      </c>
      <c r="J429" s="315" t="s">
        <v>24</v>
      </c>
      <c r="K429" s="234" t="s">
        <v>1768</v>
      </c>
      <c r="L429" s="308" t="s">
        <v>1596</v>
      </c>
      <c r="M429" s="48">
        <v>5062.7</v>
      </c>
      <c r="N429" s="48"/>
      <c r="O429" s="309"/>
      <c r="P429" s="309"/>
      <c r="Q429" s="234" t="s">
        <v>1423</v>
      </c>
      <c r="R429" s="230">
        <v>43902</v>
      </c>
      <c r="S429" s="65" t="s">
        <v>1545</v>
      </c>
      <c r="T429" s="50"/>
      <c r="U429" s="50"/>
      <c r="V429" s="50"/>
      <c r="W429" s="50"/>
      <c r="X429" s="50"/>
      <c r="Y429" s="50"/>
      <c r="Z429" s="50"/>
      <c r="AA429" s="50"/>
      <c r="AB429" s="50"/>
    </row>
    <row r="430" spans="2:28" ht="18" customHeight="1">
      <c r="B430" s="308" t="s">
        <v>464</v>
      </c>
      <c r="C430" s="177">
        <v>924026476</v>
      </c>
      <c r="D430" s="177" t="s">
        <v>465</v>
      </c>
      <c r="E430" s="177">
        <v>17192712645</v>
      </c>
      <c r="F430" s="177" t="s">
        <v>5</v>
      </c>
      <c r="G430" s="177">
        <v>1000</v>
      </c>
      <c r="H430" s="306">
        <v>17720254512</v>
      </c>
      <c r="I430" s="177" t="s">
        <v>1795</v>
      </c>
      <c r="J430" s="315" t="s">
        <v>24</v>
      </c>
      <c r="K430" s="234" t="s">
        <v>1768</v>
      </c>
      <c r="L430" s="308" t="s">
        <v>464</v>
      </c>
      <c r="M430" s="48">
        <v>5065.0600000000004</v>
      </c>
      <c r="N430" s="48"/>
      <c r="O430" s="309"/>
      <c r="P430" s="309"/>
      <c r="Q430" s="234" t="s">
        <v>1423</v>
      </c>
      <c r="R430" s="348">
        <v>43910</v>
      </c>
      <c r="S430" s="65" t="s">
        <v>1545</v>
      </c>
      <c r="T430" s="50"/>
      <c r="U430" s="50"/>
      <c r="V430" s="50"/>
      <c r="W430" s="50"/>
      <c r="X430" s="50"/>
      <c r="Y430" s="50"/>
      <c r="Z430" s="50"/>
      <c r="AA430" s="50"/>
      <c r="AB430" s="50"/>
    </row>
    <row r="431" spans="2:28" ht="18" customHeight="1">
      <c r="B431" s="308" t="s">
        <v>1508</v>
      </c>
      <c r="C431" s="177">
        <v>950596110</v>
      </c>
      <c r="D431" s="177" t="s">
        <v>139</v>
      </c>
      <c r="E431" s="177">
        <v>17192714452</v>
      </c>
      <c r="F431" s="177" t="s">
        <v>5</v>
      </c>
      <c r="G431" s="177">
        <v>1000</v>
      </c>
      <c r="H431" s="306">
        <v>18872118075</v>
      </c>
      <c r="I431" s="177" t="s">
        <v>1832</v>
      </c>
      <c r="J431" s="317" t="s">
        <v>129</v>
      </c>
      <c r="K431" s="234" t="s">
        <v>1808</v>
      </c>
      <c r="L431" s="308" t="s">
        <v>1453</v>
      </c>
      <c r="M431" s="48">
        <v>5259.05</v>
      </c>
      <c r="N431" s="48"/>
      <c r="O431" s="322"/>
      <c r="P431" s="322"/>
      <c r="Q431" s="234" t="s">
        <v>1423</v>
      </c>
      <c r="R431" s="348">
        <v>43913</v>
      </c>
      <c r="S431" s="65" t="s">
        <v>1547</v>
      </c>
      <c r="T431" s="50"/>
      <c r="U431" s="50"/>
      <c r="V431" s="50"/>
      <c r="W431" s="50"/>
      <c r="X431" s="50"/>
      <c r="Y431" s="50"/>
      <c r="Z431" s="50"/>
      <c r="AA431" s="50"/>
      <c r="AB431" s="50"/>
    </row>
    <row r="432" spans="2:28" ht="18" customHeight="1">
      <c r="B432" s="308" t="s">
        <v>877</v>
      </c>
      <c r="C432" s="177">
        <v>200656603</v>
      </c>
      <c r="D432" s="177" t="s">
        <v>484</v>
      </c>
      <c r="E432" s="177">
        <v>16741725517</v>
      </c>
      <c r="F432" s="177" t="s">
        <v>5</v>
      </c>
      <c r="G432" s="177">
        <v>1000</v>
      </c>
      <c r="H432" s="306">
        <v>18327671812</v>
      </c>
      <c r="I432" s="177" t="s">
        <v>1765</v>
      </c>
      <c r="J432" s="315" t="s">
        <v>24</v>
      </c>
      <c r="K432" s="234" t="s">
        <v>1781</v>
      </c>
      <c r="L432" s="308" t="s">
        <v>1862</v>
      </c>
      <c r="M432" s="48">
        <v>5059.66</v>
      </c>
      <c r="N432" s="48"/>
      <c r="O432" s="322"/>
      <c r="P432" s="322"/>
      <c r="Q432" s="234" t="s">
        <v>1423</v>
      </c>
      <c r="R432" s="230">
        <v>43900</v>
      </c>
      <c r="S432" s="65" t="s">
        <v>1545</v>
      </c>
      <c r="T432" s="50"/>
      <c r="U432" s="50"/>
      <c r="V432" s="50"/>
      <c r="W432" s="50"/>
      <c r="X432" s="50"/>
      <c r="Y432" s="50"/>
      <c r="Z432" s="50"/>
      <c r="AA432" s="50"/>
      <c r="AB432" s="50"/>
    </row>
    <row r="433" spans="2:28" ht="18" customHeight="1">
      <c r="B433" s="308" t="s">
        <v>478</v>
      </c>
      <c r="C433" s="177">
        <v>172633706</v>
      </c>
      <c r="D433" s="177" t="s">
        <v>479</v>
      </c>
      <c r="E433" s="177">
        <v>16741725452</v>
      </c>
      <c r="F433" s="177" t="s">
        <v>5</v>
      </c>
      <c r="G433" s="177">
        <v>1000</v>
      </c>
      <c r="H433" s="306">
        <v>18327671812</v>
      </c>
      <c r="I433" s="177" t="s">
        <v>1765</v>
      </c>
      <c r="J433" s="315" t="s">
        <v>24</v>
      </c>
      <c r="K433" s="234" t="s">
        <v>1781</v>
      </c>
      <c r="L433" s="308" t="s">
        <v>478</v>
      </c>
      <c r="M433" s="48">
        <v>8046.19</v>
      </c>
      <c r="N433" s="48"/>
      <c r="O433" s="322"/>
      <c r="P433" s="322"/>
      <c r="Q433" s="234" t="s">
        <v>1423</v>
      </c>
      <c r="R433" s="230">
        <v>43900</v>
      </c>
      <c r="S433" s="65" t="s">
        <v>1548</v>
      </c>
      <c r="T433" s="50"/>
      <c r="U433" s="50"/>
      <c r="V433" s="50"/>
      <c r="W433" s="50"/>
      <c r="X433" s="50"/>
      <c r="Y433" s="50"/>
      <c r="Z433" s="50"/>
      <c r="AA433" s="50"/>
      <c r="AB433" s="50"/>
    </row>
    <row r="434" spans="2:28" ht="18" customHeight="1">
      <c r="B434" s="308" t="s">
        <v>879</v>
      </c>
      <c r="C434" s="177">
        <v>744028099</v>
      </c>
      <c r="D434" s="177" t="s">
        <v>486</v>
      </c>
      <c r="E434" s="177">
        <v>16741725523</v>
      </c>
      <c r="F434" s="177" t="s">
        <v>5</v>
      </c>
      <c r="G434" s="177">
        <v>1000</v>
      </c>
      <c r="H434" s="306">
        <v>18327671812</v>
      </c>
      <c r="I434" s="177" t="s">
        <v>1765</v>
      </c>
      <c r="J434" s="315" t="s">
        <v>24</v>
      </c>
      <c r="K434" s="234" t="s">
        <v>1781</v>
      </c>
      <c r="L434" s="308" t="s">
        <v>879</v>
      </c>
      <c r="M434" s="48">
        <v>8339.0499999999993</v>
      </c>
      <c r="N434" s="48"/>
      <c r="O434" s="322"/>
      <c r="P434" s="322"/>
      <c r="Q434" s="234" t="s">
        <v>1423</v>
      </c>
      <c r="R434" s="230">
        <v>43900</v>
      </c>
      <c r="S434" s="65" t="s">
        <v>1548</v>
      </c>
      <c r="T434" s="50"/>
      <c r="U434" s="50"/>
      <c r="V434" s="50"/>
      <c r="W434" s="50"/>
      <c r="X434" s="50"/>
      <c r="Y434" s="50"/>
      <c r="Z434" s="50"/>
      <c r="AA434" s="50"/>
      <c r="AB434" s="50"/>
    </row>
    <row r="435" spans="2:28" ht="18" customHeight="1">
      <c r="B435" s="308" t="s">
        <v>954</v>
      </c>
      <c r="C435" s="177">
        <v>365509050</v>
      </c>
      <c r="D435" s="177" t="s">
        <v>955</v>
      </c>
      <c r="E435" s="177">
        <v>17136314500</v>
      </c>
      <c r="F435" s="177" t="s">
        <v>5</v>
      </c>
      <c r="G435" s="177">
        <v>1000</v>
      </c>
      <c r="H435" s="306">
        <v>18771691121</v>
      </c>
      <c r="I435" s="177" t="s">
        <v>1789</v>
      </c>
      <c r="J435" s="315" t="s">
        <v>24</v>
      </c>
      <c r="K435" s="234" t="s">
        <v>1771</v>
      </c>
      <c r="L435" s="308" t="s">
        <v>1505</v>
      </c>
      <c r="M435" s="48">
        <v>5059.75</v>
      </c>
      <c r="N435" s="48"/>
      <c r="O435" s="322"/>
      <c r="P435" s="322"/>
      <c r="Q435" s="234" t="s">
        <v>1423</v>
      </c>
      <c r="R435" s="230">
        <v>43900</v>
      </c>
      <c r="S435" s="65" t="s">
        <v>1549</v>
      </c>
      <c r="T435" s="50"/>
      <c r="U435" s="50"/>
      <c r="V435" s="50"/>
      <c r="W435" s="50"/>
      <c r="X435" s="50"/>
      <c r="Y435" s="50"/>
      <c r="Z435" s="50"/>
      <c r="AA435" s="50"/>
      <c r="AB435" s="50"/>
    </row>
    <row r="436" spans="2:28" ht="18" customHeight="1">
      <c r="B436" s="308" t="s">
        <v>948</v>
      </c>
      <c r="C436" s="177">
        <v>299124480</v>
      </c>
      <c r="D436" s="177" t="s">
        <v>949</v>
      </c>
      <c r="E436" s="177">
        <v>17136314459</v>
      </c>
      <c r="F436" s="177" t="s">
        <v>5</v>
      </c>
      <c r="G436" s="177">
        <v>1000</v>
      </c>
      <c r="H436" s="306">
        <v>18771691121</v>
      </c>
      <c r="I436" s="177" t="s">
        <v>1789</v>
      </c>
      <c r="J436" s="315" t="s">
        <v>24</v>
      </c>
      <c r="K436" s="234" t="s">
        <v>1771</v>
      </c>
      <c r="L436" s="308" t="s">
        <v>948</v>
      </c>
      <c r="M436" s="48">
        <v>7737.64</v>
      </c>
      <c r="N436" s="48"/>
      <c r="O436" s="322"/>
      <c r="P436" s="322"/>
      <c r="Q436" s="234" t="s">
        <v>1423</v>
      </c>
      <c r="R436" s="230">
        <v>43900</v>
      </c>
      <c r="S436" s="65" t="s">
        <v>1549</v>
      </c>
      <c r="T436" s="50"/>
      <c r="U436" s="50"/>
      <c r="V436" s="50"/>
      <c r="W436" s="50"/>
      <c r="X436" s="50"/>
      <c r="Y436" s="50"/>
      <c r="Z436" s="50"/>
      <c r="AA436" s="50"/>
      <c r="AB436" s="50"/>
    </row>
    <row r="437" spans="2:28" ht="18" customHeight="1">
      <c r="B437" s="308" t="s">
        <v>925</v>
      </c>
      <c r="C437" s="177">
        <v>469289271</v>
      </c>
      <c r="D437" s="177" t="s">
        <v>926</v>
      </c>
      <c r="E437" s="177">
        <v>17136314946</v>
      </c>
      <c r="F437" s="177" t="s">
        <v>5</v>
      </c>
      <c r="G437" s="177">
        <v>1000</v>
      </c>
      <c r="H437" s="306">
        <v>18771691121</v>
      </c>
      <c r="I437" s="177" t="s">
        <v>1789</v>
      </c>
      <c r="J437" s="315" t="s">
        <v>24</v>
      </c>
      <c r="K437" s="234" t="s">
        <v>1771</v>
      </c>
      <c r="L437" s="308" t="s">
        <v>925</v>
      </c>
      <c r="M437" s="48">
        <v>8043.17</v>
      </c>
      <c r="N437" s="48"/>
      <c r="O437" s="322"/>
      <c r="P437" s="322"/>
      <c r="Q437" s="234" t="s">
        <v>1423</v>
      </c>
      <c r="R437" s="230">
        <v>43900</v>
      </c>
      <c r="S437" s="65" t="s">
        <v>1550</v>
      </c>
      <c r="T437" s="50"/>
      <c r="U437" s="50"/>
      <c r="V437" s="50"/>
      <c r="W437" s="50"/>
      <c r="X437" s="50"/>
      <c r="Y437" s="50"/>
      <c r="Z437" s="50"/>
      <c r="AA437" s="50"/>
      <c r="AB437" s="50"/>
    </row>
    <row r="438" spans="2:28" ht="18" customHeight="1">
      <c r="B438" s="308" t="s">
        <v>935</v>
      </c>
      <c r="C438" s="177">
        <v>638342669</v>
      </c>
      <c r="D438" s="177" t="s">
        <v>936</v>
      </c>
      <c r="E438" s="177">
        <v>17136316497</v>
      </c>
      <c r="F438" s="177" t="s">
        <v>5</v>
      </c>
      <c r="G438" s="177">
        <v>1000</v>
      </c>
      <c r="H438" s="306">
        <v>18771691121</v>
      </c>
      <c r="I438" s="177" t="s">
        <v>1789</v>
      </c>
      <c r="J438" s="315" t="s">
        <v>24</v>
      </c>
      <c r="K438" s="234" t="s">
        <v>1771</v>
      </c>
      <c r="L438" s="308" t="s">
        <v>935</v>
      </c>
      <c r="M438" s="48">
        <v>7944.15</v>
      </c>
      <c r="N438" s="48"/>
      <c r="O438" s="322"/>
      <c r="P438" s="322"/>
      <c r="Q438" s="234" t="s">
        <v>1423</v>
      </c>
      <c r="R438" s="230">
        <v>43900</v>
      </c>
      <c r="S438" s="65" t="s">
        <v>1550</v>
      </c>
      <c r="T438" s="50"/>
      <c r="U438" s="50"/>
      <c r="V438" s="50"/>
      <c r="W438" s="50"/>
      <c r="X438" s="50"/>
      <c r="Y438" s="50"/>
      <c r="Z438" s="50"/>
      <c r="AA438" s="50"/>
      <c r="AB438" s="50"/>
    </row>
    <row r="439" spans="2:28" ht="18" customHeight="1">
      <c r="B439" s="308" t="s">
        <v>992</v>
      </c>
      <c r="C439" s="177">
        <v>689940669</v>
      </c>
      <c r="D439" s="177" t="s">
        <v>993</v>
      </c>
      <c r="E439" s="177">
        <v>17038951577</v>
      </c>
      <c r="F439" s="177" t="s">
        <v>5</v>
      </c>
      <c r="G439" s="177">
        <v>1000</v>
      </c>
      <c r="H439" s="306">
        <v>18771691121</v>
      </c>
      <c r="I439" s="177" t="s">
        <v>1789</v>
      </c>
      <c r="J439" s="315" t="s">
        <v>24</v>
      </c>
      <c r="K439" s="234" t="s">
        <v>1771</v>
      </c>
      <c r="L439" s="308" t="s">
        <v>992</v>
      </c>
      <c r="M439" s="48">
        <v>8044.83</v>
      </c>
      <c r="N439" s="48"/>
      <c r="O439" s="322"/>
      <c r="P439" s="322"/>
      <c r="Q439" s="234" t="s">
        <v>1423</v>
      </c>
      <c r="R439" s="230">
        <v>43900</v>
      </c>
      <c r="S439" s="65" t="s">
        <v>1550</v>
      </c>
      <c r="T439" s="50"/>
      <c r="U439" s="50"/>
      <c r="V439" s="50"/>
      <c r="W439" s="50"/>
      <c r="X439" s="50"/>
      <c r="Y439" s="50"/>
      <c r="Z439" s="50"/>
      <c r="AA439" s="50"/>
      <c r="AB439" s="50"/>
    </row>
    <row r="440" spans="2:28" ht="18" customHeight="1">
      <c r="B440" s="308" t="s">
        <v>939</v>
      </c>
      <c r="C440" s="177">
        <v>761247535</v>
      </c>
      <c r="D440" s="177" t="s">
        <v>940</v>
      </c>
      <c r="E440" s="177">
        <v>17136317461</v>
      </c>
      <c r="F440" s="177" t="s">
        <v>5</v>
      </c>
      <c r="G440" s="177">
        <v>1000</v>
      </c>
      <c r="H440" s="306">
        <v>18771691121</v>
      </c>
      <c r="I440" s="177" t="s">
        <v>1789</v>
      </c>
      <c r="J440" s="315" t="s">
        <v>24</v>
      </c>
      <c r="K440" s="234" t="s">
        <v>1771</v>
      </c>
      <c r="L440" s="308" t="s">
        <v>939</v>
      </c>
      <c r="M440" s="48">
        <v>7245.66</v>
      </c>
      <c r="N440" s="48"/>
      <c r="O440" s="322"/>
      <c r="P440" s="322"/>
      <c r="Q440" s="234" t="s">
        <v>1423</v>
      </c>
      <c r="R440" s="230">
        <v>43900</v>
      </c>
      <c r="S440" s="65" t="s">
        <v>1551</v>
      </c>
      <c r="T440" s="50"/>
      <c r="U440" s="50"/>
      <c r="V440" s="50"/>
      <c r="W440" s="50"/>
      <c r="X440" s="50"/>
      <c r="Y440" s="50"/>
      <c r="Z440" s="50"/>
      <c r="AA440" s="50"/>
      <c r="AB440" s="50"/>
    </row>
    <row r="441" spans="2:28" ht="18" customHeight="1">
      <c r="B441" s="308" t="s">
        <v>1009</v>
      </c>
      <c r="C441" s="177">
        <v>230999129</v>
      </c>
      <c r="D441" s="177" t="s">
        <v>945</v>
      </c>
      <c r="E441" s="177">
        <v>17136318499</v>
      </c>
      <c r="F441" s="177" t="s">
        <v>5</v>
      </c>
      <c r="G441" s="177">
        <v>1000</v>
      </c>
      <c r="H441" s="306">
        <v>18771691121</v>
      </c>
      <c r="I441" s="177" t="s">
        <v>1789</v>
      </c>
      <c r="J441" s="315" t="s">
        <v>24</v>
      </c>
      <c r="K441" s="234" t="s">
        <v>1771</v>
      </c>
      <c r="L441" s="308" t="s">
        <v>1009</v>
      </c>
      <c r="M441" s="48">
        <v>8135.73</v>
      </c>
      <c r="N441" s="48"/>
      <c r="O441" s="322"/>
      <c r="P441" s="322"/>
      <c r="Q441" s="234" t="s">
        <v>1423</v>
      </c>
      <c r="R441" s="230">
        <v>43900</v>
      </c>
      <c r="S441" s="65" t="s">
        <v>1551</v>
      </c>
      <c r="T441" s="50"/>
      <c r="U441" s="50"/>
      <c r="V441" s="50"/>
      <c r="W441" s="50"/>
      <c r="X441" s="50"/>
      <c r="Y441" s="50"/>
      <c r="Z441" s="50"/>
      <c r="AA441" s="50"/>
      <c r="AB441" s="50"/>
    </row>
    <row r="442" spans="2:28" ht="18" customHeight="1">
      <c r="B442" s="308" t="s">
        <v>978</v>
      </c>
      <c r="C442" s="177">
        <v>490799447</v>
      </c>
      <c r="D442" s="177" t="s">
        <v>979</v>
      </c>
      <c r="E442" s="177">
        <v>17187465031</v>
      </c>
      <c r="F442" s="177" t="s">
        <v>5</v>
      </c>
      <c r="G442" s="177">
        <v>1000</v>
      </c>
      <c r="H442" s="306">
        <v>18771691121</v>
      </c>
      <c r="I442" s="177" t="s">
        <v>1789</v>
      </c>
      <c r="J442" s="315" t="s">
        <v>24</v>
      </c>
      <c r="K442" s="234" t="s">
        <v>1771</v>
      </c>
      <c r="L442" s="308" t="s">
        <v>978</v>
      </c>
      <c r="M442" s="48">
        <v>9132.7199999999993</v>
      </c>
      <c r="N442" s="48"/>
      <c r="O442" s="322"/>
      <c r="P442" s="322"/>
      <c r="Q442" s="234" t="s">
        <v>1423</v>
      </c>
      <c r="R442" s="230">
        <v>43900</v>
      </c>
      <c r="S442" s="65" t="s">
        <v>1552</v>
      </c>
      <c r="T442" s="50"/>
      <c r="U442" s="50"/>
      <c r="V442" s="50"/>
      <c r="W442" s="50"/>
      <c r="X442" s="50"/>
      <c r="Y442" s="50"/>
      <c r="Z442" s="50"/>
      <c r="AA442" s="50"/>
      <c r="AB442" s="50"/>
    </row>
    <row r="443" spans="2:28" ht="18" customHeight="1">
      <c r="B443" s="308" t="s">
        <v>990</v>
      </c>
      <c r="C443" s="177">
        <v>130391043</v>
      </c>
      <c r="D443" s="177" t="s">
        <v>991</v>
      </c>
      <c r="E443" s="177">
        <v>17038924118</v>
      </c>
      <c r="F443" s="177" t="s">
        <v>5</v>
      </c>
      <c r="G443" s="177">
        <v>1000</v>
      </c>
      <c r="H443" s="306">
        <v>18771691121</v>
      </c>
      <c r="I443" s="177" t="s">
        <v>1789</v>
      </c>
      <c r="J443" s="315" t="s">
        <v>24</v>
      </c>
      <c r="K443" s="234" t="s">
        <v>1771</v>
      </c>
      <c r="L443" s="308" t="s">
        <v>1863</v>
      </c>
      <c r="M443" s="48">
        <v>8833.49</v>
      </c>
      <c r="N443" s="48"/>
      <c r="O443" s="322"/>
      <c r="P443" s="322"/>
      <c r="Q443" s="234" t="s">
        <v>1423</v>
      </c>
      <c r="R443" s="230">
        <v>43900</v>
      </c>
      <c r="S443" s="65" t="s">
        <v>1553</v>
      </c>
      <c r="T443" s="50"/>
      <c r="U443" s="50"/>
      <c r="V443" s="50"/>
      <c r="W443" s="50"/>
      <c r="X443" s="50"/>
      <c r="Y443" s="50"/>
      <c r="Z443" s="50"/>
      <c r="AA443" s="50"/>
      <c r="AB443" s="50"/>
    </row>
    <row r="444" spans="2:28" ht="18" customHeight="1">
      <c r="B444" s="308" t="s">
        <v>61</v>
      </c>
      <c r="C444" s="180">
        <v>179571129</v>
      </c>
      <c r="D444" s="180" t="s">
        <v>62</v>
      </c>
      <c r="E444" s="177">
        <v>17192714824</v>
      </c>
      <c r="F444" s="177" t="s">
        <v>5</v>
      </c>
      <c r="G444" s="177">
        <v>1000</v>
      </c>
      <c r="H444" s="306">
        <v>15072125895</v>
      </c>
      <c r="I444" s="177" t="s">
        <v>1867</v>
      </c>
      <c r="J444" s="315" t="s">
        <v>24</v>
      </c>
      <c r="K444" s="234" t="s">
        <v>1843</v>
      </c>
      <c r="L444" s="308" t="s">
        <v>418</v>
      </c>
      <c r="M444" s="48">
        <v>5059.8100000000004</v>
      </c>
      <c r="N444" s="48"/>
      <c r="O444" s="316"/>
      <c r="P444" s="316"/>
      <c r="Q444" s="234" t="s">
        <v>1423</v>
      </c>
      <c r="R444" s="348">
        <v>43913</v>
      </c>
      <c r="S444" s="65" t="s">
        <v>1554</v>
      </c>
      <c r="T444" s="50"/>
      <c r="U444" s="50"/>
      <c r="V444" s="50"/>
      <c r="W444" s="50"/>
      <c r="X444" s="50"/>
      <c r="Y444" s="50"/>
      <c r="Z444" s="50"/>
      <c r="AA444" s="50"/>
      <c r="AB444" s="50"/>
    </row>
    <row r="445" spans="2:28" ht="18" customHeight="1">
      <c r="B445" s="308" t="s">
        <v>817</v>
      </c>
      <c r="C445" s="180">
        <v>587314749</v>
      </c>
      <c r="D445" s="180" t="s">
        <v>105</v>
      </c>
      <c r="E445" s="177">
        <v>17192714853</v>
      </c>
      <c r="F445" s="177" t="s">
        <v>5</v>
      </c>
      <c r="G445" s="177">
        <v>1000</v>
      </c>
      <c r="H445" s="306">
        <v>15072125895</v>
      </c>
      <c r="I445" s="177" t="s">
        <v>1867</v>
      </c>
      <c r="J445" s="311" t="s">
        <v>100</v>
      </c>
      <c r="K445" s="234" t="s">
        <v>1843</v>
      </c>
      <c r="L445" s="308" t="s">
        <v>817</v>
      </c>
      <c r="M445" s="48">
        <v>8039.97</v>
      </c>
      <c r="N445" s="48"/>
      <c r="O445" s="316"/>
      <c r="P445" s="316"/>
      <c r="Q445" s="355"/>
      <c r="R445" s="356"/>
      <c r="S445" s="65" t="s">
        <v>1549</v>
      </c>
      <c r="T445" s="50"/>
      <c r="U445" s="50"/>
      <c r="V445" s="50"/>
      <c r="W445" s="50"/>
      <c r="X445" s="50"/>
      <c r="Y445" s="50"/>
      <c r="Z445" s="50"/>
      <c r="AA445" s="50"/>
      <c r="AB445" s="50"/>
    </row>
    <row r="446" spans="2:28" ht="18" customHeight="1">
      <c r="B446" s="312" t="s">
        <v>840</v>
      </c>
      <c r="C446" s="177">
        <v>574307312</v>
      </c>
      <c r="D446" s="177" t="s">
        <v>662</v>
      </c>
      <c r="E446" s="177">
        <v>16741725622</v>
      </c>
      <c r="F446" s="177" t="s">
        <v>5</v>
      </c>
      <c r="G446" s="177">
        <v>1000</v>
      </c>
      <c r="H446" s="306">
        <v>18771678907</v>
      </c>
      <c r="I446" s="177" t="s">
        <v>1834</v>
      </c>
      <c r="J446" s="307" t="s">
        <v>7</v>
      </c>
      <c r="K446" s="234" t="s">
        <v>1812</v>
      </c>
      <c r="L446" s="312" t="s">
        <v>1864</v>
      </c>
      <c r="M446" s="48">
        <v>4966.47</v>
      </c>
      <c r="N446" s="48"/>
      <c r="O446" s="316"/>
      <c r="P446" s="316"/>
      <c r="Q446" s="234" t="s">
        <v>1423</v>
      </c>
      <c r="R446" s="230">
        <v>43901</v>
      </c>
      <c r="S446" s="65" t="s">
        <v>1554</v>
      </c>
      <c r="T446" s="50"/>
      <c r="U446" s="50"/>
      <c r="V446" s="50"/>
      <c r="W446" s="50"/>
      <c r="X446" s="50"/>
      <c r="Y446" s="50"/>
      <c r="Z446" s="50"/>
      <c r="AA446" s="50"/>
      <c r="AB446" s="50"/>
    </row>
    <row r="447" spans="2:28" ht="18" customHeight="1">
      <c r="B447" s="312" t="s">
        <v>639</v>
      </c>
      <c r="C447" s="177">
        <v>588646454</v>
      </c>
      <c r="D447" s="177" t="s">
        <v>640</v>
      </c>
      <c r="E447" s="177">
        <v>16741725607</v>
      </c>
      <c r="F447" s="177" t="s">
        <v>5</v>
      </c>
      <c r="G447" s="177">
        <v>1000</v>
      </c>
      <c r="H447" s="306">
        <v>18771678907</v>
      </c>
      <c r="I447" s="177" t="s">
        <v>1834</v>
      </c>
      <c r="J447" s="307" t="s">
        <v>7</v>
      </c>
      <c r="K447" s="234" t="s">
        <v>1812</v>
      </c>
      <c r="L447" s="312" t="s">
        <v>639</v>
      </c>
      <c r="M447" s="48">
        <v>4959.1400000000003</v>
      </c>
      <c r="N447" s="48"/>
      <c r="O447" s="316"/>
      <c r="P447" s="316"/>
      <c r="Q447" s="234" t="s">
        <v>1423</v>
      </c>
      <c r="R447" s="230">
        <v>43899</v>
      </c>
      <c r="S447" s="65" t="s">
        <v>1545</v>
      </c>
      <c r="T447" s="50"/>
      <c r="U447" s="50"/>
      <c r="V447" s="50"/>
      <c r="W447" s="50"/>
      <c r="X447" s="50"/>
      <c r="Y447" s="50"/>
      <c r="Z447" s="50"/>
      <c r="AA447" s="50"/>
      <c r="AB447" s="50"/>
    </row>
    <row r="448" spans="2:28" ht="18" customHeight="1">
      <c r="B448" s="312" t="s">
        <v>669</v>
      </c>
      <c r="C448" s="177">
        <v>258749863</v>
      </c>
      <c r="D448" s="177" t="s">
        <v>670</v>
      </c>
      <c r="E448" s="177">
        <v>16741725626</v>
      </c>
      <c r="F448" s="177" t="s">
        <v>5</v>
      </c>
      <c r="G448" s="177">
        <v>1000</v>
      </c>
      <c r="H448" s="306">
        <v>18771678907</v>
      </c>
      <c r="I448" s="177" t="s">
        <v>1834</v>
      </c>
      <c r="J448" s="318" t="s">
        <v>162</v>
      </c>
      <c r="K448" s="234" t="s">
        <v>1812</v>
      </c>
      <c r="L448" s="312" t="s">
        <v>669</v>
      </c>
      <c r="M448" s="48">
        <v>5276.71</v>
      </c>
      <c r="N448" s="48"/>
      <c r="O448" s="316"/>
      <c r="P448" s="316"/>
      <c r="Q448" s="234" t="s">
        <v>1423</v>
      </c>
      <c r="R448" s="230">
        <v>43901</v>
      </c>
      <c r="S448" s="65" t="s">
        <v>1554</v>
      </c>
      <c r="T448" s="50"/>
      <c r="U448" s="50"/>
      <c r="V448" s="50"/>
      <c r="W448" s="50"/>
      <c r="X448" s="50"/>
      <c r="Y448" s="50"/>
      <c r="Z448" s="50"/>
      <c r="AA448" s="50"/>
      <c r="AB448" s="50"/>
    </row>
    <row r="449" spans="2:30" ht="18" customHeight="1">
      <c r="B449" s="308" t="s">
        <v>564</v>
      </c>
      <c r="C449" s="180">
        <v>768975813</v>
      </c>
      <c r="D449" s="180" t="s">
        <v>565</v>
      </c>
      <c r="E449" s="177">
        <v>16741725284</v>
      </c>
      <c r="F449" s="177" t="s">
        <v>5</v>
      </c>
      <c r="G449" s="177">
        <v>1000</v>
      </c>
      <c r="H449" s="306">
        <v>13545445297</v>
      </c>
      <c r="I449" s="177" t="s">
        <v>1786</v>
      </c>
      <c r="J449" s="318" t="s">
        <v>162</v>
      </c>
      <c r="K449" s="234" t="s">
        <v>1783</v>
      </c>
      <c r="L449" s="308" t="s">
        <v>619</v>
      </c>
      <c r="M449" s="48">
        <v>7943.19</v>
      </c>
      <c r="N449" s="48"/>
      <c r="O449" s="316"/>
      <c r="P449" s="316"/>
      <c r="Q449" s="234" t="s">
        <v>1423</v>
      </c>
      <c r="R449" s="230">
        <v>43899</v>
      </c>
      <c r="S449" s="65" t="s">
        <v>1544</v>
      </c>
      <c r="T449" s="50"/>
      <c r="U449" s="50"/>
      <c r="V449" s="50"/>
      <c r="W449" s="50"/>
      <c r="X449" s="50"/>
      <c r="Y449" s="50"/>
      <c r="Z449" s="50"/>
      <c r="AA449" s="50"/>
      <c r="AB449" s="50"/>
    </row>
    <row r="450" spans="2:30" ht="18" customHeight="1">
      <c r="B450" s="308" t="s">
        <v>831</v>
      </c>
      <c r="C450" s="177">
        <v>202968372</v>
      </c>
      <c r="D450" s="177" t="s">
        <v>617</v>
      </c>
      <c r="E450" s="177">
        <v>16741725270</v>
      </c>
      <c r="F450" s="177" t="s">
        <v>5</v>
      </c>
      <c r="G450" s="177">
        <v>1000</v>
      </c>
      <c r="H450" s="306">
        <v>13545445297</v>
      </c>
      <c r="I450" s="177" t="s">
        <v>1786</v>
      </c>
      <c r="J450" s="311" t="s">
        <v>100</v>
      </c>
      <c r="K450" s="234" t="s">
        <v>1783</v>
      </c>
      <c r="L450" s="308" t="s">
        <v>831</v>
      </c>
      <c r="M450" s="48">
        <v>4957.8900000000003</v>
      </c>
      <c r="N450" s="48"/>
      <c r="O450" s="316"/>
      <c r="P450" s="316"/>
      <c r="Q450" s="234" t="s">
        <v>1423</v>
      </c>
      <c r="R450" s="230">
        <v>43902</v>
      </c>
      <c r="S450" s="65" t="s">
        <v>1555</v>
      </c>
      <c r="T450" s="50"/>
      <c r="U450" s="50"/>
      <c r="V450" s="50"/>
      <c r="W450" s="50"/>
      <c r="X450" s="50"/>
      <c r="Y450" s="50"/>
      <c r="Z450" s="50"/>
      <c r="AA450" s="50"/>
      <c r="AB450" s="50"/>
    </row>
    <row r="451" spans="2:30" ht="18" customHeight="1">
      <c r="B451" s="308" t="s">
        <v>222</v>
      </c>
      <c r="C451" s="177">
        <v>915979170</v>
      </c>
      <c r="D451" s="177" t="s">
        <v>223</v>
      </c>
      <c r="E451" s="177">
        <v>17136866793</v>
      </c>
      <c r="F451" s="177" t="s">
        <v>191</v>
      </c>
      <c r="G451" s="177">
        <v>1000</v>
      </c>
      <c r="H451" s="306">
        <v>13422075559</v>
      </c>
      <c r="I451" s="177" t="s">
        <v>1868</v>
      </c>
      <c r="J451" s="329" t="s">
        <v>162</v>
      </c>
      <c r="K451" s="234" t="s">
        <v>1823</v>
      </c>
      <c r="L451" s="308" t="s">
        <v>1454</v>
      </c>
      <c r="M451" s="48">
        <v>4961.01</v>
      </c>
      <c r="N451" s="48"/>
      <c r="O451" s="316"/>
      <c r="P451" s="316"/>
      <c r="Q451" s="234" t="s">
        <v>1423</v>
      </c>
      <c r="R451" s="230">
        <v>43910</v>
      </c>
      <c r="S451" s="65" t="s">
        <v>1545</v>
      </c>
      <c r="T451" s="50"/>
      <c r="U451" s="50"/>
      <c r="V451" s="50"/>
      <c r="W451" s="50"/>
      <c r="X451" s="50"/>
      <c r="Y451" s="50"/>
      <c r="Z451" s="50"/>
      <c r="AA451" s="50"/>
      <c r="AB451" s="50"/>
    </row>
    <row r="452" spans="2:30" ht="18" customHeight="1">
      <c r="B452" s="308" t="s">
        <v>228</v>
      </c>
      <c r="C452" s="177">
        <v>399078587</v>
      </c>
      <c r="D452" s="177" t="s">
        <v>229</v>
      </c>
      <c r="E452" s="177">
        <v>17136866645</v>
      </c>
      <c r="F452" s="177" t="s">
        <v>191</v>
      </c>
      <c r="G452" s="177">
        <v>1000</v>
      </c>
      <c r="H452" s="306">
        <v>13632223538</v>
      </c>
      <c r="I452" s="177" t="s">
        <v>1868</v>
      </c>
      <c r="J452" s="315" t="s">
        <v>24</v>
      </c>
      <c r="K452" s="234" t="s">
        <v>1823</v>
      </c>
      <c r="L452" s="308" t="s">
        <v>228</v>
      </c>
      <c r="M452" s="48">
        <v>5248.99</v>
      </c>
      <c r="N452" s="48"/>
      <c r="O452" s="316"/>
      <c r="P452" s="316"/>
      <c r="Q452" s="234" t="s">
        <v>1423</v>
      </c>
      <c r="R452" s="230">
        <v>43911</v>
      </c>
      <c r="S452" s="65" t="s">
        <v>1545</v>
      </c>
      <c r="T452" s="50"/>
      <c r="U452" s="50"/>
      <c r="V452" s="50"/>
      <c r="W452" s="50"/>
      <c r="X452" s="50"/>
      <c r="Y452" s="50"/>
      <c r="Z452" s="50"/>
      <c r="AA452" s="50"/>
      <c r="AB452" s="50"/>
    </row>
    <row r="453" spans="2:30" ht="18" customHeight="1">
      <c r="B453" s="179" t="s">
        <v>789</v>
      </c>
      <c r="C453" s="177">
        <v>331270480</v>
      </c>
      <c r="D453" s="177" t="s">
        <v>334</v>
      </c>
      <c r="E453" s="177">
        <v>17192715414</v>
      </c>
      <c r="F453" s="177" t="s">
        <v>5</v>
      </c>
      <c r="G453" s="177">
        <v>1000</v>
      </c>
      <c r="H453" s="177">
        <v>18672882330</v>
      </c>
      <c r="I453" s="177" t="s">
        <v>1827</v>
      </c>
      <c r="J453" s="186" t="s">
        <v>7</v>
      </c>
      <c r="K453" s="180" t="s">
        <v>1799</v>
      </c>
      <c r="L453" s="179" t="s">
        <v>1865</v>
      </c>
      <c r="M453" s="48">
        <v>7940.12</v>
      </c>
      <c r="N453" s="48"/>
      <c r="O453" s="321"/>
      <c r="P453" s="322"/>
      <c r="Q453" s="234" t="s">
        <v>1423</v>
      </c>
      <c r="R453" s="230">
        <v>43912</v>
      </c>
      <c r="S453" s="65" t="s">
        <v>1559</v>
      </c>
      <c r="T453" s="50"/>
      <c r="U453" s="50"/>
      <c r="V453" s="50"/>
      <c r="W453" s="50"/>
      <c r="X453" s="50"/>
      <c r="Y453" s="50"/>
      <c r="Z453" s="50"/>
      <c r="AA453" s="50"/>
      <c r="AB453" s="50"/>
    </row>
    <row r="454" spans="2:30" ht="18" customHeight="1">
      <c r="M454" s="50"/>
      <c r="N454" s="50"/>
      <c r="O454" s="50"/>
      <c r="P454" s="50"/>
      <c r="X454" s="1"/>
      <c r="Z454" s="79"/>
      <c r="AA454" s="1"/>
      <c r="AB454" s="1"/>
      <c r="AC454" s="214"/>
      <c r="AD454" s="63"/>
    </row>
    <row r="455" spans="2:30" ht="18" customHeight="1">
      <c r="G455" s="357">
        <f>SUM(G322:G454)</f>
        <v>132000</v>
      </c>
      <c r="M455" s="6">
        <f>SUM(M322:M454)</f>
        <v>876301.85</v>
      </c>
      <c r="N455" s="1">
        <f>SUM(N322:N454)</f>
        <v>6997</v>
      </c>
    </row>
    <row r="456" spans="2:30" ht="18" customHeight="1">
      <c r="M456" s="6">
        <f>M455+N455</f>
        <v>883298.85</v>
      </c>
    </row>
    <row r="457" spans="2:30" ht="18" customHeight="1">
      <c r="M457" s="6"/>
    </row>
    <row r="458" spans="2:30" ht="18" customHeight="1">
      <c r="M458" s="6"/>
    </row>
    <row r="459" spans="2:30" ht="18" customHeight="1">
      <c r="M459" s="6"/>
    </row>
    <row r="460" spans="2:30" ht="18" customHeight="1">
      <c r="M460" s="6"/>
    </row>
    <row r="461" spans="2:30" ht="18" customHeight="1">
      <c r="M461" s="6"/>
    </row>
    <row r="462" spans="2:30" ht="18" customHeight="1">
      <c r="M462" s="6"/>
    </row>
    <row r="463" spans="2:30" ht="18" customHeight="1">
      <c r="M463" s="6"/>
    </row>
    <row r="464" spans="2:30" ht="18" customHeight="1">
      <c r="M464" s="6"/>
    </row>
    <row r="465" spans="2:30" ht="18" customHeight="1"/>
    <row r="466" spans="2:30" ht="18" customHeight="1">
      <c r="M466" s="208" t="s">
        <v>1201</v>
      </c>
      <c r="N466" s="208" t="s">
        <v>1637</v>
      </c>
      <c r="O466" s="208" t="s">
        <v>1469</v>
      </c>
      <c r="P466" s="208" t="s">
        <v>1470</v>
      </c>
      <c r="Q466" s="6" t="s">
        <v>1417</v>
      </c>
      <c r="R466" s="64" t="s">
        <v>1418</v>
      </c>
      <c r="X466" s="1"/>
      <c r="Z466" s="50"/>
      <c r="AA466" s="50"/>
      <c r="AB466" s="50"/>
      <c r="AC466" s="220"/>
      <c r="AD466" s="63"/>
    </row>
    <row r="467" spans="2:30" ht="18" customHeight="1">
      <c r="B467" s="207" t="s">
        <v>761</v>
      </c>
      <c r="C467" s="192">
        <v>837512951</v>
      </c>
      <c r="D467" s="192" t="s">
        <v>762</v>
      </c>
      <c r="E467" s="192">
        <v>16741725496</v>
      </c>
      <c r="F467" s="192" t="s">
        <v>5</v>
      </c>
      <c r="G467" s="192">
        <v>1000</v>
      </c>
      <c r="H467" s="192">
        <v>13545472582</v>
      </c>
      <c r="I467" s="192" t="s">
        <v>1828</v>
      </c>
      <c r="J467" s="337" t="s">
        <v>100</v>
      </c>
      <c r="K467" s="24" t="s">
        <v>1801</v>
      </c>
      <c r="L467" s="207" t="s">
        <v>1486</v>
      </c>
      <c r="M467" s="368">
        <v>0</v>
      </c>
      <c r="N467" s="23"/>
      <c r="O467" s="369"/>
      <c r="P467" s="23"/>
      <c r="Q467" s="335" t="s">
        <v>1423</v>
      </c>
      <c r="R467" s="336">
        <v>43902</v>
      </c>
      <c r="S467" s="59" t="s">
        <v>1568</v>
      </c>
      <c r="T467" s="50"/>
      <c r="U467" s="50"/>
      <c r="V467" s="50"/>
      <c r="W467" s="50"/>
      <c r="X467" s="50"/>
      <c r="Y467" s="50"/>
      <c r="Z467" s="50"/>
      <c r="AA467" s="50"/>
      <c r="AB467" s="50"/>
    </row>
    <row r="468" spans="2:30" ht="18" customHeight="1">
      <c r="B468" s="207" t="s">
        <v>773</v>
      </c>
      <c r="C468" s="192">
        <v>929582944</v>
      </c>
      <c r="D468" s="192" t="s">
        <v>774</v>
      </c>
      <c r="E468" s="192">
        <v>16741725503</v>
      </c>
      <c r="F468" s="192" t="s">
        <v>5</v>
      </c>
      <c r="G468" s="192">
        <v>1000</v>
      </c>
      <c r="H468" s="192">
        <v>13545472582</v>
      </c>
      <c r="I468" s="192" t="s">
        <v>1828</v>
      </c>
      <c r="J468" s="337" t="s">
        <v>100</v>
      </c>
      <c r="K468" s="24" t="s">
        <v>1801</v>
      </c>
      <c r="L468" s="207" t="s">
        <v>773</v>
      </c>
      <c r="M468" s="368">
        <v>0</v>
      </c>
      <c r="N468" s="23"/>
      <c r="O468" s="369"/>
      <c r="P468" s="23"/>
      <c r="Q468" s="335" t="s">
        <v>1423</v>
      </c>
      <c r="R468" s="336">
        <v>43902</v>
      </c>
      <c r="S468" s="59" t="s">
        <v>1568</v>
      </c>
      <c r="T468" s="50"/>
      <c r="U468" s="50"/>
      <c r="V468" s="50"/>
      <c r="W468" s="50"/>
      <c r="X468" s="50"/>
      <c r="Y468" s="50"/>
      <c r="Z468" s="50"/>
      <c r="AA468" s="50"/>
      <c r="AB468" s="50"/>
    </row>
    <row r="469" spans="2:30" s="61" customFormat="1" ht="19.899999999999999" customHeight="1">
      <c r="B469" s="194" t="s">
        <v>1278</v>
      </c>
      <c r="C469" s="24">
        <v>396656416</v>
      </c>
      <c r="D469" s="24" t="s">
        <v>1279</v>
      </c>
      <c r="E469" s="192">
        <v>17102786712</v>
      </c>
      <c r="F469" s="192" t="s">
        <v>5</v>
      </c>
      <c r="G469" s="192">
        <v>1000</v>
      </c>
      <c r="H469" s="192">
        <v>13545435217</v>
      </c>
      <c r="I469" s="192" t="s">
        <v>1793</v>
      </c>
      <c r="J469" s="337" t="s">
        <v>100</v>
      </c>
      <c r="K469" s="24" t="s">
        <v>1777</v>
      </c>
      <c r="L469" s="194" t="s">
        <v>1506</v>
      </c>
      <c r="M469" s="368">
        <v>0</v>
      </c>
      <c r="N469" s="23"/>
      <c r="O469" s="369"/>
      <c r="P469" s="22"/>
      <c r="Q469" s="335" t="s">
        <v>1423</v>
      </c>
      <c r="R469" s="336">
        <v>43901</v>
      </c>
      <c r="S469" s="65" t="s">
        <v>1249</v>
      </c>
    </row>
    <row r="470" spans="2:30" ht="18" customHeight="1">
      <c r="B470" s="194" t="s">
        <v>1005</v>
      </c>
      <c r="C470" s="192">
        <v>567498651</v>
      </c>
      <c r="D470" s="192" t="s">
        <v>186</v>
      </c>
      <c r="E470" s="192">
        <v>18645604937</v>
      </c>
      <c r="F470" s="192" t="s">
        <v>187</v>
      </c>
      <c r="G470" s="192">
        <v>1000</v>
      </c>
      <c r="H470" s="192">
        <v>17665435181</v>
      </c>
      <c r="I470" s="192" t="s">
        <v>1870</v>
      </c>
      <c r="J470" s="210" t="s">
        <v>24</v>
      </c>
      <c r="K470" s="24" t="s">
        <v>1872</v>
      </c>
      <c r="L470" s="194" t="s">
        <v>1455</v>
      </c>
      <c r="M470" s="23">
        <v>0</v>
      </c>
      <c r="N470" s="23"/>
      <c r="O470" s="23"/>
      <c r="P470" s="23"/>
      <c r="Q470" s="23" t="s">
        <v>1423</v>
      </c>
      <c r="R470" s="336">
        <v>43910</v>
      </c>
      <c r="S470" s="65" t="s">
        <v>1249</v>
      </c>
      <c r="T470" s="50"/>
      <c r="U470" s="50"/>
      <c r="V470" s="50"/>
      <c r="W470" s="50"/>
      <c r="X470" s="50"/>
      <c r="Y470" s="50"/>
      <c r="Z470" s="50"/>
      <c r="AA470" s="50"/>
      <c r="AB470" s="50"/>
      <c r="AC470" s="220"/>
    </row>
    <row r="471" spans="2:30" ht="18" customHeight="1">
      <c r="B471" s="194" t="s">
        <v>1597</v>
      </c>
      <c r="C471" s="192">
        <v>365216773</v>
      </c>
      <c r="D471" s="192" t="s">
        <v>200</v>
      </c>
      <c r="E471" s="192">
        <v>17136866654</v>
      </c>
      <c r="F471" s="192" t="s">
        <v>191</v>
      </c>
      <c r="G471" s="192">
        <v>1000</v>
      </c>
      <c r="H471" s="192">
        <v>17665435181</v>
      </c>
      <c r="I471" s="192" t="s">
        <v>1870</v>
      </c>
      <c r="J471" s="193" t="s">
        <v>7</v>
      </c>
      <c r="K471" s="24" t="s">
        <v>1872</v>
      </c>
      <c r="L471" s="194" t="s">
        <v>1597</v>
      </c>
      <c r="M471" s="23">
        <v>0</v>
      </c>
      <c r="N471" s="23"/>
      <c r="O471" s="23"/>
      <c r="P471" s="23"/>
      <c r="Q471" s="23" t="s">
        <v>1423</v>
      </c>
      <c r="R471" s="336">
        <v>43910</v>
      </c>
      <c r="S471" s="65" t="s">
        <v>1249</v>
      </c>
      <c r="T471" s="50"/>
      <c r="U471" s="50"/>
      <c r="V471" s="50"/>
      <c r="W471" s="50"/>
      <c r="X471" s="50"/>
      <c r="Y471" s="50"/>
      <c r="Z471" s="50"/>
      <c r="AA471" s="50"/>
      <c r="AB471" s="50"/>
      <c r="AC471" s="220"/>
    </row>
    <row r="472" spans="2:30" ht="18" customHeight="1">
      <c r="B472" s="194" t="s">
        <v>1006</v>
      </c>
      <c r="C472" s="192">
        <v>887955512</v>
      </c>
      <c r="D472" s="192" t="s">
        <v>195</v>
      </c>
      <c r="E472" s="192">
        <v>17136866773</v>
      </c>
      <c r="F472" s="192" t="s">
        <v>191</v>
      </c>
      <c r="G472" s="192">
        <v>1000</v>
      </c>
      <c r="H472" s="192">
        <v>17665435181</v>
      </c>
      <c r="I472" s="192" t="s">
        <v>1870</v>
      </c>
      <c r="J472" s="193" t="s">
        <v>7</v>
      </c>
      <c r="K472" s="24" t="s">
        <v>1872</v>
      </c>
      <c r="L472" s="194" t="s">
        <v>1006</v>
      </c>
      <c r="M472" s="23">
        <v>0.13</v>
      </c>
      <c r="N472" s="23"/>
      <c r="O472" s="23"/>
      <c r="P472" s="23"/>
      <c r="Q472" s="23" t="s">
        <v>1423</v>
      </c>
      <c r="R472" s="336">
        <v>43910</v>
      </c>
      <c r="S472" s="65" t="s">
        <v>1249</v>
      </c>
      <c r="T472" s="50"/>
      <c r="U472" s="50"/>
      <c r="V472" s="50"/>
      <c r="W472" s="50"/>
      <c r="X472" s="50"/>
      <c r="Y472" s="50"/>
      <c r="Z472" s="50"/>
      <c r="AA472" s="50"/>
      <c r="AB472" s="50"/>
      <c r="AC472" s="220"/>
    </row>
    <row r="473" spans="2:30" ht="18" customHeight="1">
      <c r="B473" s="334" t="s">
        <v>775</v>
      </c>
      <c r="C473" s="192">
        <v>130276725</v>
      </c>
      <c r="D473" s="192" t="s">
        <v>776</v>
      </c>
      <c r="E473" s="192">
        <v>16741725504</v>
      </c>
      <c r="F473" s="192" t="s">
        <v>5</v>
      </c>
      <c r="G473" s="332">
        <v>1000</v>
      </c>
      <c r="H473" s="332">
        <v>13545472582</v>
      </c>
      <c r="I473" s="192" t="s">
        <v>1828</v>
      </c>
      <c r="J473" s="333" t="s">
        <v>100</v>
      </c>
      <c r="K473" s="335" t="s">
        <v>1801</v>
      </c>
      <c r="L473" s="334" t="s">
        <v>1557</v>
      </c>
      <c r="M473" s="43">
        <v>0</v>
      </c>
      <c r="N473" s="43"/>
      <c r="O473" s="43"/>
      <c r="P473" s="43"/>
      <c r="Q473" s="335" t="s">
        <v>1423</v>
      </c>
      <c r="R473" s="336">
        <v>43902</v>
      </c>
      <c r="S473" s="59" t="s">
        <v>1562</v>
      </c>
      <c r="T473" s="50"/>
      <c r="U473" s="50"/>
      <c r="V473" s="50"/>
      <c r="W473" s="50"/>
      <c r="X473" s="50"/>
      <c r="Y473" s="50"/>
      <c r="Z473" s="50"/>
      <c r="AA473" s="50"/>
      <c r="AB473" s="50"/>
    </row>
    <row r="474" spans="2:30" ht="18" customHeight="1">
      <c r="B474" s="334" t="s">
        <v>712</v>
      </c>
      <c r="C474" s="192">
        <v>390732860</v>
      </c>
      <c r="D474" s="192" t="s">
        <v>713</v>
      </c>
      <c r="E474" s="192">
        <v>16741725463</v>
      </c>
      <c r="F474" s="192" t="s">
        <v>5</v>
      </c>
      <c r="G474" s="332">
        <v>1000</v>
      </c>
      <c r="H474" s="332">
        <v>13545472582</v>
      </c>
      <c r="I474" s="192" t="s">
        <v>1828</v>
      </c>
      <c r="J474" s="333" t="s">
        <v>100</v>
      </c>
      <c r="K474" s="335" t="s">
        <v>1801</v>
      </c>
      <c r="L474" s="334" t="s">
        <v>712</v>
      </c>
      <c r="M474" s="43">
        <v>0.49</v>
      </c>
      <c r="N474" s="43"/>
      <c r="O474" s="43"/>
      <c r="P474" s="43"/>
      <c r="Q474" s="335" t="s">
        <v>1423</v>
      </c>
      <c r="R474" s="336">
        <v>43902</v>
      </c>
      <c r="S474" s="59" t="s">
        <v>1563</v>
      </c>
      <c r="T474" s="50"/>
      <c r="U474" s="50"/>
      <c r="V474" s="50"/>
      <c r="W474" s="50"/>
      <c r="X474" s="50"/>
      <c r="Y474" s="50"/>
      <c r="Z474" s="50"/>
      <c r="AA474" s="50"/>
      <c r="AB474" s="50"/>
    </row>
    <row r="475" spans="2:30" ht="18" customHeight="1">
      <c r="B475" s="334" t="s">
        <v>794</v>
      </c>
      <c r="C475" s="192">
        <v>110991842</v>
      </c>
      <c r="D475" s="192" t="s">
        <v>717</v>
      </c>
      <c r="E475" s="192">
        <v>16741725466</v>
      </c>
      <c r="F475" s="192" t="s">
        <v>5</v>
      </c>
      <c r="G475" s="332">
        <v>1000</v>
      </c>
      <c r="H475" s="332">
        <v>13545472582</v>
      </c>
      <c r="I475" s="192" t="s">
        <v>1828</v>
      </c>
      <c r="J475" s="333" t="s">
        <v>100</v>
      </c>
      <c r="K475" s="335" t="s">
        <v>1801</v>
      </c>
      <c r="L475" s="334" t="s">
        <v>794</v>
      </c>
      <c r="M475" s="43">
        <v>0</v>
      </c>
      <c r="N475" s="43"/>
      <c r="O475" s="43"/>
      <c r="P475" s="43"/>
      <c r="Q475" s="335" t="s">
        <v>1423</v>
      </c>
      <c r="R475" s="336">
        <v>43902</v>
      </c>
      <c r="S475" s="59" t="s">
        <v>1564</v>
      </c>
      <c r="T475" s="50"/>
      <c r="U475" s="50"/>
      <c r="V475" s="50"/>
      <c r="W475" s="50"/>
      <c r="X475" s="50"/>
      <c r="Y475" s="50"/>
      <c r="Z475" s="50"/>
      <c r="AA475" s="50"/>
      <c r="AB475" s="50"/>
    </row>
    <row r="476" spans="2:30" ht="18" customHeight="1">
      <c r="B476" s="334" t="s">
        <v>777</v>
      </c>
      <c r="C476" s="192">
        <v>208487261</v>
      </c>
      <c r="D476" s="192" t="s">
        <v>778</v>
      </c>
      <c r="E476" s="192">
        <v>16741725505</v>
      </c>
      <c r="F476" s="192" t="s">
        <v>5</v>
      </c>
      <c r="G476" s="332">
        <v>1000</v>
      </c>
      <c r="H476" s="332">
        <v>13545472582</v>
      </c>
      <c r="I476" s="192" t="s">
        <v>1828</v>
      </c>
      <c r="J476" s="333" t="s">
        <v>100</v>
      </c>
      <c r="K476" s="335" t="s">
        <v>1801</v>
      </c>
      <c r="L476" s="334" t="s">
        <v>777</v>
      </c>
      <c r="M476" s="43">
        <v>0</v>
      </c>
      <c r="N476" s="43"/>
      <c r="O476" s="43"/>
      <c r="P476" s="43"/>
      <c r="Q476" s="335" t="s">
        <v>1423</v>
      </c>
      <c r="R476" s="336">
        <v>43902</v>
      </c>
      <c r="S476" s="59" t="s">
        <v>1565</v>
      </c>
      <c r="T476" s="50"/>
      <c r="U476" s="50"/>
      <c r="V476" s="50"/>
      <c r="W476" s="50"/>
      <c r="X476" s="50"/>
      <c r="Y476" s="50"/>
      <c r="Z476" s="50"/>
      <c r="AA476" s="50"/>
      <c r="AB476" s="50"/>
    </row>
    <row r="477" spans="2:30" ht="18" customHeight="1">
      <c r="B477" s="207" t="s">
        <v>796</v>
      </c>
      <c r="C477" s="192">
        <v>190348641</v>
      </c>
      <c r="D477" s="192" t="s">
        <v>719</v>
      </c>
      <c r="E477" s="192">
        <v>16741725468</v>
      </c>
      <c r="F477" s="192" t="s">
        <v>5</v>
      </c>
      <c r="G477" s="192">
        <v>1000</v>
      </c>
      <c r="H477" s="192">
        <v>13545472582</v>
      </c>
      <c r="I477" s="192" t="s">
        <v>1828</v>
      </c>
      <c r="J477" s="337" t="s">
        <v>100</v>
      </c>
      <c r="K477" s="335" t="s">
        <v>1801</v>
      </c>
      <c r="L477" s="207" t="s">
        <v>796</v>
      </c>
      <c r="M477" s="43">
        <v>0</v>
      </c>
      <c r="N477" s="43"/>
      <c r="O477" s="43"/>
      <c r="P477" s="43"/>
      <c r="Q477" s="335" t="s">
        <v>1423</v>
      </c>
      <c r="R477" s="336">
        <v>43902</v>
      </c>
      <c r="S477" s="59" t="s">
        <v>1566</v>
      </c>
      <c r="T477" s="50"/>
      <c r="U477" s="50"/>
      <c r="V477" s="50"/>
      <c r="W477" s="50"/>
      <c r="X477" s="50"/>
      <c r="Y477" s="50"/>
      <c r="Z477" s="50"/>
      <c r="AA477" s="50"/>
      <c r="AB477" s="50"/>
    </row>
    <row r="478" spans="2:30" ht="18" customHeight="1">
      <c r="B478" s="339" t="s">
        <v>902</v>
      </c>
      <c r="C478" s="192">
        <v>798295988</v>
      </c>
      <c r="D478" s="192" t="s">
        <v>412</v>
      </c>
      <c r="E478" s="192">
        <v>16572204407</v>
      </c>
      <c r="F478" s="192" t="s">
        <v>5</v>
      </c>
      <c r="G478" s="332">
        <v>1000</v>
      </c>
      <c r="H478" s="332">
        <v>17720254512</v>
      </c>
      <c r="I478" s="192" t="s">
        <v>1795</v>
      </c>
      <c r="J478" s="338" t="s">
        <v>24</v>
      </c>
      <c r="K478" s="335" t="s">
        <v>1768</v>
      </c>
      <c r="L478" s="339" t="s">
        <v>915</v>
      </c>
      <c r="M478" s="43">
        <v>0</v>
      </c>
      <c r="N478" s="43"/>
      <c r="O478" s="43"/>
      <c r="P478" s="43"/>
      <c r="Q478" s="335" t="s">
        <v>1423</v>
      </c>
      <c r="R478" s="336">
        <v>43902</v>
      </c>
      <c r="S478" s="59" t="s">
        <v>1567</v>
      </c>
      <c r="T478" s="50"/>
      <c r="U478" s="50"/>
      <c r="V478" s="50"/>
      <c r="W478" s="50"/>
      <c r="X478" s="50"/>
      <c r="Y478" s="50"/>
      <c r="Z478" s="50"/>
      <c r="AA478" s="50"/>
      <c r="AB478" s="50"/>
    </row>
    <row r="479" spans="2:30" ht="18" customHeight="1">
      <c r="B479" s="339" t="s">
        <v>861</v>
      </c>
      <c r="C479" s="192">
        <v>678489800</v>
      </c>
      <c r="D479" s="192" t="s">
        <v>130</v>
      </c>
      <c r="E479" s="192">
        <v>17192714356</v>
      </c>
      <c r="F479" s="192" t="s">
        <v>5</v>
      </c>
      <c r="G479" s="332">
        <v>1000</v>
      </c>
      <c r="H479" s="332">
        <v>18872118075</v>
      </c>
      <c r="I479" s="192" t="s">
        <v>1832</v>
      </c>
      <c r="J479" s="340" t="s">
        <v>129</v>
      </c>
      <c r="K479" s="335" t="s">
        <v>1808</v>
      </c>
      <c r="L479" s="339" t="s">
        <v>1873</v>
      </c>
      <c r="M479" s="43">
        <v>0</v>
      </c>
      <c r="N479" s="43"/>
      <c r="O479" s="43"/>
      <c r="P479" s="43"/>
      <c r="Q479" s="335" t="s">
        <v>1423</v>
      </c>
      <c r="R479" s="336">
        <v>43913</v>
      </c>
      <c r="S479" s="59" t="s">
        <v>1568</v>
      </c>
      <c r="T479" s="50"/>
      <c r="U479" s="50"/>
      <c r="V479" s="50"/>
      <c r="W479" s="50"/>
      <c r="X479" s="50"/>
      <c r="Y479" s="50"/>
      <c r="Z479" s="50"/>
      <c r="AA479" s="50"/>
      <c r="AB479" s="50"/>
    </row>
    <row r="480" spans="2:30" ht="18" customHeight="1">
      <c r="B480" s="194" t="s">
        <v>872</v>
      </c>
      <c r="C480" s="192">
        <v>317752392</v>
      </c>
      <c r="D480" s="192" t="s">
        <v>180</v>
      </c>
      <c r="E480" s="192">
        <v>17192714484</v>
      </c>
      <c r="F480" s="192" t="s">
        <v>5</v>
      </c>
      <c r="G480" s="192">
        <v>1000</v>
      </c>
      <c r="H480" s="192">
        <v>18872118075</v>
      </c>
      <c r="I480" s="192" t="s">
        <v>1832</v>
      </c>
      <c r="J480" s="341" t="s">
        <v>162</v>
      </c>
      <c r="K480" s="24" t="s">
        <v>1808</v>
      </c>
      <c r="L480" s="194" t="s">
        <v>872</v>
      </c>
      <c r="M480" s="43">
        <v>0</v>
      </c>
      <c r="N480" s="43"/>
      <c r="O480" s="43"/>
      <c r="P480" s="43"/>
      <c r="Q480" s="335" t="s">
        <v>1423</v>
      </c>
      <c r="R480" s="336">
        <v>43920</v>
      </c>
      <c r="S480" s="59" t="s">
        <v>1566</v>
      </c>
      <c r="T480" s="50"/>
      <c r="U480" s="50"/>
      <c r="V480" s="50"/>
      <c r="W480" s="50"/>
      <c r="X480" s="50"/>
      <c r="Y480" s="50"/>
      <c r="Z480" s="50"/>
      <c r="AA480" s="50"/>
      <c r="AB480" s="50"/>
    </row>
    <row r="481" spans="2:29" ht="18" customHeight="1">
      <c r="B481" s="339" t="s">
        <v>880</v>
      </c>
      <c r="C481" s="192">
        <v>448197054</v>
      </c>
      <c r="D481" s="192" t="s">
        <v>487</v>
      </c>
      <c r="E481" s="192">
        <v>16741725524</v>
      </c>
      <c r="F481" s="192" t="s">
        <v>5</v>
      </c>
      <c r="G481" s="332">
        <v>1000</v>
      </c>
      <c r="H481" s="332">
        <v>18327671812</v>
      </c>
      <c r="I481" s="192" t="s">
        <v>1790</v>
      </c>
      <c r="J481" s="338" t="s">
        <v>24</v>
      </c>
      <c r="K481" s="335" t="s">
        <v>1781</v>
      </c>
      <c r="L481" s="339" t="s">
        <v>1874</v>
      </c>
      <c r="M481" s="43">
        <v>0</v>
      </c>
      <c r="N481" s="43"/>
      <c r="O481" s="43"/>
      <c r="P481" s="43"/>
      <c r="Q481" s="335" t="s">
        <v>1423</v>
      </c>
      <c r="R481" s="336">
        <v>43900</v>
      </c>
      <c r="S481" s="59" t="s">
        <v>1568</v>
      </c>
      <c r="T481" s="50"/>
      <c r="U481" s="50"/>
      <c r="V481" s="50"/>
      <c r="W481" s="50"/>
      <c r="X481" s="50"/>
      <c r="Y481" s="50"/>
      <c r="Z481" s="50"/>
      <c r="AA481" s="50"/>
      <c r="AB481" s="50"/>
    </row>
    <row r="482" spans="2:29" ht="18" customHeight="1">
      <c r="B482" s="339" t="s">
        <v>580</v>
      </c>
      <c r="C482" s="24" t="s">
        <v>850</v>
      </c>
      <c r="D482" s="24" t="s">
        <v>581</v>
      </c>
      <c r="E482" s="192">
        <v>16741725258</v>
      </c>
      <c r="F482" s="192" t="s">
        <v>5</v>
      </c>
      <c r="G482" s="332">
        <v>1000</v>
      </c>
      <c r="H482" s="332">
        <v>13545445297</v>
      </c>
      <c r="I482" s="192" t="s">
        <v>1785</v>
      </c>
      <c r="J482" s="342" t="s">
        <v>162</v>
      </c>
      <c r="K482" s="335" t="s">
        <v>1783</v>
      </c>
      <c r="L482" s="339" t="s">
        <v>580</v>
      </c>
      <c r="M482" s="43">
        <v>0.01</v>
      </c>
      <c r="N482" s="43"/>
      <c r="O482" s="43"/>
      <c r="P482" s="43"/>
      <c r="Q482" s="335" t="s">
        <v>1423</v>
      </c>
      <c r="R482" s="336">
        <v>43900</v>
      </c>
      <c r="S482" s="59" t="s">
        <v>1568</v>
      </c>
      <c r="T482" s="50"/>
      <c r="U482" s="50"/>
      <c r="V482" s="50"/>
      <c r="W482" s="50"/>
      <c r="X482" s="50"/>
      <c r="Y482" s="50"/>
      <c r="Z482" s="50"/>
      <c r="AA482" s="50"/>
      <c r="AB482" s="50"/>
    </row>
    <row r="483" spans="2:29" ht="18" customHeight="1">
      <c r="B483" s="339" t="s">
        <v>1598</v>
      </c>
      <c r="C483" s="192">
        <v>373731697</v>
      </c>
      <c r="D483" s="192" t="s">
        <v>601</v>
      </c>
      <c r="E483" s="192">
        <v>16741725278</v>
      </c>
      <c r="F483" s="192" t="s">
        <v>5</v>
      </c>
      <c r="G483" s="332">
        <v>1000</v>
      </c>
      <c r="H483" s="332">
        <v>13545445297</v>
      </c>
      <c r="I483" s="192" t="s">
        <v>1785</v>
      </c>
      <c r="J483" s="333" t="s">
        <v>100</v>
      </c>
      <c r="K483" s="335" t="s">
        <v>1783</v>
      </c>
      <c r="L483" s="339" t="s">
        <v>1598</v>
      </c>
      <c r="M483" s="43">
        <v>0</v>
      </c>
      <c r="N483" s="43"/>
      <c r="O483" s="43"/>
      <c r="P483" s="43"/>
      <c r="Q483" s="335" t="s">
        <v>1423</v>
      </c>
      <c r="R483" s="336">
        <v>43901</v>
      </c>
      <c r="S483" s="59" t="s">
        <v>1568</v>
      </c>
      <c r="T483" s="50"/>
      <c r="U483" s="50"/>
      <c r="V483" s="50"/>
      <c r="W483" s="50"/>
      <c r="X483" s="50"/>
      <c r="Y483" s="50"/>
      <c r="Z483" s="50"/>
      <c r="AA483" s="50"/>
      <c r="AB483" s="50"/>
    </row>
    <row r="484" spans="2:29" ht="18" customHeight="1">
      <c r="B484" s="108" t="s">
        <v>1599</v>
      </c>
      <c r="C484" s="106">
        <v>685840360</v>
      </c>
      <c r="D484" s="106" t="s">
        <v>192</v>
      </c>
      <c r="E484" s="106">
        <v>17136866507</v>
      </c>
      <c r="F484" s="106" t="s">
        <v>191</v>
      </c>
      <c r="G484" s="106">
        <v>1000</v>
      </c>
      <c r="H484" s="106">
        <v>17665435181</v>
      </c>
      <c r="I484" s="106" t="s">
        <v>1870</v>
      </c>
      <c r="J484" s="107" t="s">
        <v>24</v>
      </c>
      <c r="K484" s="164" t="s">
        <v>1872</v>
      </c>
      <c r="L484" s="108" t="s">
        <v>1875</v>
      </c>
      <c r="M484" s="14">
        <v>0.3</v>
      </c>
      <c r="N484" s="14"/>
      <c r="O484" s="14"/>
      <c r="P484" s="14"/>
      <c r="Q484" s="14" t="s">
        <v>1423</v>
      </c>
      <c r="R484" s="226">
        <v>43910</v>
      </c>
      <c r="S484" s="65" t="s">
        <v>1489</v>
      </c>
      <c r="T484" s="50"/>
      <c r="U484" s="50"/>
      <c r="V484" s="50"/>
      <c r="W484" s="50"/>
      <c r="X484" s="50"/>
      <c r="Y484" s="50"/>
      <c r="Z484" s="50"/>
      <c r="AA484" s="50"/>
      <c r="AB484" s="50"/>
      <c r="AC484" s="220"/>
    </row>
    <row r="485" spans="2:29" ht="18" customHeight="1">
      <c r="B485" s="108" t="s">
        <v>1600</v>
      </c>
      <c r="C485" s="106">
        <v>659619483</v>
      </c>
      <c r="D485" s="106" t="s">
        <v>193</v>
      </c>
      <c r="E485" s="106">
        <v>17136866718</v>
      </c>
      <c r="F485" s="106" t="s">
        <v>191</v>
      </c>
      <c r="G485" s="106">
        <v>1000</v>
      </c>
      <c r="H485" s="106">
        <v>17665435181</v>
      </c>
      <c r="I485" s="106" t="s">
        <v>1870</v>
      </c>
      <c r="J485" s="107" t="s">
        <v>24</v>
      </c>
      <c r="K485" s="164" t="s">
        <v>1872</v>
      </c>
      <c r="L485" s="108" t="s">
        <v>1600</v>
      </c>
      <c r="M485" s="14">
        <v>0.88</v>
      </c>
      <c r="N485" s="14"/>
      <c r="O485" s="14"/>
      <c r="P485" s="14"/>
      <c r="Q485" s="14" t="s">
        <v>1423</v>
      </c>
      <c r="R485" s="226">
        <v>43910</v>
      </c>
      <c r="S485" s="65" t="s">
        <v>1489</v>
      </c>
      <c r="T485" s="50"/>
      <c r="U485" s="50"/>
      <c r="V485" s="50"/>
      <c r="W485" s="50"/>
      <c r="X485" s="50"/>
      <c r="Y485" s="50"/>
      <c r="Z485" s="50"/>
      <c r="AA485" s="50"/>
      <c r="AB485" s="50"/>
      <c r="AC485" s="220"/>
    </row>
    <row r="486" spans="2:29" ht="18" customHeight="1">
      <c r="B486" s="108" t="s">
        <v>787</v>
      </c>
      <c r="C486" s="106">
        <v>699138387</v>
      </c>
      <c r="D486" s="106" t="s">
        <v>19</v>
      </c>
      <c r="E486" s="106">
        <v>17192710821</v>
      </c>
      <c r="F486" s="106" t="s">
        <v>5</v>
      </c>
      <c r="G486" s="106">
        <v>1000</v>
      </c>
      <c r="H486" s="106">
        <v>13545476959</v>
      </c>
      <c r="I486" s="106" t="s">
        <v>1791</v>
      </c>
      <c r="J486" s="163" t="s">
        <v>7</v>
      </c>
      <c r="K486" s="164" t="s">
        <v>1773</v>
      </c>
      <c r="L486" s="108" t="s">
        <v>1876</v>
      </c>
      <c r="M486" s="14">
        <v>0</v>
      </c>
      <c r="N486" s="14"/>
      <c r="O486" s="14"/>
      <c r="P486" s="14"/>
      <c r="Q486" s="164" t="s">
        <v>1423</v>
      </c>
      <c r="R486" s="226">
        <v>43910</v>
      </c>
      <c r="S486" s="59" t="s">
        <v>1490</v>
      </c>
      <c r="T486" s="50"/>
      <c r="U486" s="50"/>
      <c r="V486" s="50"/>
      <c r="W486" s="50"/>
      <c r="X486" s="50"/>
      <c r="Y486" s="50"/>
      <c r="Z486" s="50"/>
      <c r="AA486" s="50"/>
      <c r="AB486" s="50"/>
      <c r="AC486" s="220"/>
    </row>
    <row r="487" spans="2:29" ht="18" customHeight="1">
      <c r="B487" s="108" t="s">
        <v>788</v>
      </c>
      <c r="C487" s="106">
        <v>509326095</v>
      </c>
      <c r="D487" s="106" t="s">
        <v>20</v>
      </c>
      <c r="E487" s="106">
        <v>17192710831</v>
      </c>
      <c r="F487" s="106" t="s">
        <v>5</v>
      </c>
      <c r="G487" s="106">
        <v>1000</v>
      </c>
      <c r="H487" s="106">
        <v>13545476959</v>
      </c>
      <c r="I487" s="106" t="s">
        <v>1791</v>
      </c>
      <c r="J487" s="163" t="s">
        <v>7</v>
      </c>
      <c r="K487" s="164" t="s">
        <v>1773</v>
      </c>
      <c r="L487" s="108" t="s">
        <v>788</v>
      </c>
      <c r="M487" s="14">
        <v>0</v>
      </c>
      <c r="N487" s="14"/>
      <c r="O487" s="14"/>
      <c r="P487" s="14"/>
      <c r="Q487" s="164" t="s">
        <v>1423</v>
      </c>
      <c r="R487" s="226">
        <v>43910</v>
      </c>
      <c r="S487" s="59" t="s">
        <v>1490</v>
      </c>
      <c r="T487" s="50"/>
      <c r="U487" s="50"/>
      <c r="V487" s="50"/>
      <c r="W487" s="50"/>
      <c r="X487" s="50"/>
      <c r="Y487" s="50"/>
      <c r="Z487" s="50"/>
      <c r="AA487" s="50"/>
      <c r="AB487" s="50"/>
      <c r="AC487" s="220"/>
    </row>
    <row r="488" spans="2:29" ht="18" customHeight="1">
      <c r="B488" s="108" t="s">
        <v>51</v>
      </c>
      <c r="C488" s="106">
        <v>390578471</v>
      </c>
      <c r="D488" s="106" t="s">
        <v>52</v>
      </c>
      <c r="E488" s="106">
        <v>17192711424</v>
      </c>
      <c r="F488" s="106" t="s">
        <v>5</v>
      </c>
      <c r="G488" s="106">
        <v>1000</v>
      </c>
      <c r="H488" s="106">
        <v>13545476959</v>
      </c>
      <c r="I488" s="106" t="s">
        <v>1791</v>
      </c>
      <c r="J488" s="107" t="s">
        <v>24</v>
      </c>
      <c r="K488" s="164" t="s">
        <v>1773</v>
      </c>
      <c r="L488" s="108" t="s">
        <v>51</v>
      </c>
      <c r="M488" s="14">
        <v>0</v>
      </c>
      <c r="N488" s="14"/>
      <c r="O488" s="14"/>
      <c r="P488" s="14"/>
      <c r="Q488" s="164" t="s">
        <v>1423</v>
      </c>
      <c r="R488" s="226">
        <v>43910</v>
      </c>
      <c r="S488" s="59" t="s">
        <v>1490</v>
      </c>
      <c r="T488" s="50"/>
      <c r="U488" s="50"/>
      <c r="V488" s="50"/>
      <c r="W488" s="50"/>
      <c r="X488" s="50"/>
      <c r="Y488" s="50"/>
      <c r="Z488" s="50"/>
      <c r="AA488" s="50"/>
      <c r="AB488" s="50"/>
      <c r="AC488" s="220"/>
    </row>
    <row r="489" spans="2:29" ht="18" customHeight="1">
      <c r="B489" s="108" t="s">
        <v>330</v>
      </c>
      <c r="C489" s="106">
        <v>402849151</v>
      </c>
      <c r="D489" s="106" t="s">
        <v>331</v>
      </c>
      <c r="E489" s="106">
        <v>17192715396</v>
      </c>
      <c r="F489" s="106" t="s">
        <v>5</v>
      </c>
      <c r="G489" s="106">
        <v>1000</v>
      </c>
      <c r="H489" s="106">
        <v>18672882330</v>
      </c>
      <c r="I489" s="106" t="s">
        <v>1826</v>
      </c>
      <c r="J489" s="163" t="s">
        <v>7</v>
      </c>
      <c r="K489" s="164" t="s">
        <v>1799</v>
      </c>
      <c r="L489" s="108" t="s">
        <v>1877</v>
      </c>
      <c r="M489" s="14">
        <v>100.34</v>
      </c>
      <c r="N489" s="14"/>
      <c r="O489" s="14"/>
      <c r="P489" s="14"/>
      <c r="Q489" s="164" t="s">
        <v>1423</v>
      </c>
      <c r="R489" s="226">
        <v>43910</v>
      </c>
      <c r="S489" s="59" t="s">
        <v>1535</v>
      </c>
      <c r="T489" s="50"/>
      <c r="U489" s="50"/>
      <c r="V489" s="50"/>
      <c r="W489" s="50"/>
      <c r="X489" s="50"/>
      <c r="Y489" s="50"/>
      <c r="Z489" s="50"/>
      <c r="AA489" s="50"/>
      <c r="AB489" s="50"/>
      <c r="AC489" s="220"/>
    </row>
    <row r="490" spans="2:29" ht="18" customHeight="1">
      <c r="B490" s="108" t="s">
        <v>352</v>
      </c>
      <c r="C490" s="106">
        <v>516834208</v>
      </c>
      <c r="D490" s="106" t="s">
        <v>353</v>
      </c>
      <c r="E490" s="106">
        <v>17192715428</v>
      </c>
      <c r="F490" s="106" t="s">
        <v>5</v>
      </c>
      <c r="G490" s="106">
        <v>1000</v>
      </c>
      <c r="H490" s="106">
        <v>18672882330</v>
      </c>
      <c r="I490" s="106" t="s">
        <v>1826</v>
      </c>
      <c r="J490" s="163" t="s">
        <v>7</v>
      </c>
      <c r="K490" s="164" t="s">
        <v>1799</v>
      </c>
      <c r="L490" s="108" t="s">
        <v>352</v>
      </c>
      <c r="M490" s="14">
        <v>0</v>
      </c>
      <c r="N490" s="14"/>
      <c r="O490" s="14"/>
      <c r="P490" s="14"/>
      <c r="Q490" s="164" t="s">
        <v>1423</v>
      </c>
      <c r="R490" s="226">
        <v>43910</v>
      </c>
      <c r="S490" s="59" t="s">
        <v>1490</v>
      </c>
      <c r="T490" s="50"/>
      <c r="U490" s="50"/>
      <c r="V490" s="50"/>
      <c r="W490" s="50"/>
      <c r="X490" s="50"/>
      <c r="Y490" s="50"/>
      <c r="Z490" s="50"/>
      <c r="AA490" s="50"/>
      <c r="AB490" s="50"/>
      <c r="AC490" s="220"/>
    </row>
    <row r="491" spans="2:29" ht="18" customHeight="1">
      <c r="B491" s="108" t="s">
        <v>356</v>
      </c>
      <c r="C491" s="106">
        <v>126621449</v>
      </c>
      <c r="D491" s="106" t="s">
        <v>357</v>
      </c>
      <c r="E491" s="106">
        <v>17192715514</v>
      </c>
      <c r="F491" s="106" t="s">
        <v>5</v>
      </c>
      <c r="G491" s="106">
        <v>1000</v>
      </c>
      <c r="H491" s="106">
        <v>18672882330</v>
      </c>
      <c r="I491" s="106" t="s">
        <v>1826</v>
      </c>
      <c r="J491" s="163" t="s">
        <v>7</v>
      </c>
      <c r="K491" s="164" t="s">
        <v>1799</v>
      </c>
      <c r="L491" s="108" t="s">
        <v>1878</v>
      </c>
      <c r="M491" s="14">
        <v>0</v>
      </c>
      <c r="N491" s="14"/>
      <c r="O491" s="14"/>
      <c r="P491" s="14"/>
      <c r="Q491" s="164" t="s">
        <v>1423</v>
      </c>
      <c r="R491" s="226">
        <v>43910</v>
      </c>
      <c r="S491" s="59" t="s">
        <v>1490</v>
      </c>
      <c r="T491" s="50"/>
      <c r="U491" s="50"/>
      <c r="V491" s="50"/>
      <c r="W491" s="50"/>
      <c r="X491" s="50"/>
      <c r="Y491" s="50"/>
      <c r="Z491" s="50"/>
      <c r="AA491" s="50"/>
      <c r="AB491" s="50"/>
      <c r="AC491" s="220"/>
    </row>
    <row r="492" spans="2:29" ht="18" customHeight="1">
      <c r="B492" s="108" t="s">
        <v>621</v>
      </c>
      <c r="C492" s="106">
        <v>823853406</v>
      </c>
      <c r="D492" s="106" t="s">
        <v>339</v>
      </c>
      <c r="E492" s="106">
        <v>17192715157</v>
      </c>
      <c r="F492" s="106" t="s">
        <v>5</v>
      </c>
      <c r="G492" s="106">
        <v>1000</v>
      </c>
      <c r="H492" s="106">
        <v>18672882330</v>
      </c>
      <c r="I492" s="106" t="s">
        <v>1826</v>
      </c>
      <c r="J492" s="165" t="s">
        <v>231</v>
      </c>
      <c r="K492" s="164" t="s">
        <v>1799</v>
      </c>
      <c r="L492" s="108" t="s">
        <v>621</v>
      </c>
      <c r="M492" s="14">
        <v>0</v>
      </c>
      <c r="N492" s="14"/>
      <c r="O492" s="14"/>
      <c r="P492" s="14"/>
      <c r="Q492" s="164" t="s">
        <v>1423</v>
      </c>
      <c r="R492" s="226">
        <v>43910</v>
      </c>
      <c r="S492" s="59" t="s">
        <v>1490</v>
      </c>
      <c r="T492" s="50"/>
      <c r="U492" s="50"/>
      <c r="V492" s="50"/>
      <c r="W492" s="50"/>
      <c r="X492" s="50"/>
      <c r="Y492" s="50"/>
      <c r="Z492" s="50"/>
      <c r="AA492" s="50"/>
      <c r="AB492" s="50"/>
      <c r="AC492" s="220"/>
    </row>
    <row r="493" spans="2:29" ht="18" customHeight="1">
      <c r="B493" s="108" t="s">
        <v>623</v>
      </c>
      <c r="C493" s="106">
        <v>673566175</v>
      </c>
      <c r="D493" s="106" t="s">
        <v>341</v>
      </c>
      <c r="E493" s="106">
        <v>17192715016</v>
      </c>
      <c r="F493" s="106" t="s">
        <v>5</v>
      </c>
      <c r="G493" s="106">
        <v>1000</v>
      </c>
      <c r="H493" s="106">
        <v>18672882330</v>
      </c>
      <c r="I493" s="106" t="s">
        <v>1826</v>
      </c>
      <c r="J493" s="165" t="s">
        <v>231</v>
      </c>
      <c r="K493" s="164" t="s">
        <v>1799</v>
      </c>
      <c r="L493" s="108" t="s">
        <v>623</v>
      </c>
      <c r="M493" s="14">
        <v>0</v>
      </c>
      <c r="N493" s="14"/>
      <c r="O493" s="14"/>
      <c r="P493" s="14"/>
      <c r="Q493" s="164" t="s">
        <v>1423</v>
      </c>
      <c r="R493" s="226">
        <v>43910</v>
      </c>
      <c r="S493" s="59" t="s">
        <v>1490</v>
      </c>
      <c r="T493" s="50"/>
      <c r="U493" s="50"/>
      <c r="V493" s="50"/>
      <c r="W493" s="50"/>
      <c r="X493" s="50"/>
      <c r="Y493" s="50"/>
      <c r="Z493" s="50"/>
      <c r="AA493" s="50"/>
      <c r="AB493" s="50"/>
      <c r="AC493" s="220"/>
    </row>
    <row r="494" spans="2:29" ht="18" customHeight="1">
      <c r="B494" s="108" t="s">
        <v>629</v>
      </c>
      <c r="C494" s="106">
        <v>684049329</v>
      </c>
      <c r="D494" s="106" t="s">
        <v>360</v>
      </c>
      <c r="E494" s="106">
        <v>17192714971</v>
      </c>
      <c r="F494" s="106" t="s">
        <v>5</v>
      </c>
      <c r="G494" s="106">
        <v>1000</v>
      </c>
      <c r="H494" s="106">
        <v>18672882330</v>
      </c>
      <c r="I494" s="106" t="s">
        <v>1826</v>
      </c>
      <c r="J494" s="165" t="s">
        <v>231</v>
      </c>
      <c r="K494" s="164" t="s">
        <v>1799</v>
      </c>
      <c r="L494" s="108" t="s">
        <v>629</v>
      </c>
      <c r="M494" s="14">
        <v>0</v>
      </c>
      <c r="N494" s="14"/>
      <c r="O494" s="14"/>
      <c r="P494" s="14"/>
      <c r="Q494" s="164" t="s">
        <v>1423</v>
      </c>
      <c r="R494" s="226">
        <v>43910</v>
      </c>
      <c r="S494" s="59" t="s">
        <v>1490</v>
      </c>
      <c r="T494" s="50"/>
      <c r="U494" s="50"/>
      <c r="V494" s="50"/>
      <c r="W494" s="50"/>
      <c r="X494" s="50"/>
      <c r="Y494" s="50"/>
      <c r="Z494" s="50"/>
      <c r="AA494" s="50"/>
      <c r="AB494" s="50"/>
      <c r="AC494" s="220"/>
    </row>
    <row r="495" spans="2:29" ht="18" customHeight="1">
      <c r="B495" s="108" t="s">
        <v>631</v>
      </c>
      <c r="C495" s="106">
        <v>385529365</v>
      </c>
      <c r="D495" s="106" t="s">
        <v>362</v>
      </c>
      <c r="E495" s="106">
        <v>17192714967</v>
      </c>
      <c r="F495" s="106" t="s">
        <v>5</v>
      </c>
      <c r="G495" s="106">
        <v>1000</v>
      </c>
      <c r="H495" s="106">
        <v>18672882330</v>
      </c>
      <c r="I495" s="106" t="s">
        <v>1826</v>
      </c>
      <c r="J495" s="165" t="s">
        <v>231</v>
      </c>
      <c r="K495" s="164" t="s">
        <v>1799</v>
      </c>
      <c r="L495" s="108" t="s">
        <v>631</v>
      </c>
      <c r="M495" s="14">
        <v>0</v>
      </c>
      <c r="N495" s="14"/>
      <c r="O495" s="14"/>
      <c r="P495" s="14"/>
      <c r="Q495" s="351"/>
      <c r="R495" s="350"/>
      <c r="S495" s="59" t="s">
        <v>1490</v>
      </c>
      <c r="T495" s="50"/>
      <c r="U495" s="50"/>
      <c r="V495" s="50"/>
      <c r="W495" s="50"/>
      <c r="X495" s="50"/>
      <c r="Y495" s="50"/>
      <c r="Z495" s="50"/>
      <c r="AA495" s="50"/>
      <c r="AB495" s="50"/>
      <c r="AC495" s="220"/>
    </row>
    <row r="496" spans="2:29" ht="18" customHeight="1">
      <c r="B496" s="108" t="s">
        <v>379</v>
      </c>
      <c r="C496" s="106">
        <v>661247668</v>
      </c>
      <c r="D496" s="106" t="s">
        <v>380</v>
      </c>
      <c r="E496" s="106">
        <v>17192714577</v>
      </c>
      <c r="F496" s="106" t="s">
        <v>5</v>
      </c>
      <c r="G496" s="106">
        <v>1000</v>
      </c>
      <c r="H496" s="106">
        <v>18672882330</v>
      </c>
      <c r="I496" s="106" t="s">
        <v>1826</v>
      </c>
      <c r="J496" s="165" t="s">
        <v>231</v>
      </c>
      <c r="K496" s="164" t="s">
        <v>1799</v>
      </c>
      <c r="L496" s="108" t="s">
        <v>379</v>
      </c>
      <c r="M496" s="14">
        <v>0</v>
      </c>
      <c r="N496" s="14"/>
      <c r="O496" s="14"/>
      <c r="P496" s="14"/>
      <c r="Q496" s="164" t="s">
        <v>1423</v>
      </c>
      <c r="R496" s="226">
        <v>43910</v>
      </c>
      <c r="S496" s="59" t="s">
        <v>1490</v>
      </c>
      <c r="T496" s="50"/>
      <c r="U496" s="50"/>
      <c r="V496" s="50"/>
      <c r="W496" s="50"/>
      <c r="X496" s="50"/>
      <c r="Y496" s="50"/>
      <c r="Z496" s="50"/>
      <c r="AA496" s="50"/>
      <c r="AB496" s="50"/>
      <c r="AC496" s="220"/>
    </row>
    <row r="497" spans="2:29" ht="18" customHeight="1">
      <c r="B497" s="118" t="s">
        <v>710</v>
      </c>
      <c r="C497" s="106">
        <v>837522475</v>
      </c>
      <c r="D497" s="106" t="s">
        <v>711</v>
      </c>
      <c r="E497" s="106">
        <v>16741725462</v>
      </c>
      <c r="F497" s="106" t="s">
        <v>5</v>
      </c>
      <c r="G497" s="106">
        <v>1000</v>
      </c>
      <c r="H497" s="106">
        <v>13545472582</v>
      </c>
      <c r="I497" s="106" t="s">
        <v>1828</v>
      </c>
      <c r="J497" s="166" t="s">
        <v>100</v>
      </c>
      <c r="K497" s="164" t="s">
        <v>1801</v>
      </c>
      <c r="L497" s="118" t="s">
        <v>1879</v>
      </c>
      <c r="M497" s="14">
        <v>0</v>
      </c>
      <c r="N497" s="14"/>
      <c r="O497" s="14"/>
      <c r="P497" s="14"/>
      <c r="Q497" s="164" t="s">
        <v>1423</v>
      </c>
      <c r="R497" s="226">
        <v>43894</v>
      </c>
      <c r="S497" s="59" t="s">
        <v>1490</v>
      </c>
      <c r="T497" s="50"/>
      <c r="U497" s="50"/>
      <c r="V497" s="50"/>
      <c r="W497" s="50"/>
      <c r="X497" s="50"/>
      <c r="Y497" s="50"/>
      <c r="Z497" s="50"/>
      <c r="AA497" s="50"/>
      <c r="AB497" s="50"/>
      <c r="AC497" s="220"/>
    </row>
    <row r="498" spans="2:29" ht="18" customHeight="1">
      <c r="B498" s="118" t="s">
        <v>793</v>
      </c>
      <c r="C498" s="106">
        <v>739010982</v>
      </c>
      <c r="D498" s="106" t="s">
        <v>716</v>
      </c>
      <c r="E498" s="106">
        <v>16741725465</v>
      </c>
      <c r="F498" s="106" t="s">
        <v>5</v>
      </c>
      <c r="G498" s="106">
        <v>1000</v>
      </c>
      <c r="H498" s="106">
        <v>13545472582</v>
      </c>
      <c r="I498" s="106" t="s">
        <v>1828</v>
      </c>
      <c r="J498" s="166" t="s">
        <v>100</v>
      </c>
      <c r="K498" s="164" t="s">
        <v>1801</v>
      </c>
      <c r="L498" s="118" t="s">
        <v>793</v>
      </c>
      <c r="M498" s="14">
        <v>0</v>
      </c>
      <c r="N498" s="14"/>
      <c r="O498" s="14"/>
      <c r="P498" s="14"/>
      <c r="Q498" s="164" t="s">
        <v>1423</v>
      </c>
      <c r="R498" s="226">
        <v>43894</v>
      </c>
      <c r="S498" s="59" t="s">
        <v>1490</v>
      </c>
      <c r="T498" s="50"/>
      <c r="U498" s="50"/>
      <c r="V498" s="50"/>
      <c r="W498" s="50"/>
      <c r="X498" s="50"/>
      <c r="Y498" s="50"/>
      <c r="Z498" s="50"/>
      <c r="AA498" s="50"/>
      <c r="AB498" s="50"/>
      <c r="AC498" s="220"/>
    </row>
    <row r="499" spans="2:29" ht="18" customHeight="1">
      <c r="B499" s="118" t="s">
        <v>731</v>
      </c>
      <c r="C499" s="106">
        <v>437157364</v>
      </c>
      <c r="D499" s="106" t="s">
        <v>732</v>
      </c>
      <c r="E499" s="106">
        <v>16741725480</v>
      </c>
      <c r="F499" s="106" t="s">
        <v>5</v>
      </c>
      <c r="G499" s="106">
        <v>1000</v>
      </c>
      <c r="H499" s="106">
        <v>13545472582</v>
      </c>
      <c r="I499" s="106" t="s">
        <v>1828</v>
      </c>
      <c r="J499" s="166" t="s">
        <v>100</v>
      </c>
      <c r="K499" s="164" t="s">
        <v>1801</v>
      </c>
      <c r="L499" s="118" t="s">
        <v>731</v>
      </c>
      <c r="M499" s="14">
        <v>0</v>
      </c>
      <c r="N499" s="14"/>
      <c r="O499" s="14"/>
      <c r="P499" s="14"/>
      <c r="Q499" s="164" t="s">
        <v>1423</v>
      </c>
      <c r="R499" s="226">
        <v>43894</v>
      </c>
      <c r="S499" s="59" t="s">
        <v>1490</v>
      </c>
      <c r="T499" s="50"/>
      <c r="U499" s="50"/>
      <c r="V499" s="50"/>
      <c r="W499" s="50"/>
      <c r="X499" s="50"/>
      <c r="Y499" s="50"/>
      <c r="Z499" s="50"/>
      <c r="AA499" s="50"/>
      <c r="AB499" s="50"/>
      <c r="AC499" s="220"/>
    </row>
    <row r="500" spans="2:29" ht="18" customHeight="1">
      <c r="B500" s="118" t="s">
        <v>753</v>
      </c>
      <c r="C500" s="106">
        <v>318404956</v>
      </c>
      <c r="D500" s="106" t="s">
        <v>754</v>
      </c>
      <c r="E500" s="106">
        <v>16741725492</v>
      </c>
      <c r="F500" s="106" t="s">
        <v>5</v>
      </c>
      <c r="G500" s="106">
        <v>1000</v>
      </c>
      <c r="H500" s="106">
        <v>13545472582</v>
      </c>
      <c r="I500" s="106" t="s">
        <v>1828</v>
      </c>
      <c r="J500" s="166" t="s">
        <v>100</v>
      </c>
      <c r="K500" s="164" t="s">
        <v>1801</v>
      </c>
      <c r="L500" s="118" t="s">
        <v>753</v>
      </c>
      <c r="M500" s="14">
        <v>396.61</v>
      </c>
      <c r="N500" s="14"/>
      <c r="O500" s="14"/>
      <c r="P500" s="14"/>
      <c r="Q500" s="164" t="s">
        <v>1423</v>
      </c>
      <c r="R500" s="226">
        <v>43894</v>
      </c>
      <c r="S500" s="59" t="s">
        <v>1491</v>
      </c>
      <c r="T500" s="50"/>
      <c r="U500" s="50"/>
      <c r="V500" s="50"/>
      <c r="W500" s="50"/>
      <c r="X500" s="50"/>
      <c r="Y500" s="50"/>
      <c r="Z500" s="50"/>
      <c r="AA500" s="50"/>
      <c r="AB500" s="50"/>
      <c r="AC500" s="220"/>
    </row>
    <row r="501" spans="2:29" ht="18" customHeight="1">
      <c r="B501" s="118" t="s">
        <v>759</v>
      </c>
      <c r="C501" s="106">
        <v>265847668</v>
      </c>
      <c r="D501" s="106" t="s">
        <v>760</v>
      </c>
      <c r="E501" s="106">
        <v>16741725495</v>
      </c>
      <c r="F501" s="106" t="s">
        <v>5</v>
      </c>
      <c r="G501" s="106">
        <v>1000</v>
      </c>
      <c r="H501" s="106">
        <v>13545472582</v>
      </c>
      <c r="I501" s="106" t="s">
        <v>1828</v>
      </c>
      <c r="J501" s="166" t="s">
        <v>100</v>
      </c>
      <c r="K501" s="164" t="s">
        <v>1801</v>
      </c>
      <c r="L501" s="118" t="s">
        <v>759</v>
      </c>
      <c r="M501" s="14">
        <v>980.49</v>
      </c>
      <c r="N501" s="14"/>
      <c r="O501" s="14"/>
      <c r="P501" s="14"/>
      <c r="Q501" s="164" t="s">
        <v>1423</v>
      </c>
      <c r="R501" s="226">
        <v>43894</v>
      </c>
      <c r="S501" s="59" t="s">
        <v>1535</v>
      </c>
      <c r="T501" s="50"/>
      <c r="U501" s="50"/>
      <c r="V501" s="50"/>
      <c r="W501" s="50"/>
      <c r="X501" s="50"/>
      <c r="Y501" s="50"/>
      <c r="Z501" s="50"/>
      <c r="AA501" s="50"/>
      <c r="AB501" s="50"/>
      <c r="AC501" s="220"/>
    </row>
    <row r="502" spans="2:29" ht="18" customHeight="1">
      <c r="B502" s="118" t="s">
        <v>763</v>
      </c>
      <c r="C502" s="106">
        <v>414496131</v>
      </c>
      <c r="D502" s="106" t="s">
        <v>764</v>
      </c>
      <c r="E502" s="106">
        <v>16741725497</v>
      </c>
      <c r="F502" s="106" t="s">
        <v>5</v>
      </c>
      <c r="G502" s="106">
        <v>1000</v>
      </c>
      <c r="H502" s="106">
        <v>13545472582</v>
      </c>
      <c r="I502" s="106" t="s">
        <v>1828</v>
      </c>
      <c r="J502" s="166" t="s">
        <v>100</v>
      </c>
      <c r="K502" s="164" t="s">
        <v>1801</v>
      </c>
      <c r="L502" s="118" t="s">
        <v>763</v>
      </c>
      <c r="M502" s="14">
        <v>0</v>
      </c>
      <c r="N502" s="14"/>
      <c r="O502" s="14"/>
      <c r="P502" s="14"/>
      <c r="Q502" s="164" t="s">
        <v>1423</v>
      </c>
      <c r="R502" s="226">
        <v>43894</v>
      </c>
      <c r="S502" s="59" t="s">
        <v>1490</v>
      </c>
      <c r="T502" s="50"/>
      <c r="U502" s="50"/>
      <c r="V502" s="50"/>
      <c r="W502" s="50"/>
      <c r="X502" s="50"/>
      <c r="Y502" s="50"/>
      <c r="Z502" s="50"/>
      <c r="AA502" s="50"/>
      <c r="AB502" s="50"/>
      <c r="AC502" s="220"/>
    </row>
    <row r="503" spans="2:29" ht="18" customHeight="1">
      <c r="B503" s="118" t="s">
        <v>767</v>
      </c>
      <c r="C503" s="106">
        <v>564544238</v>
      </c>
      <c r="D503" s="106" t="s">
        <v>768</v>
      </c>
      <c r="E503" s="106">
        <v>16741725499</v>
      </c>
      <c r="F503" s="106" t="s">
        <v>5</v>
      </c>
      <c r="G503" s="106">
        <v>1000</v>
      </c>
      <c r="H503" s="106">
        <v>13545472582</v>
      </c>
      <c r="I503" s="106" t="s">
        <v>1828</v>
      </c>
      <c r="J503" s="166" t="s">
        <v>100</v>
      </c>
      <c r="K503" s="164" t="s">
        <v>1801</v>
      </c>
      <c r="L503" s="118" t="s">
        <v>767</v>
      </c>
      <c r="M503" s="14">
        <v>0</v>
      </c>
      <c r="N503" s="14"/>
      <c r="O503" s="14"/>
      <c r="P503" s="14"/>
      <c r="Q503" s="164" t="s">
        <v>1423</v>
      </c>
      <c r="R503" s="226">
        <v>43894</v>
      </c>
      <c r="S503" s="59" t="s">
        <v>1490</v>
      </c>
      <c r="T503" s="50"/>
      <c r="U503" s="50"/>
      <c r="V503" s="50"/>
      <c r="W503" s="50"/>
      <c r="X503" s="50"/>
      <c r="Y503" s="50"/>
      <c r="Z503" s="50"/>
      <c r="AA503" s="50"/>
      <c r="AB503" s="50"/>
      <c r="AC503" s="220"/>
    </row>
    <row r="504" spans="2:29" ht="18" customHeight="1">
      <c r="B504" s="108" t="s">
        <v>887</v>
      </c>
      <c r="C504" s="106">
        <v>373983370</v>
      </c>
      <c r="D504" s="106" t="s">
        <v>282</v>
      </c>
      <c r="E504" s="106">
        <v>16572877620</v>
      </c>
      <c r="F504" s="106" t="s">
        <v>5</v>
      </c>
      <c r="G504" s="106">
        <v>1000</v>
      </c>
      <c r="H504" s="106">
        <v>16602049418</v>
      </c>
      <c r="I504" s="106" t="s">
        <v>1830</v>
      </c>
      <c r="J504" s="163" t="s">
        <v>7</v>
      </c>
      <c r="K504" s="164" t="s">
        <v>1804</v>
      </c>
      <c r="L504" s="108" t="s">
        <v>1243</v>
      </c>
      <c r="M504" s="14">
        <v>0</v>
      </c>
      <c r="N504" s="14"/>
      <c r="O504" s="14"/>
      <c r="P504" s="14"/>
      <c r="Q504" s="167" t="s">
        <v>1423</v>
      </c>
      <c r="R504" s="226">
        <v>43894</v>
      </c>
      <c r="S504" s="59" t="s">
        <v>1490</v>
      </c>
      <c r="T504" s="50"/>
      <c r="U504" s="50"/>
      <c r="V504" s="50"/>
      <c r="W504" s="50"/>
      <c r="X504" s="50"/>
      <c r="Y504" s="50"/>
      <c r="Z504" s="50"/>
      <c r="AA504" s="50"/>
      <c r="AB504" s="50"/>
      <c r="AC504" s="220"/>
    </row>
    <row r="505" spans="2:29" ht="18" customHeight="1">
      <c r="B505" s="108" t="s">
        <v>393</v>
      </c>
      <c r="C505" s="106">
        <v>443997997</v>
      </c>
      <c r="D505" s="106" t="s">
        <v>394</v>
      </c>
      <c r="E505" s="106">
        <v>17191140871</v>
      </c>
      <c r="F505" s="106" t="s">
        <v>5</v>
      </c>
      <c r="G505" s="106">
        <v>1000</v>
      </c>
      <c r="H505" s="106">
        <v>17720254512</v>
      </c>
      <c r="I505" s="106" t="s">
        <v>1795</v>
      </c>
      <c r="J505" s="172" t="s">
        <v>414</v>
      </c>
      <c r="K505" s="164" t="s">
        <v>1768</v>
      </c>
      <c r="L505" s="108" t="s">
        <v>1248</v>
      </c>
      <c r="M505" s="14">
        <v>0</v>
      </c>
      <c r="N505" s="14"/>
      <c r="O505" s="14"/>
      <c r="P505" s="14"/>
      <c r="Q505" s="167" t="s">
        <v>1423</v>
      </c>
      <c r="R505" s="226">
        <v>43894</v>
      </c>
      <c r="S505" s="59" t="s">
        <v>1490</v>
      </c>
      <c r="T505" s="50"/>
      <c r="U505" s="50"/>
      <c r="V505" s="50"/>
      <c r="W505" s="50"/>
      <c r="X505" s="50"/>
      <c r="Y505" s="50"/>
      <c r="Z505" s="50"/>
      <c r="AA505" s="50"/>
      <c r="AB505" s="50"/>
      <c r="AC505" s="220"/>
    </row>
    <row r="506" spans="2:29" ht="18" customHeight="1">
      <c r="B506" s="108" t="s">
        <v>891</v>
      </c>
      <c r="C506" s="106">
        <v>607636098</v>
      </c>
      <c r="D506" s="106" t="s">
        <v>396</v>
      </c>
      <c r="E506" s="106">
        <v>16572201268</v>
      </c>
      <c r="F506" s="106" t="s">
        <v>5</v>
      </c>
      <c r="G506" s="106">
        <v>1000</v>
      </c>
      <c r="H506" s="106">
        <v>17720254512</v>
      </c>
      <c r="I506" s="106" t="s">
        <v>1795</v>
      </c>
      <c r="J506" s="172" t="s">
        <v>414</v>
      </c>
      <c r="K506" s="164" t="s">
        <v>1768</v>
      </c>
      <c r="L506" s="108" t="s">
        <v>891</v>
      </c>
      <c r="M506" s="14">
        <v>0</v>
      </c>
      <c r="N506" s="14"/>
      <c r="O506" s="14"/>
      <c r="P506" s="14"/>
      <c r="Q506" s="167" t="s">
        <v>1423</v>
      </c>
      <c r="R506" s="226">
        <v>43894</v>
      </c>
      <c r="S506" s="59" t="s">
        <v>1490</v>
      </c>
      <c r="T506" s="50"/>
      <c r="U506" s="50"/>
      <c r="V506" s="50"/>
      <c r="W506" s="50"/>
      <c r="X506" s="50"/>
      <c r="Y506" s="50"/>
      <c r="Z506" s="50"/>
      <c r="AA506" s="50"/>
      <c r="AB506" s="50"/>
      <c r="AC506" s="220"/>
    </row>
    <row r="507" spans="2:29" ht="18" customHeight="1">
      <c r="B507" s="108" t="s">
        <v>898</v>
      </c>
      <c r="C507" s="106">
        <v>641497228</v>
      </c>
      <c r="D507" s="106" t="s">
        <v>403</v>
      </c>
      <c r="E507" s="106">
        <v>16572203707</v>
      </c>
      <c r="F507" s="106" t="s">
        <v>5</v>
      </c>
      <c r="G507" s="106">
        <v>1000</v>
      </c>
      <c r="H507" s="106">
        <v>17720254512</v>
      </c>
      <c r="I507" s="106" t="s">
        <v>1795</v>
      </c>
      <c r="J507" s="172" t="s">
        <v>414</v>
      </c>
      <c r="K507" s="164" t="s">
        <v>1768</v>
      </c>
      <c r="L507" s="108" t="s">
        <v>898</v>
      </c>
      <c r="M507" s="14">
        <v>0</v>
      </c>
      <c r="N507" s="14"/>
      <c r="O507" s="14"/>
      <c r="P507" s="14"/>
      <c r="Q507" s="167" t="s">
        <v>1423</v>
      </c>
      <c r="R507" s="226">
        <v>43894</v>
      </c>
      <c r="S507" s="59" t="s">
        <v>1490</v>
      </c>
      <c r="T507" s="50"/>
      <c r="U507" s="50"/>
      <c r="V507" s="50"/>
      <c r="W507" s="50"/>
      <c r="X507" s="50"/>
      <c r="Y507" s="50"/>
      <c r="Z507" s="50"/>
      <c r="AA507" s="50"/>
      <c r="AB507" s="50"/>
      <c r="AC507" s="220"/>
    </row>
    <row r="508" spans="2:29" ht="18" customHeight="1">
      <c r="B508" s="108" t="s">
        <v>899</v>
      </c>
      <c r="C508" s="106">
        <v>624563227</v>
      </c>
      <c r="D508" s="106" t="s">
        <v>404</v>
      </c>
      <c r="E508" s="106">
        <v>16572203708</v>
      </c>
      <c r="F508" s="106" t="s">
        <v>5</v>
      </c>
      <c r="G508" s="106">
        <v>1000</v>
      </c>
      <c r="H508" s="106">
        <v>17720254512</v>
      </c>
      <c r="I508" s="106" t="s">
        <v>1795</v>
      </c>
      <c r="J508" s="172" t="s">
        <v>414</v>
      </c>
      <c r="K508" s="164" t="s">
        <v>1768</v>
      </c>
      <c r="L508" s="108" t="s">
        <v>899</v>
      </c>
      <c r="M508" s="14">
        <v>0</v>
      </c>
      <c r="N508" s="14"/>
      <c r="O508" s="14"/>
      <c r="P508" s="14"/>
      <c r="Q508" s="167" t="s">
        <v>1423</v>
      </c>
      <c r="R508" s="226">
        <v>43894</v>
      </c>
      <c r="S508" s="59" t="s">
        <v>1490</v>
      </c>
      <c r="T508" s="65"/>
      <c r="U508" s="50"/>
      <c r="V508" s="50"/>
      <c r="W508" s="50"/>
      <c r="X508" s="50"/>
      <c r="Y508" s="50"/>
      <c r="Z508" s="50"/>
      <c r="AA508" s="50"/>
      <c r="AB508" s="50"/>
      <c r="AC508" s="220"/>
    </row>
    <row r="509" spans="2:29" ht="18" customHeight="1">
      <c r="B509" s="108" t="s">
        <v>442</v>
      </c>
      <c r="C509" s="106">
        <v>582499681</v>
      </c>
      <c r="D509" s="106" t="s">
        <v>443</v>
      </c>
      <c r="E509" s="106">
        <v>16572203186</v>
      </c>
      <c r="F509" s="106" t="s">
        <v>5</v>
      </c>
      <c r="G509" s="106">
        <v>1000</v>
      </c>
      <c r="H509" s="106">
        <v>17720254512</v>
      </c>
      <c r="I509" s="106" t="s">
        <v>1795</v>
      </c>
      <c r="J509" s="172" t="s">
        <v>414</v>
      </c>
      <c r="K509" s="164" t="s">
        <v>1768</v>
      </c>
      <c r="L509" s="108" t="s">
        <v>442</v>
      </c>
      <c r="M509" s="14">
        <v>0</v>
      </c>
      <c r="N509" s="14"/>
      <c r="O509" s="14"/>
      <c r="P509" s="14"/>
      <c r="Q509" s="167" t="s">
        <v>1423</v>
      </c>
      <c r="R509" s="226">
        <v>43894</v>
      </c>
      <c r="S509" s="59" t="s">
        <v>1490</v>
      </c>
      <c r="T509" s="50"/>
      <c r="U509" s="50"/>
      <c r="V509" s="50"/>
      <c r="W509" s="50"/>
      <c r="X509" s="50"/>
      <c r="Y509" s="50"/>
      <c r="Z509" s="50"/>
      <c r="AA509" s="50"/>
      <c r="AB509" s="50"/>
      <c r="AC509" s="220"/>
    </row>
    <row r="510" spans="2:29" ht="18" customHeight="1">
      <c r="B510" s="108" t="s">
        <v>448</v>
      </c>
      <c r="C510" s="106">
        <v>494916572</v>
      </c>
      <c r="D510" s="106" t="s">
        <v>449</v>
      </c>
      <c r="E510" s="106">
        <v>17038923486</v>
      </c>
      <c r="F510" s="106" t="s">
        <v>5</v>
      </c>
      <c r="G510" s="106">
        <v>1000</v>
      </c>
      <c r="H510" s="106">
        <v>17720254512</v>
      </c>
      <c r="I510" s="106" t="s">
        <v>1795</v>
      </c>
      <c r="J510" s="172" t="s">
        <v>414</v>
      </c>
      <c r="K510" s="164" t="s">
        <v>1768</v>
      </c>
      <c r="L510" s="108" t="s">
        <v>448</v>
      </c>
      <c r="M510" s="14">
        <v>0</v>
      </c>
      <c r="N510" s="14"/>
      <c r="O510" s="14"/>
      <c r="P510" s="14"/>
      <c r="Q510" s="167" t="s">
        <v>1423</v>
      </c>
      <c r="R510" s="226">
        <v>43894</v>
      </c>
      <c r="S510" s="59" t="s">
        <v>1490</v>
      </c>
      <c r="T510" s="50"/>
      <c r="U510" s="50"/>
      <c r="V510" s="50"/>
      <c r="W510" s="50"/>
      <c r="X510" s="50"/>
      <c r="Y510" s="50"/>
      <c r="Z510" s="50"/>
      <c r="AA510" s="50"/>
      <c r="AB510" s="50"/>
      <c r="AC510" s="220"/>
    </row>
    <row r="511" spans="2:29" ht="18" customHeight="1">
      <c r="B511" s="108" t="s">
        <v>1601</v>
      </c>
      <c r="C511" s="106">
        <v>169230098</v>
      </c>
      <c r="D511" s="106" t="s">
        <v>413</v>
      </c>
      <c r="E511" s="106">
        <v>16572204409</v>
      </c>
      <c r="F511" s="106" t="s">
        <v>5</v>
      </c>
      <c r="G511" s="106">
        <v>1000</v>
      </c>
      <c r="H511" s="106">
        <v>17720254512</v>
      </c>
      <c r="I511" s="106" t="s">
        <v>1795</v>
      </c>
      <c r="J511" s="107" t="s">
        <v>24</v>
      </c>
      <c r="K511" s="164" t="s">
        <v>1768</v>
      </c>
      <c r="L511" s="108" t="s">
        <v>1601</v>
      </c>
      <c r="M511" s="14">
        <v>0</v>
      </c>
      <c r="N511" s="14"/>
      <c r="O511" s="14"/>
      <c r="P511" s="14"/>
      <c r="Q511" s="167" t="s">
        <v>1423</v>
      </c>
      <c r="R511" s="226">
        <v>43894</v>
      </c>
      <c r="S511" s="59" t="s">
        <v>1490</v>
      </c>
      <c r="T511" s="50"/>
      <c r="U511" s="50"/>
      <c r="V511" s="50"/>
      <c r="W511" s="50"/>
      <c r="X511" s="50"/>
      <c r="Y511" s="50"/>
      <c r="Z511" s="50"/>
      <c r="AA511" s="50"/>
      <c r="AB511" s="50"/>
      <c r="AC511" s="220"/>
    </row>
    <row r="512" spans="2:29" ht="18" customHeight="1">
      <c r="B512" s="108" t="s">
        <v>438</v>
      </c>
      <c r="C512" s="106">
        <v>660874096</v>
      </c>
      <c r="D512" s="106" t="s">
        <v>439</v>
      </c>
      <c r="E512" s="106">
        <v>16572203190</v>
      </c>
      <c r="F512" s="106" t="s">
        <v>5</v>
      </c>
      <c r="G512" s="106">
        <v>1000</v>
      </c>
      <c r="H512" s="106">
        <v>17720254512</v>
      </c>
      <c r="I512" s="106" t="s">
        <v>1795</v>
      </c>
      <c r="J512" s="107" t="s">
        <v>24</v>
      </c>
      <c r="K512" s="164" t="s">
        <v>1768</v>
      </c>
      <c r="L512" s="108" t="s">
        <v>438</v>
      </c>
      <c r="M512" s="14">
        <v>0</v>
      </c>
      <c r="N512" s="14"/>
      <c r="O512" s="14"/>
      <c r="P512" s="14"/>
      <c r="Q512" s="167" t="s">
        <v>1423</v>
      </c>
      <c r="R512" s="226">
        <v>43894</v>
      </c>
      <c r="S512" s="59" t="s">
        <v>1490</v>
      </c>
      <c r="T512" s="50"/>
      <c r="U512" s="50"/>
      <c r="V512" s="50"/>
      <c r="W512" s="50"/>
      <c r="X512" s="50"/>
      <c r="Y512" s="50"/>
      <c r="Z512" s="50"/>
      <c r="AA512" s="50"/>
      <c r="AB512" s="50"/>
      <c r="AC512" s="220"/>
    </row>
    <row r="513" spans="2:29" ht="18" customHeight="1">
      <c r="B513" s="108" t="s">
        <v>864</v>
      </c>
      <c r="C513" s="106">
        <v>574788214</v>
      </c>
      <c r="D513" s="106" t="s">
        <v>135</v>
      </c>
      <c r="E513" s="106">
        <v>17192714378</v>
      </c>
      <c r="F513" s="106" t="s">
        <v>5</v>
      </c>
      <c r="G513" s="106">
        <v>1000</v>
      </c>
      <c r="H513" s="106">
        <v>18872118075</v>
      </c>
      <c r="I513" s="106" t="s">
        <v>1832</v>
      </c>
      <c r="J513" s="171" t="s">
        <v>129</v>
      </c>
      <c r="K513" s="164" t="s">
        <v>1808</v>
      </c>
      <c r="L513" s="108" t="s">
        <v>1880</v>
      </c>
      <c r="M513" s="14">
        <v>0</v>
      </c>
      <c r="N513" s="14"/>
      <c r="O513" s="14"/>
      <c r="P513" s="14"/>
      <c r="Q513" s="323" t="s">
        <v>1423</v>
      </c>
      <c r="R513" s="226">
        <v>43913</v>
      </c>
      <c r="S513" s="59" t="s">
        <v>1490</v>
      </c>
      <c r="T513" s="50"/>
      <c r="U513" s="50"/>
      <c r="V513" s="50"/>
      <c r="W513" s="50"/>
      <c r="X513" s="50"/>
      <c r="Y513" s="50"/>
      <c r="Z513" s="50"/>
      <c r="AA513" s="50"/>
      <c r="AB513" s="50"/>
      <c r="AC513" s="220"/>
    </row>
    <row r="514" spans="2:29" ht="18" customHeight="1">
      <c r="B514" s="108" t="s">
        <v>869</v>
      </c>
      <c r="C514" s="106">
        <v>814855011</v>
      </c>
      <c r="D514" s="106" t="s">
        <v>163</v>
      </c>
      <c r="E514" s="106">
        <v>17192714385</v>
      </c>
      <c r="F514" s="106" t="s">
        <v>5</v>
      </c>
      <c r="G514" s="106">
        <v>1000</v>
      </c>
      <c r="H514" s="106">
        <v>18872118075</v>
      </c>
      <c r="I514" s="106" t="s">
        <v>1832</v>
      </c>
      <c r="J514" s="168" t="s">
        <v>162</v>
      </c>
      <c r="K514" s="164" t="s">
        <v>1808</v>
      </c>
      <c r="L514" s="108" t="s">
        <v>1881</v>
      </c>
      <c r="M514" s="14">
        <v>0</v>
      </c>
      <c r="N514" s="14"/>
      <c r="O514" s="14"/>
      <c r="P514" s="14"/>
      <c r="Q514" s="164" t="s">
        <v>1423</v>
      </c>
      <c r="R514" s="226">
        <v>43913</v>
      </c>
      <c r="S514" s="59" t="s">
        <v>1490</v>
      </c>
      <c r="T514" s="50"/>
      <c r="U514" s="50"/>
      <c r="V514" s="50"/>
      <c r="W514" s="50"/>
      <c r="X514" s="50"/>
      <c r="Y514" s="50"/>
      <c r="Z514" s="50"/>
      <c r="AA514" s="50"/>
      <c r="AB514" s="50"/>
      <c r="AC514" s="220"/>
    </row>
    <row r="515" spans="2:29" ht="18" customHeight="1">
      <c r="B515" s="108" t="s">
        <v>870</v>
      </c>
      <c r="C515" s="106">
        <v>375659402</v>
      </c>
      <c r="D515" s="106" t="s">
        <v>164</v>
      </c>
      <c r="E515" s="106">
        <v>17192714391</v>
      </c>
      <c r="F515" s="106" t="s">
        <v>5</v>
      </c>
      <c r="G515" s="106">
        <v>1000</v>
      </c>
      <c r="H515" s="106">
        <v>18872118075</v>
      </c>
      <c r="I515" s="106" t="s">
        <v>1832</v>
      </c>
      <c r="J515" s="168" t="s">
        <v>162</v>
      </c>
      <c r="K515" s="164" t="s">
        <v>1808</v>
      </c>
      <c r="L515" s="108" t="s">
        <v>870</v>
      </c>
      <c r="M515" s="14">
        <v>0</v>
      </c>
      <c r="N515" s="14"/>
      <c r="O515" s="14"/>
      <c r="P515" s="14"/>
      <c r="Q515" s="323" t="s">
        <v>1423</v>
      </c>
      <c r="R515" s="226">
        <v>43913</v>
      </c>
      <c r="S515" s="59" t="s">
        <v>1490</v>
      </c>
      <c r="T515" s="50"/>
      <c r="U515" s="50"/>
      <c r="V515" s="50"/>
      <c r="W515" s="50"/>
      <c r="X515" s="50"/>
      <c r="Y515" s="50"/>
      <c r="Z515" s="50"/>
      <c r="AA515" s="50"/>
      <c r="AB515" s="50"/>
      <c r="AC515" s="220"/>
    </row>
    <row r="516" spans="2:29" ht="18" customHeight="1">
      <c r="B516" s="108" t="s">
        <v>873</v>
      </c>
      <c r="C516" s="106">
        <v>643576334</v>
      </c>
      <c r="D516" s="106" t="s">
        <v>181</v>
      </c>
      <c r="E516" s="106">
        <v>17192714489</v>
      </c>
      <c r="F516" s="106" t="s">
        <v>5</v>
      </c>
      <c r="G516" s="106">
        <v>1000</v>
      </c>
      <c r="H516" s="106">
        <v>18872118075</v>
      </c>
      <c r="I516" s="106" t="s">
        <v>1832</v>
      </c>
      <c r="J516" s="168" t="s">
        <v>162</v>
      </c>
      <c r="K516" s="164" t="s">
        <v>1808</v>
      </c>
      <c r="L516" s="108" t="s">
        <v>873</v>
      </c>
      <c r="M516" s="14">
        <v>0</v>
      </c>
      <c r="N516" s="14"/>
      <c r="O516" s="14"/>
      <c r="P516" s="14"/>
      <c r="Q516" s="323" t="s">
        <v>1423</v>
      </c>
      <c r="R516" s="226">
        <v>43913</v>
      </c>
      <c r="S516" s="59" t="s">
        <v>1490</v>
      </c>
      <c r="T516" s="50"/>
      <c r="U516" s="50"/>
      <c r="V516" s="50"/>
      <c r="W516" s="50"/>
      <c r="X516" s="50"/>
      <c r="Y516" s="50"/>
      <c r="Z516" s="50"/>
      <c r="AA516" s="50"/>
      <c r="AB516" s="50"/>
      <c r="AC516" s="220"/>
    </row>
    <row r="517" spans="2:29" ht="18" customHeight="1">
      <c r="B517" s="108" t="s">
        <v>474</v>
      </c>
      <c r="C517" s="106">
        <v>285333628</v>
      </c>
      <c r="D517" s="106" t="s">
        <v>475</v>
      </c>
      <c r="E517" s="106">
        <v>16741725450</v>
      </c>
      <c r="F517" s="106" t="s">
        <v>5</v>
      </c>
      <c r="G517" s="106">
        <v>1000</v>
      </c>
      <c r="H517" s="106">
        <v>18327671812</v>
      </c>
      <c r="I517" s="106" t="s">
        <v>1790</v>
      </c>
      <c r="J517" s="107" t="s">
        <v>24</v>
      </c>
      <c r="K517" s="164" t="s">
        <v>1781</v>
      </c>
      <c r="L517" s="108" t="s">
        <v>1883</v>
      </c>
      <c r="M517" s="14">
        <v>0</v>
      </c>
      <c r="N517" s="14"/>
      <c r="O517" s="14"/>
      <c r="P517" s="14"/>
      <c r="Q517" s="323" t="s">
        <v>1423</v>
      </c>
      <c r="R517" s="226">
        <v>43895</v>
      </c>
      <c r="S517" s="59" t="s">
        <v>1490</v>
      </c>
      <c r="T517" s="50"/>
      <c r="U517" s="50"/>
      <c r="V517" s="50"/>
      <c r="W517" s="50"/>
      <c r="X517" s="50"/>
      <c r="Y517" s="50"/>
      <c r="Z517" s="50"/>
      <c r="AA517" s="50"/>
      <c r="AB517" s="50"/>
      <c r="AC517" s="220"/>
    </row>
    <row r="518" spans="2:29" ht="18" customHeight="1">
      <c r="B518" s="108" t="s">
        <v>494</v>
      </c>
      <c r="C518" s="106">
        <v>864153631</v>
      </c>
      <c r="D518" s="106" t="s">
        <v>495</v>
      </c>
      <c r="E518" s="106">
        <v>16741725528</v>
      </c>
      <c r="F518" s="106" t="s">
        <v>5</v>
      </c>
      <c r="G518" s="106">
        <v>1000</v>
      </c>
      <c r="H518" s="106">
        <v>18327671812</v>
      </c>
      <c r="I518" s="106" t="s">
        <v>1790</v>
      </c>
      <c r="J518" s="107" t="s">
        <v>24</v>
      </c>
      <c r="K518" s="164" t="s">
        <v>1781</v>
      </c>
      <c r="L518" s="108" t="s">
        <v>1882</v>
      </c>
      <c r="M518" s="14">
        <v>0</v>
      </c>
      <c r="N518" s="14"/>
      <c r="O518" s="14"/>
      <c r="P518" s="14"/>
      <c r="Q518" s="323" t="s">
        <v>1423</v>
      </c>
      <c r="R518" s="226">
        <v>43895</v>
      </c>
      <c r="S518" s="59" t="s">
        <v>1490</v>
      </c>
      <c r="T518" s="50"/>
      <c r="U518" s="50"/>
      <c r="V518" s="50"/>
      <c r="W518" s="50"/>
      <c r="X518" s="50"/>
      <c r="Y518" s="50"/>
      <c r="Z518" s="50"/>
      <c r="AA518" s="50"/>
      <c r="AB518" s="50"/>
      <c r="AC518" s="220"/>
    </row>
    <row r="519" spans="2:29" ht="18" customHeight="1">
      <c r="B519" s="108" t="s">
        <v>501</v>
      </c>
      <c r="C519" s="106">
        <v>411710219</v>
      </c>
      <c r="D519" s="106" t="s">
        <v>502</v>
      </c>
      <c r="E519" s="106">
        <v>16741725440</v>
      </c>
      <c r="F519" s="106" t="s">
        <v>5</v>
      </c>
      <c r="G519" s="106">
        <v>1000</v>
      </c>
      <c r="H519" s="106">
        <v>18327671812</v>
      </c>
      <c r="I519" s="106" t="s">
        <v>1790</v>
      </c>
      <c r="J519" s="168" t="s">
        <v>498</v>
      </c>
      <c r="K519" s="164" t="s">
        <v>1781</v>
      </c>
      <c r="L519" s="108" t="s">
        <v>501</v>
      </c>
      <c r="M519" s="14">
        <v>0</v>
      </c>
      <c r="N519" s="14"/>
      <c r="O519" s="14"/>
      <c r="P519" s="14"/>
      <c r="Q519" s="323" t="s">
        <v>1423</v>
      </c>
      <c r="R519" s="226">
        <v>43895</v>
      </c>
      <c r="S519" s="59" t="s">
        <v>1490</v>
      </c>
      <c r="T519" s="50"/>
      <c r="U519" s="50"/>
      <c r="V519" s="50"/>
      <c r="W519" s="50"/>
      <c r="X519" s="50"/>
      <c r="Y519" s="50"/>
      <c r="Z519" s="50"/>
      <c r="AA519" s="50"/>
      <c r="AB519" s="50"/>
      <c r="AC519" s="220"/>
    </row>
    <row r="520" spans="2:29" ht="18" customHeight="1">
      <c r="B520" s="108" t="s">
        <v>503</v>
      </c>
      <c r="C520" s="106">
        <v>111194945</v>
      </c>
      <c r="D520" s="106" t="s">
        <v>504</v>
      </c>
      <c r="E520" s="106">
        <v>16741725441</v>
      </c>
      <c r="F520" s="106" t="s">
        <v>5</v>
      </c>
      <c r="G520" s="106">
        <v>1000</v>
      </c>
      <c r="H520" s="106">
        <v>18327671812</v>
      </c>
      <c r="I520" s="106" t="s">
        <v>1790</v>
      </c>
      <c r="J520" s="168" t="s">
        <v>498</v>
      </c>
      <c r="K520" s="164" t="s">
        <v>1781</v>
      </c>
      <c r="L520" s="108" t="s">
        <v>503</v>
      </c>
      <c r="M520" s="14">
        <v>0</v>
      </c>
      <c r="N520" s="14"/>
      <c r="O520" s="14"/>
      <c r="P520" s="14"/>
      <c r="Q520" s="323" t="s">
        <v>1423</v>
      </c>
      <c r="R520" s="226">
        <v>43895</v>
      </c>
      <c r="S520" s="59" t="s">
        <v>1490</v>
      </c>
      <c r="T520" s="50"/>
      <c r="U520" s="50"/>
      <c r="V520" s="50"/>
      <c r="W520" s="50"/>
      <c r="X520" s="50"/>
      <c r="Y520" s="50"/>
      <c r="Z520" s="50"/>
      <c r="AA520" s="50"/>
      <c r="AB520" s="50"/>
      <c r="AC520" s="220"/>
    </row>
    <row r="521" spans="2:29" ht="18" customHeight="1">
      <c r="B521" s="108" t="s">
        <v>881</v>
      </c>
      <c r="C521" s="106">
        <v>377949982</v>
      </c>
      <c r="D521" s="106" t="s">
        <v>507</v>
      </c>
      <c r="E521" s="106">
        <v>16741725443</v>
      </c>
      <c r="F521" s="106" t="s">
        <v>5</v>
      </c>
      <c r="G521" s="106">
        <v>1000</v>
      </c>
      <c r="H521" s="106">
        <v>18327671812</v>
      </c>
      <c r="I521" s="106" t="s">
        <v>1790</v>
      </c>
      <c r="J521" s="168" t="s">
        <v>498</v>
      </c>
      <c r="K521" s="164" t="s">
        <v>1781</v>
      </c>
      <c r="L521" s="108" t="s">
        <v>881</v>
      </c>
      <c r="M521" s="14">
        <v>0</v>
      </c>
      <c r="N521" s="14"/>
      <c r="O521" s="14"/>
      <c r="P521" s="14"/>
      <c r="Q521" s="323" t="s">
        <v>1423</v>
      </c>
      <c r="R521" s="226">
        <v>43895</v>
      </c>
      <c r="S521" s="59" t="s">
        <v>1490</v>
      </c>
      <c r="T521" s="50"/>
      <c r="U521" s="50"/>
      <c r="V521" s="50"/>
      <c r="W521" s="50"/>
      <c r="X521" s="50"/>
      <c r="Y521" s="50"/>
      <c r="Z521" s="50"/>
      <c r="AA521" s="50"/>
      <c r="AB521" s="50"/>
      <c r="AC521" s="220"/>
    </row>
    <row r="522" spans="2:29" ht="18" customHeight="1">
      <c r="B522" s="108" t="s">
        <v>883</v>
      </c>
      <c r="C522" s="106">
        <v>480079074</v>
      </c>
      <c r="D522" s="106" t="s">
        <v>510</v>
      </c>
      <c r="E522" s="106">
        <v>16741725508</v>
      </c>
      <c r="F522" s="106" t="s">
        <v>5</v>
      </c>
      <c r="G522" s="106">
        <v>1000</v>
      </c>
      <c r="H522" s="106">
        <v>18327671812</v>
      </c>
      <c r="I522" s="106" t="s">
        <v>1790</v>
      </c>
      <c r="J522" s="168" t="s">
        <v>498</v>
      </c>
      <c r="K522" s="164" t="s">
        <v>1781</v>
      </c>
      <c r="L522" s="108" t="s">
        <v>883</v>
      </c>
      <c r="M522" s="14">
        <v>0</v>
      </c>
      <c r="N522" s="14"/>
      <c r="O522" s="14"/>
      <c r="P522" s="14"/>
      <c r="Q522" s="323" t="s">
        <v>1423</v>
      </c>
      <c r="R522" s="226">
        <v>43895</v>
      </c>
      <c r="S522" s="59" t="s">
        <v>1490</v>
      </c>
      <c r="T522" s="50"/>
      <c r="U522" s="50"/>
      <c r="V522" s="50"/>
      <c r="W522" s="50"/>
      <c r="X522" s="50"/>
      <c r="Y522" s="50"/>
      <c r="Z522" s="50"/>
      <c r="AA522" s="50"/>
      <c r="AB522" s="50"/>
      <c r="AC522" s="220"/>
    </row>
    <row r="523" spans="2:29" ht="18" customHeight="1">
      <c r="B523" s="108" t="s">
        <v>520</v>
      </c>
      <c r="C523" s="106">
        <v>526621106</v>
      </c>
      <c r="D523" s="106" t="s">
        <v>521</v>
      </c>
      <c r="E523" s="106">
        <v>16741725515</v>
      </c>
      <c r="F523" s="106" t="s">
        <v>5</v>
      </c>
      <c r="G523" s="106">
        <v>1000</v>
      </c>
      <c r="H523" s="106">
        <v>18327671812</v>
      </c>
      <c r="I523" s="106" t="s">
        <v>1790</v>
      </c>
      <c r="J523" s="168" t="s">
        <v>498</v>
      </c>
      <c r="K523" s="164" t="s">
        <v>1781</v>
      </c>
      <c r="L523" s="108" t="s">
        <v>520</v>
      </c>
      <c r="M523" s="14">
        <v>0</v>
      </c>
      <c r="N523" s="14"/>
      <c r="O523" s="14"/>
      <c r="P523" s="14"/>
      <c r="Q523" s="323" t="s">
        <v>1423</v>
      </c>
      <c r="R523" s="226">
        <v>43895</v>
      </c>
      <c r="S523" s="59" t="s">
        <v>1490</v>
      </c>
      <c r="T523" s="50"/>
      <c r="U523" s="50"/>
      <c r="V523" s="50"/>
      <c r="W523" s="50"/>
      <c r="X523" s="50"/>
      <c r="Y523" s="50"/>
      <c r="Z523" s="50"/>
      <c r="AA523" s="50"/>
      <c r="AB523" s="50"/>
      <c r="AC523" s="220"/>
    </row>
    <row r="524" spans="2:29" ht="18" customHeight="1">
      <c r="B524" s="108" t="s">
        <v>1014</v>
      </c>
      <c r="C524" s="106">
        <v>372534493</v>
      </c>
      <c r="D524" s="106" t="s">
        <v>960</v>
      </c>
      <c r="E524" s="106">
        <v>17136314547</v>
      </c>
      <c r="F524" s="106" t="s">
        <v>5</v>
      </c>
      <c r="G524" s="106">
        <v>1000</v>
      </c>
      <c r="H524" s="106">
        <v>18771691121</v>
      </c>
      <c r="I524" s="106" t="s">
        <v>1788</v>
      </c>
      <c r="J524" s="107" t="s">
        <v>24</v>
      </c>
      <c r="K524" s="164" t="s">
        <v>1771</v>
      </c>
      <c r="L524" s="108" t="s">
        <v>1885</v>
      </c>
      <c r="M524" s="14">
        <v>0</v>
      </c>
      <c r="N524" s="14"/>
      <c r="O524" s="14"/>
      <c r="P524" s="14"/>
      <c r="Q524" s="323" t="s">
        <v>1423</v>
      </c>
      <c r="R524" s="226">
        <v>43895</v>
      </c>
      <c r="S524" s="59" t="s">
        <v>1490</v>
      </c>
      <c r="T524" s="50"/>
      <c r="U524" s="50"/>
      <c r="V524" s="50"/>
      <c r="W524" s="50"/>
      <c r="X524" s="50"/>
      <c r="Y524" s="50"/>
      <c r="Z524" s="50"/>
      <c r="AA524" s="50"/>
      <c r="AB524" s="50"/>
      <c r="AC524" s="220"/>
    </row>
    <row r="525" spans="2:29" ht="18" customHeight="1">
      <c r="B525" s="108" t="s">
        <v>965</v>
      </c>
      <c r="C525" s="106">
        <v>159861187</v>
      </c>
      <c r="D525" s="106" t="s">
        <v>966</v>
      </c>
      <c r="E525" s="106">
        <v>17136314590</v>
      </c>
      <c r="F525" s="106" t="s">
        <v>5</v>
      </c>
      <c r="G525" s="106">
        <v>1000</v>
      </c>
      <c r="H525" s="106">
        <v>18771691121</v>
      </c>
      <c r="I525" s="106" t="s">
        <v>1788</v>
      </c>
      <c r="J525" s="107" t="s">
        <v>24</v>
      </c>
      <c r="K525" s="164" t="s">
        <v>1771</v>
      </c>
      <c r="L525" s="108" t="s">
        <v>1884</v>
      </c>
      <c r="M525" s="14">
        <v>0</v>
      </c>
      <c r="N525" s="14"/>
      <c r="O525" s="14"/>
      <c r="P525" s="14"/>
      <c r="Q525" s="323" t="s">
        <v>1423</v>
      </c>
      <c r="R525" s="226">
        <v>43895</v>
      </c>
      <c r="S525" s="59" t="s">
        <v>1490</v>
      </c>
      <c r="T525" s="50"/>
      <c r="U525" s="50"/>
      <c r="V525" s="50"/>
      <c r="W525" s="50"/>
      <c r="X525" s="50"/>
      <c r="Y525" s="50"/>
      <c r="Z525" s="50"/>
      <c r="AA525" s="50"/>
      <c r="AB525" s="50"/>
      <c r="AC525" s="220"/>
    </row>
    <row r="526" spans="2:29" ht="18" customHeight="1">
      <c r="B526" s="108" t="s">
        <v>969</v>
      </c>
      <c r="C526" s="106">
        <v>812758053</v>
      </c>
      <c r="D526" s="106" t="s">
        <v>970</v>
      </c>
      <c r="E526" s="106">
        <v>17136314597</v>
      </c>
      <c r="F526" s="106" t="s">
        <v>5</v>
      </c>
      <c r="G526" s="106">
        <v>1000</v>
      </c>
      <c r="H526" s="106">
        <v>18771691121</v>
      </c>
      <c r="I526" s="106" t="s">
        <v>1788</v>
      </c>
      <c r="J526" s="107" t="s">
        <v>24</v>
      </c>
      <c r="K526" s="164" t="s">
        <v>1771</v>
      </c>
      <c r="L526" s="108" t="s">
        <v>969</v>
      </c>
      <c r="M526" s="14">
        <v>100.23</v>
      </c>
      <c r="N526" s="14"/>
      <c r="O526" s="14"/>
      <c r="P526" s="14"/>
      <c r="Q526" s="323" t="s">
        <v>1423</v>
      </c>
      <c r="R526" s="226">
        <v>43895</v>
      </c>
      <c r="S526" s="59" t="s">
        <v>1535</v>
      </c>
      <c r="T526" s="50"/>
      <c r="U526" s="50"/>
      <c r="V526" s="50"/>
      <c r="W526" s="50"/>
      <c r="X526" s="50"/>
      <c r="Y526" s="50"/>
      <c r="Z526" s="50"/>
      <c r="AA526" s="50"/>
      <c r="AB526" s="50"/>
      <c r="AC526" s="220"/>
    </row>
    <row r="527" spans="2:29" ht="18" customHeight="1">
      <c r="B527" s="108" t="s">
        <v>812</v>
      </c>
      <c r="C527" s="164">
        <v>722485201</v>
      </c>
      <c r="D527" s="164" t="s">
        <v>79</v>
      </c>
      <c r="E527" s="106">
        <v>17192714871</v>
      </c>
      <c r="F527" s="106" t="s">
        <v>5</v>
      </c>
      <c r="G527" s="106">
        <v>1000</v>
      </c>
      <c r="H527" s="106">
        <v>15072125895</v>
      </c>
      <c r="I527" s="106" t="s">
        <v>1867</v>
      </c>
      <c r="J527" s="107" t="s">
        <v>24</v>
      </c>
      <c r="K527" s="164" t="s">
        <v>1843</v>
      </c>
      <c r="L527" s="108" t="s">
        <v>1886</v>
      </c>
      <c r="M527" s="14">
        <v>0</v>
      </c>
      <c r="N527" s="14"/>
      <c r="O527" s="14"/>
      <c r="P527" s="14"/>
      <c r="Q527" s="323" t="s">
        <v>1423</v>
      </c>
      <c r="R527" s="226">
        <v>43913</v>
      </c>
      <c r="S527" s="65" t="s">
        <v>1492</v>
      </c>
      <c r="T527" s="50"/>
      <c r="U527" s="50"/>
      <c r="V527" s="50"/>
      <c r="W527" s="50"/>
      <c r="X527" s="50"/>
      <c r="Y527" s="50"/>
      <c r="Z527" s="50"/>
      <c r="AA527" s="50"/>
      <c r="AB527" s="50"/>
      <c r="AC527" s="220"/>
    </row>
    <row r="528" spans="2:29" ht="18" customHeight="1">
      <c r="B528" s="108" t="s">
        <v>813</v>
      </c>
      <c r="C528" s="164">
        <v>636703198</v>
      </c>
      <c r="D528" s="164" t="s">
        <v>81</v>
      </c>
      <c r="E528" s="106">
        <v>17192714878</v>
      </c>
      <c r="F528" s="106" t="s">
        <v>5</v>
      </c>
      <c r="G528" s="106">
        <v>1000</v>
      </c>
      <c r="H528" s="106">
        <v>15072125895</v>
      </c>
      <c r="I528" s="106" t="s">
        <v>1867</v>
      </c>
      <c r="J528" s="107" t="s">
        <v>24</v>
      </c>
      <c r="K528" s="164" t="s">
        <v>1843</v>
      </c>
      <c r="L528" s="108" t="s">
        <v>1887</v>
      </c>
      <c r="M528" s="14">
        <v>0</v>
      </c>
      <c r="N528" s="14"/>
      <c r="O528" s="14"/>
      <c r="P528" s="14"/>
      <c r="Q528" s="323" t="s">
        <v>1423</v>
      </c>
      <c r="R528" s="226">
        <v>43913</v>
      </c>
      <c r="S528" s="59" t="s">
        <v>1490</v>
      </c>
      <c r="T528" s="50"/>
      <c r="U528" s="50"/>
      <c r="V528" s="50"/>
      <c r="W528" s="50"/>
      <c r="X528" s="50"/>
      <c r="Y528" s="50"/>
      <c r="Z528" s="50"/>
      <c r="AA528" s="50"/>
      <c r="AB528" s="50"/>
      <c r="AC528" s="220"/>
    </row>
    <row r="529" spans="2:29" ht="18" customHeight="1">
      <c r="B529" s="108" t="s">
        <v>98</v>
      </c>
      <c r="C529" s="164">
        <v>558439294</v>
      </c>
      <c r="D529" s="164" t="s">
        <v>99</v>
      </c>
      <c r="E529" s="106">
        <v>17192714835</v>
      </c>
      <c r="F529" s="106" t="s">
        <v>5</v>
      </c>
      <c r="G529" s="106">
        <v>1000</v>
      </c>
      <c r="H529" s="106">
        <v>15072125895</v>
      </c>
      <c r="I529" s="106" t="s">
        <v>1867</v>
      </c>
      <c r="J529" s="166" t="s">
        <v>100</v>
      </c>
      <c r="K529" s="164" t="s">
        <v>1843</v>
      </c>
      <c r="L529" s="108" t="s">
        <v>98</v>
      </c>
      <c r="M529" s="14">
        <v>0</v>
      </c>
      <c r="N529" s="14"/>
      <c r="O529" s="14"/>
      <c r="P529" s="14"/>
      <c r="Q529" s="323" t="s">
        <v>1423</v>
      </c>
      <c r="R529" s="226">
        <v>43913</v>
      </c>
      <c r="S529" s="59" t="s">
        <v>1490</v>
      </c>
      <c r="T529" s="50"/>
      <c r="U529" s="50"/>
      <c r="V529" s="50"/>
      <c r="W529" s="50"/>
      <c r="X529" s="50"/>
      <c r="Y529" s="50"/>
      <c r="Z529" s="50"/>
      <c r="AA529" s="50"/>
      <c r="AB529" s="50"/>
      <c r="AC529" s="220"/>
    </row>
    <row r="530" spans="2:29" ht="18" customHeight="1">
      <c r="B530" s="108" t="s">
        <v>815</v>
      </c>
      <c r="C530" s="164">
        <v>885196020</v>
      </c>
      <c r="D530" s="164" t="s">
        <v>103</v>
      </c>
      <c r="E530" s="106">
        <v>17192714845</v>
      </c>
      <c r="F530" s="106" t="s">
        <v>5</v>
      </c>
      <c r="G530" s="106">
        <v>1000</v>
      </c>
      <c r="H530" s="106">
        <v>15072125895</v>
      </c>
      <c r="I530" s="106" t="s">
        <v>1867</v>
      </c>
      <c r="J530" s="166" t="s">
        <v>100</v>
      </c>
      <c r="K530" s="164" t="s">
        <v>1843</v>
      </c>
      <c r="L530" s="108" t="s">
        <v>815</v>
      </c>
      <c r="M530" s="14">
        <v>0</v>
      </c>
      <c r="N530" s="14"/>
      <c r="O530" s="14"/>
      <c r="P530" s="14"/>
      <c r="Q530" s="323" t="s">
        <v>1423</v>
      </c>
      <c r="R530" s="226">
        <v>43913</v>
      </c>
      <c r="S530" s="59" t="s">
        <v>1490</v>
      </c>
      <c r="T530" s="50"/>
      <c r="U530" s="50"/>
      <c r="V530" s="50"/>
      <c r="W530" s="50"/>
      <c r="X530" s="50"/>
      <c r="Y530" s="50"/>
      <c r="Z530" s="50"/>
      <c r="AA530" s="50"/>
      <c r="AB530" s="50"/>
      <c r="AC530" s="220"/>
    </row>
    <row r="531" spans="2:29" ht="18" customHeight="1">
      <c r="B531" s="108" t="s">
        <v>816</v>
      </c>
      <c r="C531" s="164">
        <v>717892107</v>
      </c>
      <c r="D531" s="164" t="s">
        <v>104</v>
      </c>
      <c r="E531" s="106">
        <v>17192714849</v>
      </c>
      <c r="F531" s="106" t="s">
        <v>5</v>
      </c>
      <c r="G531" s="106">
        <v>1000</v>
      </c>
      <c r="H531" s="106">
        <v>15072125895</v>
      </c>
      <c r="I531" s="106" t="s">
        <v>1867</v>
      </c>
      <c r="J531" s="166" t="s">
        <v>100</v>
      </c>
      <c r="K531" s="164" t="s">
        <v>1843</v>
      </c>
      <c r="L531" s="108" t="s">
        <v>816</v>
      </c>
      <c r="M531" s="14">
        <v>0</v>
      </c>
      <c r="N531" s="14"/>
      <c r="O531" s="14"/>
      <c r="P531" s="14"/>
      <c r="Q531" s="323" t="s">
        <v>1423</v>
      </c>
      <c r="R531" s="226">
        <v>43913</v>
      </c>
      <c r="S531" s="59" t="s">
        <v>1490</v>
      </c>
      <c r="T531" s="50"/>
      <c r="U531" s="50"/>
      <c r="V531" s="50"/>
      <c r="W531" s="50"/>
      <c r="X531" s="50"/>
      <c r="Y531" s="50"/>
      <c r="Z531" s="50"/>
      <c r="AA531" s="50"/>
      <c r="AB531" s="50"/>
      <c r="AC531" s="220"/>
    </row>
    <row r="532" spans="2:29" ht="18" customHeight="1">
      <c r="B532" s="118" t="s">
        <v>837</v>
      </c>
      <c r="C532" s="106">
        <v>182170366</v>
      </c>
      <c r="D532" s="106" t="s">
        <v>659</v>
      </c>
      <c r="E532" s="106">
        <v>16741725620</v>
      </c>
      <c r="F532" s="106" t="s">
        <v>5</v>
      </c>
      <c r="G532" s="106">
        <v>1000</v>
      </c>
      <c r="H532" s="106">
        <v>18771678907</v>
      </c>
      <c r="I532" s="106" t="s">
        <v>1834</v>
      </c>
      <c r="J532" s="163" t="s">
        <v>7</v>
      </c>
      <c r="K532" s="164" t="s">
        <v>1812</v>
      </c>
      <c r="L532" s="118" t="s">
        <v>1888</v>
      </c>
      <c r="M532" s="14">
        <v>0</v>
      </c>
      <c r="N532" s="14"/>
      <c r="O532" s="14"/>
      <c r="P532" s="14"/>
      <c r="Q532" s="167" t="s">
        <v>1423</v>
      </c>
      <c r="R532" s="226">
        <v>43895</v>
      </c>
      <c r="S532" s="59" t="s">
        <v>1490</v>
      </c>
      <c r="T532" s="50"/>
      <c r="U532" s="50"/>
      <c r="V532" s="50"/>
      <c r="W532" s="50"/>
      <c r="X532" s="50"/>
      <c r="Y532" s="50"/>
      <c r="Z532" s="50"/>
      <c r="AA532" s="50"/>
      <c r="AB532" s="50"/>
      <c r="AC532" s="220"/>
    </row>
    <row r="533" spans="2:29" ht="18" customHeight="1">
      <c r="B533" s="118" t="s">
        <v>838</v>
      </c>
      <c r="C533" s="106">
        <v>239530679</v>
      </c>
      <c r="D533" s="106" t="s">
        <v>660</v>
      </c>
      <c r="E533" s="106">
        <v>16741725619</v>
      </c>
      <c r="F533" s="106" t="s">
        <v>5</v>
      </c>
      <c r="G533" s="106">
        <v>1000</v>
      </c>
      <c r="H533" s="106">
        <v>18771678907</v>
      </c>
      <c r="I533" s="106" t="s">
        <v>1834</v>
      </c>
      <c r="J533" s="163" t="s">
        <v>7</v>
      </c>
      <c r="K533" s="164" t="s">
        <v>1812</v>
      </c>
      <c r="L533" s="118" t="s">
        <v>838</v>
      </c>
      <c r="M533" s="14">
        <v>0</v>
      </c>
      <c r="N533" s="14"/>
      <c r="O533" s="14"/>
      <c r="P533" s="14"/>
      <c r="Q533" s="167" t="s">
        <v>1423</v>
      </c>
      <c r="R533" s="226">
        <v>43895</v>
      </c>
      <c r="S533" s="59" t="s">
        <v>1490</v>
      </c>
      <c r="T533" s="50"/>
      <c r="U533" s="50"/>
      <c r="V533" s="50"/>
      <c r="W533" s="50"/>
      <c r="X533" s="50"/>
      <c r="Y533" s="50"/>
      <c r="Z533" s="50"/>
      <c r="AA533" s="50"/>
      <c r="AB533" s="50"/>
      <c r="AC533" s="220"/>
    </row>
    <row r="534" spans="2:29" ht="18" customHeight="1">
      <c r="B534" s="118" t="s">
        <v>675</v>
      </c>
      <c r="C534" s="106">
        <v>768496318</v>
      </c>
      <c r="D534" s="106" t="s">
        <v>676</v>
      </c>
      <c r="E534" s="106">
        <v>16741725628</v>
      </c>
      <c r="F534" s="106" t="s">
        <v>5</v>
      </c>
      <c r="G534" s="106">
        <v>1000</v>
      </c>
      <c r="H534" s="106">
        <v>18771678907</v>
      </c>
      <c r="I534" s="106" t="s">
        <v>1834</v>
      </c>
      <c r="J534" s="168" t="s">
        <v>162</v>
      </c>
      <c r="K534" s="164" t="s">
        <v>1812</v>
      </c>
      <c r="L534" s="118" t="s">
        <v>675</v>
      </c>
      <c r="M534" s="14">
        <v>0</v>
      </c>
      <c r="N534" s="14"/>
      <c r="O534" s="14"/>
      <c r="P534" s="14"/>
      <c r="Q534" s="167" t="s">
        <v>1423</v>
      </c>
      <c r="R534" s="226">
        <v>43895</v>
      </c>
      <c r="S534" s="59" t="s">
        <v>1490</v>
      </c>
      <c r="T534" s="50"/>
      <c r="U534" s="50"/>
      <c r="V534" s="50"/>
      <c r="W534" s="50"/>
      <c r="X534" s="50"/>
      <c r="Y534" s="50"/>
      <c r="Z534" s="50"/>
      <c r="AA534" s="50"/>
      <c r="AB534" s="50"/>
      <c r="AC534" s="220"/>
    </row>
    <row r="535" spans="2:29" ht="18" customHeight="1">
      <c r="B535" s="108" t="s">
        <v>679</v>
      </c>
      <c r="C535" s="106">
        <v>617473420</v>
      </c>
      <c r="D535" s="106" t="s">
        <v>680</v>
      </c>
      <c r="E535" s="106">
        <v>16741725633</v>
      </c>
      <c r="F535" s="106" t="s">
        <v>5</v>
      </c>
      <c r="G535" s="106">
        <v>1000</v>
      </c>
      <c r="H535" s="106">
        <v>18771678907</v>
      </c>
      <c r="I535" s="106" t="s">
        <v>1834</v>
      </c>
      <c r="J535" s="168" t="s">
        <v>162</v>
      </c>
      <c r="K535" s="164" t="s">
        <v>1812</v>
      </c>
      <c r="L535" s="108" t="s">
        <v>679</v>
      </c>
      <c r="M535" s="14">
        <v>595.41</v>
      </c>
      <c r="N535" s="14"/>
      <c r="O535" s="14"/>
      <c r="P535" s="14"/>
      <c r="Q535" s="167" t="s">
        <v>1423</v>
      </c>
      <c r="R535" s="226">
        <v>43895</v>
      </c>
      <c r="S535" s="65" t="s">
        <v>1493</v>
      </c>
      <c r="T535" s="50"/>
      <c r="U535" s="50"/>
      <c r="V535" s="50"/>
      <c r="W535" s="50"/>
      <c r="X535" s="50"/>
      <c r="Y535" s="50"/>
      <c r="Z535" s="50"/>
      <c r="AA535" s="50"/>
      <c r="AB535" s="50"/>
      <c r="AC535" s="220"/>
    </row>
    <row r="536" spans="2:29" ht="18" customHeight="1">
      <c r="B536" s="108" t="s">
        <v>841</v>
      </c>
      <c r="C536" s="106">
        <v>593946766</v>
      </c>
      <c r="D536" s="106" t="s">
        <v>682</v>
      </c>
      <c r="E536" s="106">
        <v>16741725631</v>
      </c>
      <c r="F536" s="106" t="s">
        <v>5</v>
      </c>
      <c r="G536" s="106">
        <v>1000</v>
      </c>
      <c r="H536" s="106">
        <v>18771678907</v>
      </c>
      <c r="I536" s="106" t="s">
        <v>1834</v>
      </c>
      <c r="J536" s="168" t="s">
        <v>162</v>
      </c>
      <c r="K536" s="164" t="s">
        <v>1812</v>
      </c>
      <c r="L536" s="108" t="s">
        <v>841</v>
      </c>
      <c r="M536" s="14">
        <v>0</v>
      </c>
      <c r="N536" s="14"/>
      <c r="O536" s="14"/>
      <c r="P536" s="14"/>
      <c r="Q536" s="167" t="s">
        <v>1423</v>
      </c>
      <c r="R536" s="226">
        <v>43895</v>
      </c>
      <c r="S536" s="59" t="s">
        <v>1490</v>
      </c>
      <c r="T536" s="50"/>
      <c r="U536" s="50"/>
      <c r="V536" s="50"/>
      <c r="W536" s="50"/>
      <c r="X536" s="50"/>
      <c r="Y536" s="50"/>
      <c r="Z536" s="50"/>
      <c r="AA536" s="50"/>
      <c r="AB536" s="50"/>
      <c r="AC536" s="220"/>
    </row>
    <row r="537" spans="2:29" ht="18" customHeight="1">
      <c r="B537" s="118" t="s">
        <v>842</v>
      </c>
      <c r="C537" s="106">
        <v>532040475</v>
      </c>
      <c r="D537" s="106" t="s">
        <v>684</v>
      </c>
      <c r="E537" s="106">
        <v>16741725643</v>
      </c>
      <c r="F537" s="106" t="s">
        <v>5</v>
      </c>
      <c r="G537" s="106">
        <v>1000</v>
      </c>
      <c r="H537" s="106">
        <v>18771678907</v>
      </c>
      <c r="I537" s="106" t="s">
        <v>1834</v>
      </c>
      <c r="J537" s="168" t="s">
        <v>162</v>
      </c>
      <c r="K537" s="164" t="s">
        <v>1812</v>
      </c>
      <c r="L537" s="118" t="s">
        <v>842</v>
      </c>
      <c r="M537" s="14">
        <v>0</v>
      </c>
      <c r="N537" s="14"/>
      <c r="O537" s="14"/>
      <c r="P537" s="14"/>
      <c r="Q537" s="167" t="s">
        <v>1423</v>
      </c>
      <c r="R537" s="226">
        <v>43895</v>
      </c>
      <c r="S537" s="59" t="s">
        <v>1490</v>
      </c>
      <c r="T537" s="50"/>
      <c r="U537" s="50"/>
      <c r="V537" s="50"/>
      <c r="W537" s="50"/>
      <c r="X537" s="50"/>
      <c r="Y537" s="50"/>
      <c r="Z537" s="50"/>
      <c r="AA537" s="50"/>
      <c r="AB537" s="50"/>
      <c r="AC537" s="220"/>
    </row>
    <row r="538" spans="2:29" ht="18" customHeight="1">
      <c r="B538" s="118" t="s">
        <v>843</v>
      </c>
      <c r="C538" s="106">
        <v>853005178</v>
      </c>
      <c r="D538" s="106" t="s">
        <v>685</v>
      </c>
      <c r="E538" s="106">
        <v>16741725641</v>
      </c>
      <c r="F538" s="106" t="s">
        <v>5</v>
      </c>
      <c r="G538" s="106">
        <v>1000</v>
      </c>
      <c r="H538" s="106">
        <v>18771678907</v>
      </c>
      <c r="I538" s="106" t="s">
        <v>1834</v>
      </c>
      <c r="J538" s="168" t="s">
        <v>162</v>
      </c>
      <c r="K538" s="164" t="s">
        <v>1812</v>
      </c>
      <c r="L538" s="118" t="s">
        <v>843</v>
      </c>
      <c r="M538" s="14">
        <v>0</v>
      </c>
      <c r="N538" s="14"/>
      <c r="O538" s="14"/>
      <c r="P538" s="14"/>
      <c r="Q538" s="167" t="s">
        <v>1423</v>
      </c>
      <c r="R538" s="226">
        <v>43895</v>
      </c>
      <c r="S538" s="59" t="s">
        <v>1490</v>
      </c>
      <c r="T538" s="50"/>
      <c r="U538" s="50"/>
      <c r="V538" s="50"/>
      <c r="W538" s="50"/>
      <c r="X538" s="50"/>
      <c r="Y538" s="50"/>
      <c r="Z538" s="50"/>
      <c r="AA538" s="50"/>
      <c r="AB538" s="50"/>
      <c r="AC538" s="220"/>
    </row>
    <row r="539" spans="2:29" ht="18" customHeight="1">
      <c r="B539" s="118" t="s">
        <v>693</v>
      </c>
      <c r="C539" s="106">
        <v>725364218</v>
      </c>
      <c r="D539" s="106" t="s">
        <v>694</v>
      </c>
      <c r="E539" s="106">
        <v>16741725635</v>
      </c>
      <c r="F539" s="106" t="s">
        <v>5</v>
      </c>
      <c r="G539" s="106">
        <v>1000</v>
      </c>
      <c r="H539" s="106">
        <v>18771678907</v>
      </c>
      <c r="I539" s="106" t="s">
        <v>1834</v>
      </c>
      <c r="J539" s="168" t="s">
        <v>162</v>
      </c>
      <c r="K539" s="164" t="s">
        <v>1812</v>
      </c>
      <c r="L539" s="118" t="s">
        <v>693</v>
      </c>
      <c r="M539" s="14">
        <v>0</v>
      </c>
      <c r="N539" s="14"/>
      <c r="O539" s="14"/>
      <c r="P539" s="14"/>
      <c r="Q539" s="167" t="s">
        <v>1423</v>
      </c>
      <c r="R539" s="226">
        <v>43895</v>
      </c>
      <c r="S539" s="59" t="s">
        <v>1490</v>
      </c>
      <c r="T539" s="50"/>
      <c r="U539" s="50"/>
      <c r="V539" s="50"/>
      <c r="W539" s="50"/>
      <c r="X539" s="50"/>
      <c r="Y539" s="50"/>
      <c r="Z539" s="50"/>
      <c r="AA539" s="50"/>
      <c r="AB539" s="50"/>
      <c r="AC539" s="220"/>
    </row>
    <row r="540" spans="2:29" ht="18" customHeight="1">
      <c r="B540" s="108" t="s">
        <v>588</v>
      </c>
      <c r="C540" s="164" t="s">
        <v>854</v>
      </c>
      <c r="D540" s="164" t="s">
        <v>589</v>
      </c>
      <c r="E540" s="106">
        <v>16741725254</v>
      </c>
      <c r="F540" s="106" t="s">
        <v>5</v>
      </c>
      <c r="G540" s="106">
        <v>1000</v>
      </c>
      <c r="H540" s="106">
        <v>13545445297</v>
      </c>
      <c r="I540" s="106" t="s">
        <v>1785</v>
      </c>
      <c r="J540" s="166" t="s">
        <v>100</v>
      </c>
      <c r="K540" s="164" t="s">
        <v>1783</v>
      </c>
      <c r="L540" s="108" t="s">
        <v>588</v>
      </c>
      <c r="M540" s="14">
        <v>0</v>
      </c>
      <c r="N540" s="14"/>
      <c r="O540" s="14"/>
      <c r="P540" s="14"/>
      <c r="Q540" s="167" t="s">
        <v>1423</v>
      </c>
      <c r="R540" s="226">
        <v>43895</v>
      </c>
      <c r="S540" s="59" t="s">
        <v>1490</v>
      </c>
      <c r="T540" s="50"/>
      <c r="U540" s="50"/>
      <c r="V540" s="50"/>
      <c r="W540" s="50"/>
      <c r="X540" s="50"/>
      <c r="Y540" s="50"/>
      <c r="Z540" s="50"/>
      <c r="AA540" s="50"/>
      <c r="AB540" s="50"/>
      <c r="AC540" s="220"/>
    </row>
    <row r="541" spans="2:29" ht="18" customHeight="1">
      <c r="B541" s="108" t="s">
        <v>594</v>
      </c>
      <c r="C541" s="164" t="s">
        <v>857</v>
      </c>
      <c r="D541" s="164" t="s">
        <v>595</v>
      </c>
      <c r="E541" s="106">
        <v>16741725293</v>
      </c>
      <c r="F541" s="106" t="s">
        <v>5</v>
      </c>
      <c r="G541" s="106">
        <v>1000</v>
      </c>
      <c r="H541" s="106">
        <v>13545445297</v>
      </c>
      <c r="I541" s="106" t="s">
        <v>1785</v>
      </c>
      <c r="J541" s="166" t="s">
        <v>100</v>
      </c>
      <c r="K541" s="164" t="s">
        <v>1783</v>
      </c>
      <c r="L541" s="108" t="s">
        <v>594</v>
      </c>
      <c r="M541" s="14">
        <v>0</v>
      </c>
      <c r="N541" s="14"/>
      <c r="O541" s="14"/>
      <c r="P541" s="14"/>
      <c r="Q541" s="167" t="s">
        <v>1423</v>
      </c>
      <c r="R541" s="226">
        <v>43895</v>
      </c>
      <c r="S541" s="59" t="s">
        <v>1490</v>
      </c>
      <c r="T541" s="50"/>
      <c r="U541" s="50"/>
      <c r="V541" s="50"/>
      <c r="W541" s="50"/>
      <c r="X541" s="50"/>
      <c r="Y541" s="50"/>
      <c r="Z541" s="50"/>
      <c r="AA541" s="50"/>
      <c r="AB541" s="50"/>
      <c r="AC541" s="220"/>
    </row>
    <row r="542" spans="2:29" ht="18" customHeight="1">
      <c r="B542" s="108" t="s">
        <v>612</v>
      </c>
      <c r="C542" s="164">
        <v>707046447</v>
      </c>
      <c r="D542" s="164" t="s">
        <v>613</v>
      </c>
      <c r="E542" s="106">
        <v>16741725247</v>
      </c>
      <c r="F542" s="106" t="s">
        <v>5</v>
      </c>
      <c r="G542" s="106">
        <v>1000</v>
      </c>
      <c r="H542" s="106">
        <v>13545445297</v>
      </c>
      <c r="I542" s="106" t="s">
        <v>1785</v>
      </c>
      <c r="J542" s="166" t="s">
        <v>100</v>
      </c>
      <c r="K542" s="164" t="s">
        <v>1783</v>
      </c>
      <c r="L542" s="108" t="s">
        <v>1889</v>
      </c>
      <c r="M542" s="14">
        <v>0</v>
      </c>
      <c r="N542" s="14"/>
      <c r="O542" s="14"/>
      <c r="P542" s="14"/>
      <c r="Q542" s="167" t="s">
        <v>1423</v>
      </c>
      <c r="R542" s="226">
        <v>43895</v>
      </c>
      <c r="S542" s="59" t="s">
        <v>1490</v>
      </c>
      <c r="T542" s="50"/>
      <c r="U542" s="50"/>
      <c r="V542" s="50"/>
      <c r="W542" s="50"/>
      <c r="X542" s="50"/>
      <c r="Y542" s="50"/>
      <c r="Z542" s="50"/>
      <c r="AA542" s="50"/>
      <c r="AB542" s="50"/>
      <c r="AC542" s="220"/>
    </row>
    <row r="543" spans="2:29" ht="18" customHeight="1">
      <c r="B543" s="108" t="s">
        <v>1602</v>
      </c>
      <c r="C543" s="106">
        <v>211551030</v>
      </c>
      <c r="D543" s="106" t="s">
        <v>218</v>
      </c>
      <c r="E543" s="106">
        <v>17136866513</v>
      </c>
      <c r="F543" s="106" t="s">
        <v>216</v>
      </c>
      <c r="G543" s="106">
        <v>1000</v>
      </c>
      <c r="H543" s="106">
        <v>13422075559</v>
      </c>
      <c r="I543" s="106" t="s">
        <v>1837</v>
      </c>
      <c r="J543" s="169" t="s">
        <v>162</v>
      </c>
      <c r="K543" s="164" t="s">
        <v>1823</v>
      </c>
      <c r="L543" s="108" t="s">
        <v>426</v>
      </c>
      <c r="M543" s="14">
        <v>0</v>
      </c>
      <c r="N543" s="14"/>
      <c r="O543" s="14"/>
      <c r="P543" s="14"/>
      <c r="Q543" s="349"/>
      <c r="R543" s="350"/>
      <c r="S543" s="59" t="s">
        <v>1490</v>
      </c>
      <c r="T543" s="50"/>
      <c r="U543" s="50"/>
      <c r="V543" s="50"/>
      <c r="W543" s="50"/>
      <c r="X543" s="50"/>
      <c r="Y543" s="50"/>
      <c r="Z543" s="50"/>
      <c r="AA543" s="50"/>
      <c r="AB543" s="50"/>
      <c r="AC543" s="220"/>
    </row>
    <row r="544" spans="2:29" ht="18" customHeight="1">
      <c r="B544" s="108" t="s">
        <v>1329</v>
      </c>
      <c r="C544" s="106">
        <v>751772419</v>
      </c>
      <c r="D544" s="106" t="s">
        <v>1330</v>
      </c>
      <c r="E544" s="106">
        <v>16741725601</v>
      </c>
      <c r="F544" s="106" t="s">
        <v>5</v>
      </c>
      <c r="G544" s="106">
        <v>1000</v>
      </c>
      <c r="H544" s="106">
        <v>15771132386</v>
      </c>
      <c r="I544" s="106" t="s">
        <v>1839</v>
      </c>
      <c r="J544" s="107" t="s">
        <v>24</v>
      </c>
      <c r="K544" s="164" t="s">
        <v>1825</v>
      </c>
      <c r="L544" s="108" t="s">
        <v>1890</v>
      </c>
      <c r="M544" s="14">
        <v>0</v>
      </c>
      <c r="N544" s="14"/>
      <c r="O544" s="14"/>
      <c r="P544" s="14"/>
      <c r="Q544" s="14" t="s">
        <v>1423</v>
      </c>
      <c r="R544" s="226">
        <v>43902</v>
      </c>
      <c r="S544" s="59" t="s">
        <v>1494</v>
      </c>
      <c r="T544" s="50"/>
      <c r="U544" s="50"/>
      <c r="V544" s="50"/>
      <c r="W544" s="50"/>
      <c r="X544" s="50"/>
      <c r="Y544" s="50"/>
      <c r="Z544" s="50"/>
      <c r="AA544" s="50"/>
      <c r="AB544" s="50"/>
      <c r="AC544" s="220"/>
    </row>
    <row r="545" spans="2:29" ht="18" customHeight="1">
      <c r="B545" s="108" t="s">
        <v>1359</v>
      </c>
      <c r="C545" s="106">
        <v>805176666</v>
      </c>
      <c r="D545" s="106" t="s">
        <v>1360</v>
      </c>
      <c r="E545" s="106">
        <v>16741725583</v>
      </c>
      <c r="F545" s="106" t="s">
        <v>5</v>
      </c>
      <c r="G545" s="106">
        <v>1000</v>
      </c>
      <c r="H545" s="106">
        <v>15771132386</v>
      </c>
      <c r="I545" s="106" t="s">
        <v>1839</v>
      </c>
      <c r="J545" s="107" t="s">
        <v>24</v>
      </c>
      <c r="K545" s="164" t="s">
        <v>1825</v>
      </c>
      <c r="L545" s="108" t="s">
        <v>1359</v>
      </c>
      <c r="M545" s="14">
        <v>0</v>
      </c>
      <c r="N545" s="14"/>
      <c r="O545" s="14"/>
      <c r="P545" s="14"/>
      <c r="Q545" s="14" t="s">
        <v>1423</v>
      </c>
      <c r="R545" s="226">
        <v>43902</v>
      </c>
      <c r="S545" s="59" t="s">
        <v>1494</v>
      </c>
      <c r="T545" s="50"/>
      <c r="U545" s="50"/>
      <c r="V545" s="50"/>
      <c r="W545" s="50"/>
      <c r="X545" s="50"/>
      <c r="Y545" s="50"/>
      <c r="Z545" s="50"/>
      <c r="AA545" s="50"/>
      <c r="AB545" s="50"/>
      <c r="AC545" s="220"/>
    </row>
    <row r="546" spans="2:29" ht="18" customHeight="1">
      <c r="B546" s="108" t="s">
        <v>1365</v>
      </c>
      <c r="C546" s="106">
        <v>867950397</v>
      </c>
      <c r="D546" s="106" t="s">
        <v>1366</v>
      </c>
      <c r="E546" s="106">
        <v>16741725580</v>
      </c>
      <c r="F546" s="106" t="s">
        <v>5</v>
      </c>
      <c r="G546" s="106">
        <v>1000</v>
      </c>
      <c r="H546" s="106">
        <v>15771132386</v>
      </c>
      <c r="I546" s="106" t="s">
        <v>1839</v>
      </c>
      <c r="J546" s="107" t="s">
        <v>24</v>
      </c>
      <c r="K546" s="164" t="s">
        <v>1825</v>
      </c>
      <c r="L546" s="108" t="s">
        <v>1365</v>
      </c>
      <c r="M546" s="14">
        <v>0</v>
      </c>
      <c r="N546" s="14"/>
      <c r="O546" s="14"/>
      <c r="P546" s="14"/>
      <c r="Q546" s="14" t="s">
        <v>1423</v>
      </c>
      <c r="R546" s="226">
        <v>43902</v>
      </c>
      <c r="S546" s="59" t="s">
        <v>1494</v>
      </c>
      <c r="T546" s="50"/>
      <c r="U546" s="50"/>
      <c r="V546" s="50"/>
      <c r="W546" s="50"/>
      <c r="X546" s="50"/>
      <c r="Y546" s="50"/>
      <c r="Z546" s="50"/>
      <c r="AA546" s="50"/>
      <c r="AB546" s="50"/>
      <c r="AC546" s="220"/>
    </row>
    <row r="547" spans="2:29" ht="18" customHeight="1">
      <c r="B547" s="108" t="s">
        <v>1371</v>
      </c>
      <c r="C547" s="106">
        <v>256542103</v>
      </c>
      <c r="D547" s="106" t="s">
        <v>1372</v>
      </c>
      <c r="E547" s="106">
        <v>16741725576</v>
      </c>
      <c r="F547" s="106" t="s">
        <v>5</v>
      </c>
      <c r="G547" s="106">
        <v>1000</v>
      </c>
      <c r="H547" s="106">
        <v>15771132386</v>
      </c>
      <c r="I547" s="106" t="s">
        <v>1839</v>
      </c>
      <c r="J547" s="107" t="s">
        <v>24</v>
      </c>
      <c r="K547" s="164" t="s">
        <v>1825</v>
      </c>
      <c r="L547" s="108" t="s">
        <v>1371</v>
      </c>
      <c r="M547" s="14">
        <v>0</v>
      </c>
      <c r="N547" s="14"/>
      <c r="O547" s="14"/>
      <c r="P547" s="14"/>
      <c r="Q547" s="14" t="s">
        <v>1423</v>
      </c>
      <c r="R547" s="226">
        <v>43902</v>
      </c>
      <c r="S547" s="59" t="s">
        <v>1494</v>
      </c>
      <c r="T547" s="50"/>
      <c r="U547" s="50"/>
      <c r="V547" s="50"/>
      <c r="W547" s="50"/>
      <c r="X547" s="50"/>
      <c r="Y547" s="50"/>
      <c r="Z547" s="50"/>
      <c r="AA547" s="50"/>
      <c r="AB547" s="50"/>
      <c r="AC547" s="220"/>
    </row>
    <row r="548" spans="2:29" ht="18" customHeight="1">
      <c r="B548" s="108" t="s">
        <v>1387</v>
      </c>
      <c r="C548" s="106">
        <v>547645078</v>
      </c>
      <c r="D548" s="106" t="s">
        <v>1388</v>
      </c>
      <c r="E548" s="106">
        <v>16741725568</v>
      </c>
      <c r="F548" s="106" t="s">
        <v>5</v>
      </c>
      <c r="G548" s="106">
        <v>1000</v>
      </c>
      <c r="H548" s="106">
        <v>15771132386</v>
      </c>
      <c r="I548" s="106" t="s">
        <v>1839</v>
      </c>
      <c r="J548" s="107" t="s">
        <v>24</v>
      </c>
      <c r="K548" s="164" t="s">
        <v>1825</v>
      </c>
      <c r="L548" s="108" t="s">
        <v>1387</v>
      </c>
      <c r="M548" s="14">
        <v>0</v>
      </c>
      <c r="N548" s="14"/>
      <c r="O548" s="14"/>
      <c r="P548" s="14"/>
      <c r="Q548" s="14" t="s">
        <v>1423</v>
      </c>
      <c r="R548" s="226">
        <v>43902</v>
      </c>
      <c r="S548" s="59" t="s">
        <v>1494</v>
      </c>
      <c r="T548" s="50"/>
      <c r="U548" s="50"/>
      <c r="V548" s="50"/>
      <c r="W548" s="50"/>
      <c r="X548" s="50"/>
      <c r="Y548" s="50"/>
      <c r="Z548" s="50"/>
      <c r="AA548" s="50"/>
      <c r="AB548" s="50"/>
      <c r="AC548" s="220"/>
    </row>
    <row r="549" spans="2:29" ht="18" customHeight="1">
      <c r="B549" s="108" t="s">
        <v>1389</v>
      </c>
      <c r="C549" s="106">
        <v>686821110</v>
      </c>
      <c r="D549" s="106" t="s">
        <v>1390</v>
      </c>
      <c r="E549" s="106">
        <v>16741725565</v>
      </c>
      <c r="F549" s="106" t="s">
        <v>5</v>
      </c>
      <c r="G549" s="106">
        <v>1000</v>
      </c>
      <c r="H549" s="106">
        <v>15771132386</v>
      </c>
      <c r="I549" s="106" t="s">
        <v>1839</v>
      </c>
      <c r="J549" s="107" t="s">
        <v>24</v>
      </c>
      <c r="K549" s="164" t="s">
        <v>1825</v>
      </c>
      <c r="L549" s="108" t="s">
        <v>1389</v>
      </c>
      <c r="M549" s="14">
        <v>0</v>
      </c>
      <c r="N549" s="14"/>
      <c r="O549" s="14"/>
      <c r="P549" s="14"/>
      <c r="Q549" s="14" t="s">
        <v>1423</v>
      </c>
      <c r="R549" s="226">
        <v>43902</v>
      </c>
      <c r="S549" s="59" t="s">
        <v>1494</v>
      </c>
      <c r="T549" s="50"/>
      <c r="U549" s="50"/>
      <c r="V549" s="50"/>
      <c r="W549" s="50"/>
      <c r="X549" s="50"/>
      <c r="Y549" s="50"/>
      <c r="Z549" s="50"/>
      <c r="AA549" s="50"/>
      <c r="AB549" s="50"/>
      <c r="AC549" s="220"/>
    </row>
    <row r="550" spans="2:29" ht="18" customHeight="1">
      <c r="B550" s="108" t="s">
        <v>1403</v>
      </c>
      <c r="C550" s="106">
        <v>718333153</v>
      </c>
      <c r="D550" s="106" t="s">
        <v>1404</v>
      </c>
      <c r="E550" s="106">
        <v>16741725548</v>
      </c>
      <c r="F550" s="106" t="s">
        <v>5</v>
      </c>
      <c r="G550" s="106">
        <v>1000</v>
      </c>
      <c r="H550" s="106">
        <v>15771132386</v>
      </c>
      <c r="I550" s="106" t="s">
        <v>1839</v>
      </c>
      <c r="J550" s="107" t="s">
        <v>24</v>
      </c>
      <c r="K550" s="164" t="s">
        <v>1825</v>
      </c>
      <c r="L550" s="108" t="s">
        <v>1403</v>
      </c>
      <c r="M550" s="14">
        <v>0</v>
      </c>
      <c r="N550" s="14"/>
      <c r="O550" s="14"/>
      <c r="P550" s="14"/>
      <c r="Q550" s="14" t="s">
        <v>1423</v>
      </c>
      <c r="R550" s="226">
        <v>43902</v>
      </c>
      <c r="S550" s="59" t="s">
        <v>1494</v>
      </c>
      <c r="T550" s="50"/>
      <c r="U550" s="50"/>
      <c r="V550" s="50"/>
      <c r="W550" s="50"/>
      <c r="X550" s="50"/>
      <c r="Y550" s="50"/>
      <c r="Z550" s="50"/>
      <c r="AA550" s="50"/>
      <c r="AB550" s="50"/>
      <c r="AC550" s="220"/>
    </row>
    <row r="551" spans="2:29" ht="18" customHeight="1">
      <c r="B551" s="108" t="s">
        <v>1415</v>
      </c>
      <c r="C551" s="106">
        <v>129711838</v>
      </c>
      <c r="D551" s="106" t="s">
        <v>1416</v>
      </c>
      <c r="E551" s="106">
        <v>16741725541</v>
      </c>
      <c r="F551" s="106" t="s">
        <v>5</v>
      </c>
      <c r="G551" s="106">
        <v>1000</v>
      </c>
      <c r="H551" s="106">
        <v>15771132386</v>
      </c>
      <c r="I551" s="106" t="s">
        <v>1839</v>
      </c>
      <c r="J551" s="107" t="s">
        <v>24</v>
      </c>
      <c r="K551" s="164" t="s">
        <v>1825</v>
      </c>
      <c r="L551" s="108" t="s">
        <v>1415</v>
      </c>
      <c r="M551" s="14">
        <v>0</v>
      </c>
      <c r="N551" s="14"/>
      <c r="O551" s="14"/>
      <c r="P551" s="14"/>
      <c r="Q551" s="14" t="s">
        <v>1423</v>
      </c>
      <c r="R551" s="226">
        <v>43902</v>
      </c>
      <c r="S551" s="59" t="s">
        <v>1494</v>
      </c>
      <c r="T551" s="50"/>
      <c r="U551" s="50"/>
      <c r="V551" s="50"/>
      <c r="W551" s="50"/>
      <c r="X551" s="50"/>
      <c r="Y551" s="50"/>
      <c r="Z551" s="50"/>
      <c r="AA551" s="50"/>
      <c r="AB551" s="50"/>
      <c r="AC551" s="220"/>
    </row>
    <row r="552" spans="2:29" s="61" customFormat="1" ht="19.899999999999999" customHeight="1">
      <c r="B552" s="108" t="s">
        <v>1256</v>
      </c>
      <c r="C552" s="164">
        <v>608839701</v>
      </c>
      <c r="D552" s="164" t="s">
        <v>1257</v>
      </c>
      <c r="E552" s="106">
        <v>17102786726</v>
      </c>
      <c r="F552" s="106" t="s">
        <v>5</v>
      </c>
      <c r="G552" s="106">
        <v>1000</v>
      </c>
      <c r="H552" s="106">
        <v>13545435217</v>
      </c>
      <c r="I552" s="106" t="s">
        <v>1793</v>
      </c>
      <c r="J552" s="166" t="s">
        <v>100</v>
      </c>
      <c r="K552" s="164" t="s">
        <v>1777</v>
      </c>
      <c r="L552" s="108" t="s">
        <v>1256</v>
      </c>
      <c r="M552" s="14">
        <v>0</v>
      </c>
      <c r="N552" s="14"/>
      <c r="O552" s="14"/>
      <c r="P552" s="14"/>
      <c r="Q552" s="170" t="s">
        <v>1423</v>
      </c>
      <c r="R552" s="226">
        <v>43900</v>
      </c>
      <c r="S552" s="59" t="s">
        <v>1494</v>
      </c>
      <c r="AC552" s="222"/>
    </row>
    <row r="553" spans="2:29" s="61" customFormat="1" ht="19.899999999999999" customHeight="1">
      <c r="B553" s="108" t="s">
        <v>1286</v>
      </c>
      <c r="C553" s="164">
        <v>394267010</v>
      </c>
      <c r="D553" s="164" t="s">
        <v>1287</v>
      </c>
      <c r="E553" s="106">
        <v>17102786761</v>
      </c>
      <c r="F553" s="106" t="s">
        <v>5</v>
      </c>
      <c r="G553" s="106">
        <v>1000</v>
      </c>
      <c r="H553" s="106">
        <v>13545435217</v>
      </c>
      <c r="I553" s="106" t="s">
        <v>1793</v>
      </c>
      <c r="J553" s="166" t="s">
        <v>100</v>
      </c>
      <c r="K553" s="164" t="s">
        <v>1777</v>
      </c>
      <c r="L553" s="108" t="s">
        <v>1891</v>
      </c>
      <c r="M553" s="14">
        <v>0</v>
      </c>
      <c r="N553" s="14"/>
      <c r="O553" s="14"/>
      <c r="P553" s="14"/>
      <c r="Q553" s="109" t="s">
        <v>1423</v>
      </c>
      <c r="R553" s="226">
        <v>43900</v>
      </c>
      <c r="S553" s="59" t="s">
        <v>1494</v>
      </c>
      <c r="AC553" s="222"/>
    </row>
    <row r="554" spans="2:29" ht="18" customHeight="1">
      <c r="B554" s="118" t="s">
        <v>699</v>
      </c>
      <c r="C554" s="106">
        <v>165055613</v>
      </c>
      <c r="D554" s="106" t="s">
        <v>700</v>
      </c>
      <c r="E554" s="106">
        <v>16741725655</v>
      </c>
      <c r="F554" s="106" t="s">
        <v>5</v>
      </c>
      <c r="G554" s="106">
        <v>1000</v>
      </c>
      <c r="H554" s="106">
        <v>18771678907</v>
      </c>
      <c r="I554" s="106" t="s">
        <v>1834</v>
      </c>
      <c r="J554" s="168" t="s">
        <v>162</v>
      </c>
      <c r="K554" s="164" t="s">
        <v>1812</v>
      </c>
      <c r="L554" s="118" t="s">
        <v>699</v>
      </c>
      <c r="M554" s="14">
        <f>4031.26+5000</f>
        <v>9031.26</v>
      </c>
      <c r="N554" s="14"/>
      <c r="O554" s="346"/>
      <c r="P554" s="346"/>
      <c r="Q554" s="272" t="s">
        <v>1423</v>
      </c>
      <c r="R554" s="273">
        <v>43901</v>
      </c>
      <c r="S554" s="59" t="s">
        <v>1534</v>
      </c>
      <c r="T554" s="50"/>
      <c r="U554" s="50"/>
      <c r="V554" s="50"/>
      <c r="W554" s="50"/>
      <c r="X554" s="50"/>
      <c r="Y554" s="50"/>
      <c r="Z554" s="50"/>
      <c r="AA554" s="50"/>
      <c r="AB554" s="50"/>
    </row>
    <row r="555" spans="2:29" ht="18" customHeight="1">
      <c r="B555" s="289" t="s">
        <v>785</v>
      </c>
      <c r="C555" s="106">
        <v>555537723</v>
      </c>
      <c r="D555" s="106" t="s">
        <v>15</v>
      </c>
      <c r="E555" s="106">
        <v>17192710541</v>
      </c>
      <c r="F555" s="106" t="s">
        <v>5</v>
      </c>
      <c r="G555" s="287">
        <v>1000</v>
      </c>
      <c r="H555" s="287">
        <v>13545476959</v>
      </c>
      <c r="I555" s="106" t="s">
        <v>1791</v>
      </c>
      <c r="J555" s="290" t="s">
        <v>7</v>
      </c>
      <c r="K555" s="272" t="s">
        <v>1773</v>
      </c>
      <c r="L555" s="289" t="s">
        <v>1893</v>
      </c>
      <c r="M555" s="45">
        <v>5061.05</v>
      </c>
      <c r="N555" s="45"/>
      <c r="O555" s="45"/>
      <c r="P555" s="45"/>
      <c r="Q555" s="272" t="s">
        <v>1423</v>
      </c>
      <c r="R555" s="226">
        <v>43913</v>
      </c>
      <c r="S555" s="59" t="s">
        <v>1521</v>
      </c>
      <c r="T555" s="50"/>
      <c r="U555" s="50"/>
      <c r="V555" s="50"/>
      <c r="W555" s="50"/>
      <c r="X555" s="50"/>
      <c r="Y555" s="50"/>
      <c r="Z555" s="50"/>
      <c r="AA555" s="50"/>
      <c r="AB555" s="50"/>
    </row>
    <row r="556" spans="2:29" ht="18" customHeight="1">
      <c r="B556" s="289" t="s">
        <v>913</v>
      </c>
      <c r="C556" s="106">
        <v>501268959</v>
      </c>
      <c r="D556" s="106" t="s">
        <v>39</v>
      </c>
      <c r="E556" s="106">
        <v>17192711228</v>
      </c>
      <c r="F556" s="106" t="s">
        <v>5</v>
      </c>
      <c r="G556" s="287">
        <v>1000</v>
      </c>
      <c r="H556" s="287">
        <v>13545476959</v>
      </c>
      <c r="I556" s="106" t="s">
        <v>1791</v>
      </c>
      <c r="J556" s="294" t="s">
        <v>24</v>
      </c>
      <c r="K556" s="272" t="s">
        <v>1773</v>
      </c>
      <c r="L556" s="289" t="s">
        <v>1892</v>
      </c>
      <c r="M556" s="45">
        <v>5060.21</v>
      </c>
      <c r="N556" s="45"/>
      <c r="O556" s="45"/>
      <c r="P556" s="45"/>
      <c r="Q556" s="272" t="s">
        <v>1423</v>
      </c>
      <c r="R556" s="226">
        <v>43913</v>
      </c>
      <c r="S556" s="59" t="s">
        <v>1514</v>
      </c>
      <c r="T556" s="50"/>
      <c r="U556" s="50"/>
      <c r="V556" s="50"/>
      <c r="W556" s="50"/>
      <c r="X556" s="50"/>
      <c r="Y556" s="50"/>
      <c r="Z556" s="50"/>
      <c r="AA556" s="50"/>
      <c r="AB556" s="50"/>
    </row>
    <row r="557" spans="2:29" ht="18" customHeight="1">
      <c r="B557" s="289" t="s">
        <v>354</v>
      </c>
      <c r="C557" s="106">
        <v>402659300</v>
      </c>
      <c r="D557" s="106" t="s">
        <v>355</v>
      </c>
      <c r="E557" s="106">
        <v>17192715495</v>
      </c>
      <c r="F557" s="106" t="s">
        <v>5</v>
      </c>
      <c r="G557" s="287">
        <v>1000</v>
      </c>
      <c r="H557" s="287">
        <v>18672882330</v>
      </c>
      <c r="I557" s="106" t="s">
        <v>1826</v>
      </c>
      <c r="J557" s="290" t="s">
        <v>7</v>
      </c>
      <c r="K557" s="272" t="s">
        <v>1799</v>
      </c>
      <c r="L557" s="289" t="s">
        <v>1894</v>
      </c>
      <c r="M557" s="45">
        <v>10010.370000000001</v>
      </c>
      <c r="N557" s="45"/>
      <c r="O557" s="45"/>
      <c r="P557" s="45"/>
      <c r="Q557" s="272" t="s">
        <v>1423</v>
      </c>
      <c r="R557" s="226">
        <v>43913</v>
      </c>
      <c r="S557" s="59" t="s">
        <v>1515</v>
      </c>
      <c r="T557" s="50"/>
      <c r="U557" s="50"/>
      <c r="V557" s="50"/>
      <c r="W557" s="50"/>
      <c r="X557" s="50"/>
      <c r="Y557" s="50"/>
      <c r="Z557" s="50"/>
      <c r="AA557" s="50"/>
      <c r="AB557" s="50"/>
    </row>
    <row r="558" spans="2:29" ht="18" customHeight="1">
      <c r="B558" s="289" t="s">
        <v>371</v>
      </c>
      <c r="C558" s="106">
        <v>321991673</v>
      </c>
      <c r="D558" s="106" t="s">
        <v>372</v>
      </c>
      <c r="E558" s="106">
        <v>17192715549</v>
      </c>
      <c r="F558" s="106" t="s">
        <v>5</v>
      </c>
      <c r="G558" s="287">
        <v>1000</v>
      </c>
      <c r="H558" s="287">
        <v>18672882330</v>
      </c>
      <c r="I558" s="106" t="s">
        <v>1826</v>
      </c>
      <c r="J558" s="290" t="s">
        <v>7</v>
      </c>
      <c r="K558" s="272" t="s">
        <v>1799</v>
      </c>
      <c r="L558" s="289" t="s">
        <v>371</v>
      </c>
      <c r="M558" s="45">
        <v>5061.1000000000004</v>
      </c>
      <c r="N558" s="45"/>
      <c r="O558" s="45"/>
      <c r="P558" s="45"/>
      <c r="Q558" s="272" t="s">
        <v>1423</v>
      </c>
      <c r="R558" s="226">
        <v>43913</v>
      </c>
      <c r="S558" s="59" t="s">
        <v>1515</v>
      </c>
      <c r="T558" s="50"/>
      <c r="U558" s="50"/>
      <c r="V558" s="50"/>
      <c r="W558" s="50"/>
      <c r="X558" s="50"/>
      <c r="Y558" s="50"/>
      <c r="Z558" s="50"/>
      <c r="AA558" s="50"/>
      <c r="AB558" s="50"/>
    </row>
    <row r="559" spans="2:29" ht="18" customHeight="1">
      <c r="B559" s="291" t="s">
        <v>803</v>
      </c>
      <c r="C559" s="106">
        <v>610586330</v>
      </c>
      <c r="D559" s="106" t="s">
        <v>726</v>
      </c>
      <c r="E559" s="106">
        <v>16741725475</v>
      </c>
      <c r="F559" s="106" t="s">
        <v>5</v>
      </c>
      <c r="G559" s="287">
        <v>1000</v>
      </c>
      <c r="H559" s="287">
        <v>13545472582</v>
      </c>
      <c r="I559" s="106" t="s">
        <v>1828</v>
      </c>
      <c r="J559" s="288" t="s">
        <v>100</v>
      </c>
      <c r="K559" s="272" t="s">
        <v>1801</v>
      </c>
      <c r="L559" s="291" t="s">
        <v>1895</v>
      </c>
      <c r="M559" s="45">
        <v>4959.5600000000004</v>
      </c>
      <c r="N559" s="45"/>
      <c r="O559" s="45"/>
      <c r="P559" s="45"/>
      <c r="Q559" s="272" t="s">
        <v>1423</v>
      </c>
      <c r="R559" s="273">
        <v>43902</v>
      </c>
      <c r="S559" s="59" t="s">
        <v>1515</v>
      </c>
      <c r="T559" s="50"/>
      <c r="U559" s="50"/>
      <c r="V559" s="50"/>
      <c r="W559" s="50"/>
      <c r="X559" s="50"/>
      <c r="Y559" s="50"/>
      <c r="Z559" s="50"/>
      <c r="AA559" s="50"/>
      <c r="AB559" s="50"/>
    </row>
    <row r="560" spans="2:29" ht="18" customHeight="1">
      <c r="B560" s="291" t="s">
        <v>741</v>
      </c>
      <c r="C560" s="106">
        <v>140673914</v>
      </c>
      <c r="D560" s="106" t="s">
        <v>742</v>
      </c>
      <c r="E560" s="106">
        <v>16741725485</v>
      </c>
      <c r="F560" s="106" t="s">
        <v>5</v>
      </c>
      <c r="G560" s="287">
        <v>1000</v>
      </c>
      <c r="H560" s="287">
        <v>13545472582</v>
      </c>
      <c r="I560" s="106" t="s">
        <v>1828</v>
      </c>
      <c r="J560" s="288" t="s">
        <v>100</v>
      </c>
      <c r="K560" s="272" t="s">
        <v>1801</v>
      </c>
      <c r="L560" s="291" t="s">
        <v>1896</v>
      </c>
      <c r="M560" s="45">
        <v>15876.89</v>
      </c>
      <c r="N560" s="45"/>
      <c r="O560" s="45"/>
      <c r="P560" s="45"/>
      <c r="Q560" s="272" t="s">
        <v>1423</v>
      </c>
      <c r="R560" s="273">
        <v>43902</v>
      </c>
      <c r="S560" s="59" t="s">
        <v>1515</v>
      </c>
      <c r="T560" s="50"/>
      <c r="U560" s="50"/>
      <c r="V560" s="50"/>
      <c r="W560" s="50"/>
      <c r="X560" s="50"/>
      <c r="Y560" s="50"/>
      <c r="Z560" s="50"/>
      <c r="AA560" s="50"/>
      <c r="AB560" s="50"/>
    </row>
    <row r="561" spans="2:28" ht="18" customHeight="1">
      <c r="B561" s="291" t="s">
        <v>769</v>
      </c>
      <c r="C561" s="106">
        <v>584908246</v>
      </c>
      <c r="D561" s="106" t="s">
        <v>770</v>
      </c>
      <c r="E561" s="106">
        <v>16741725501</v>
      </c>
      <c r="F561" s="106" t="s">
        <v>5</v>
      </c>
      <c r="G561" s="287">
        <v>1000</v>
      </c>
      <c r="H561" s="287">
        <v>13545472582</v>
      </c>
      <c r="I561" s="106" t="s">
        <v>1828</v>
      </c>
      <c r="J561" s="288" t="s">
        <v>100</v>
      </c>
      <c r="K561" s="272" t="s">
        <v>1801</v>
      </c>
      <c r="L561" s="291" t="s">
        <v>1897</v>
      </c>
      <c r="M561" s="45">
        <v>4964.46</v>
      </c>
      <c r="N561" s="45"/>
      <c r="O561" s="45"/>
      <c r="P561" s="45"/>
      <c r="Q561" s="272" t="s">
        <v>1423</v>
      </c>
      <c r="R561" s="273">
        <v>43902</v>
      </c>
      <c r="S561" s="59" t="s">
        <v>1516</v>
      </c>
      <c r="T561" s="50"/>
      <c r="U561" s="50"/>
      <c r="V561" s="50"/>
      <c r="W561" s="50"/>
      <c r="X561" s="50"/>
      <c r="Y561" s="50"/>
      <c r="Z561" s="50"/>
      <c r="AA561" s="50"/>
      <c r="AB561" s="50"/>
    </row>
    <row r="562" spans="2:28" ht="18" customHeight="1">
      <c r="B562" s="291" t="s">
        <v>755</v>
      </c>
      <c r="C562" s="106">
        <v>359689511</v>
      </c>
      <c r="D562" s="106" t="s">
        <v>756</v>
      </c>
      <c r="E562" s="106">
        <v>16741725493</v>
      </c>
      <c r="F562" s="106" t="s">
        <v>5</v>
      </c>
      <c r="G562" s="287">
        <v>1000</v>
      </c>
      <c r="H562" s="287">
        <v>13545472582</v>
      </c>
      <c r="I562" s="106" t="s">
        <v>1828</v>
      </c>
      <c r="J562" s="288" t="s">
        <v>100</v>
      </c>
      <c r="K562" s="272" t="s">
        <v>1801</v>
      </c>
      <c r="L562" s="291" t="s">
        <v>755</v>
      </c>
      <c r="M562" s="45">
        <v>4961.42</v>
      </c>
      <c r="N562" s="45"/>
      <c r="O562" s="45"/>
      <c r="P562" s="45"/>
      <c r="Q562" s="272" t="s">
        <v>1423</v>
      </c>
      <c r="R562" s="273">
        <v>43902</v>
      </c>
      <c r="S562" s="59" t="s">
        <v>1516</v>
      </c>
      <c r="T562" s="50"/>
      <c r="U562" s="50"/>
      <c r="V562" s="50"/>
      <c r="W562" s="50"/>
      <c r="X562" s="50"/>
      <c r="Y562" s="50"/>
      <c r="Z562" s="50"/>
      <c r="AA562" s="50"/>
      <c r="AB562" s="50"/>
    </row>
    <row r="563" spans="2:28" ht="18" customHeight="1">
      <c r="B563" s="291" t="s">
        <v>771</v>
      </c>
      <c r="C563" s="106">
        <v>167880704</v>
      </c>
      <c r="D563" s="106" t="s">
        <v>772</v>
      </c>
      <c r="E563" s="106">
        <v>16741725502</v>
      </c>
      <c r="F563" s="106" t="s">
        <v>5</v>
      </c>
      <c r="G563" s="287">
        <v>1000</v>
      </c>
      <c r="H563" s="287">
        <v>13545472582</v>
      </c>
      <c r="I563" s="106" t="s">
        <v>1828</v>
      </c>
      <c r="J563" s="288" t="s">
        <v>100</v>
      </c>
      <c r="K563" s="272" t="s">
        <v>1801</v>
      </c>
      <c r="L563" s="291" t="s">
        <v>771</v>
      </c>
      <c r="M563" s="45">
        <v>5061.01</v>
      </c>
      <c r="N563" s="45"/>
      <c r="O563" s="45"/>
      <c r="P563" s="45"/>
      <c r="Q563" s="272" t="s">
        <v>1423</v>
      </c>
      <c r="R563" s="273">
        <v>43902</v>
      </c>
      <c r="S563" s="59" t="s">
        <v>1516</v>
      </c>
      <c r="T563" s="50"/>
      <c r="U563" s="50"/>
      <c r="V563" s="50"/>
      <c r="W563" s="50"/>
      <c r="X563" s="50"/>
      <c r="Y563" s="50"/>
      <c r="Z563" s="50"/>
      <c r="AA563" s="50"/>
      <c r="AB563" s="50"/>
    </row>
    <row r="564" spans="2:28" ht="18" customHeight="1">
      <c r="B564" s="291" t="s">
        <v>800</v>
      </c>
      <c r="C564" s="106">
        <v>845052506</v>
      </c>
      <c r="D564" s="106" t="s">
        <v>723</v>
      </c>
      <c r="E564" s="106">
        <v>16741725472</v>
      </c>
      <c r="F564" s="106" t="s">
        <v>5</v>
      </c>
      <c r="G564" s="287">
        <v>1000</v>
      </c>
      <c r="H564" s="287">
        <v>13545472582</v>
      </c>
      <c r="I564" s="106" t="s">
        <v>1828</v>
      </c>
      <c r="J564" s="288" t="s">
        <v>100</v>
      </c>
      <c r="K564" s="272" t="s">
        <v>1801</v>
      </c>
      <c r="L564" s="291" t="s">
        <v>800</v>
      </c>
      <c r="M564" s="45">
        <v>3141.77</v>
      </c>
      <c r="N564" s="45"/>
      <c r="O564" s="45"/>
      <c r="P564" s="45"/>
      <c r="Q564" s="272" t="s">
        <v>1423</v>
      </c>
      <c r="R564" s="273">
        <v>43902</v>
      </c>
      <c r="S564" s="59" t="s">
        <v>1517</v>
      </c>
      <c r="T564" s="50"/>
      <c r="U564" s="50"/>
      <c r="V564" s="50"/>
      <c r="W564" s="50"/>
      <c r="X564" s="50"/>
      <c r="Y564" s="50"/>
      <c r="Z564" s="50"/>
      <c r="AA564" s="50"/>
      <c r="AB564" s="50"/>
    </row>
    <row r="565" spans="2:28" ht="18" customHeight="1">
      <c r="B565" s="291" t="s">
        <v>747</v>
      </c>
      <c r="C565" s="106">
        <v>882086329</v>
      </c>
      <c r="D565" s="106" t="s">
        <v>748</v>
      </c>
      <c r="E565" s="106">
        <v>16741725489</v>
      </c>
      <c r="F565" s="106" t="s">
        <v>5</v>
      </c>
      <c r="G565" s="287">
        <v>1000</v>
      </c>
      <c r="H565" s="287">
        <v>13545472582</v>
      </c>
      <c r="I565" s="106" t="s">
        <v>1828</v>
      </c>
      <c r="J565" s="288" t="s">
        <v>100</v>
      </c>
      <c r="K565" s="272" t="s">
        <v>1801</v>
      </c>
      <c r="L565" s="291" t="s">
        <v>747</v>
      </c>
      <c r="M565" s="45">
        <v>8042.36</v>
      </c>
      <c r="N565" s="45"/>
      <c r="O565" s="45"/>
      <c r="P565" s="45"/>
      <c r="Q565" s="272" t="s">
        <v>1423</v>
      </c>
      <c r="R565" s="273">
        <v>43902</v>
      </c>
      <c r="S565" s="59" t="s">
        <v>1517</v>
      </c>
      <c r="T565" s="50"/>
      <c r="U565" s="50"/>
      <c r="V565" s="50"/>
      <c r="W565" s="50"/>
      <c r="X565" s="50"/>
      <c r="Y565" s="50"/>
      <c r="Z565" s="50"/>
      <c r="AA565" s="50"/>
      <c r="AB565" s="50"/>
    </row>
    <row r="566" spans="2:28" ht="18" customHeight="1">
      <c r="B566" s="291" t="s">
        <v>751</v>
      </c>
      <c r="C566" s="106">
        <v>523392474</v>
      </c>
      <c r="D566" s="106" t="s">
        <v>752</v>
      </c>
      <c r="E566" s="106">
        <v>16741725491</v>
      </c>
      <c r="F566" s="106" t="s">
        <v>5</v>
      </c>
      <c r="G566" s="287">
        <v>1000</v>
      </c>
      <c r="H566" s="287">
        <v>13545472582</v>
      </c>
      <c r="I566" s="106" t="s">
        <v>1828</v>
      </c>
      <c r="J566" s="288" t="s">
        <v>100</v>
      </c>
      <c r="K566" s="272" t="s">
        <v>1801</v>
      </c>
      <c r="L566" s="291" t="s">
        <v>751</v>
      </c>
      <c r="M566" s="45">
        <v>9222.5</v>
      </c>
      <c r="N566" s="45"/>
      <c r="O566" s="45"/>
      <c r="P566" s="45"/>
      <c r="Q566" s="272" t="s">
        <v>1423</v>
      </c>
      <c r="R566" s="273">
        <v>43883</v>
      </c>
      <c r="S566" s="59" t="s">
        <v>1518</v>
      </c>
      <c r="T566" s="50"/>
      <c r="U566" s="50"/>
      <c r="V566" s="50"/>
      <c r="W566" s="50"/>
      <c r="X566" s="50"/>
      <c r="Y566" s="50"/>
      <c r="Z566" s="50"/>
      <c r="AA566" s="50"/>
      <c r="AB566" s="50"/>
    </row>
    <row r="567" spans="2:28" ht="18" customHeight="1">
      <c r="B567" s="291" t="s">
        <v>797</v>
      </c>
      <c r="C567" s="106">
        <v>161337578</v>
      </c>
      <c r="D567" s="106" t="s">
        <v>720</v>
      </c>
      <c r="E567" s="106">
        <v>16741725469</v>
      </c>
      <c r="F567" s="106" t="s">
        <v>5</v>
      </c>
      <c r="G567" s="287">
        <v>1000</v>
      </c>
      <c r="H567" s="287">
        <v>13545472582</v>
      </c>
      <c r="I567" s="106" t="s">
        <v>1828</v>
      </c>
      <c r="J567" s="288" t="s">
        <v>100</v>
      </c>
      <c r="K567" s="272" t="s">
        <v>1801</v>
      </c>
      <c r="L567" s="291" t="s">
        <v>797</v>
      </c>
      <c r="M567" s="45">
        <v>8044.55</v>
      </c>
      <c r="N567" s="45"/>
      <c r="O567" s="45"/>
      <c r="P567" s="45"/>
      <c r="Q567" s="272" t="s">
        <v>1423</v>
      </c>
      <c r="R567" s="273">
        <v>43902</v>
      </c>
      <c r="S567" s="59" t="s">
        <v>1519</v>
      </c>
      <c r="T567" s="50"/>
      <c r="U567" s="50"/>
      <c r="V567" s="50"/>
      <c r="W567" s="50"/>
      <c r="X567" s="50"/>
      <c r="Y567" s="50"/>
      <c r="Z567" s="50"/>
      <c r="AA567" s="50"/>
      <c r="AB567" s="50"/>
    </row>
    <row r="568" spans="2:28" ht="18" customHeight="1">
      <c r="B568" s="289" t="s">
        <v>444</v>
      </c>
      <c r="C568" s="106">
        <v>981409030</v>
      </c>
      <c r="D568" s="106" t="s">
        <v>445</v>
      </c>
      <c r="E568" s="106">
        <v>16572203187</v>
      </c>
      <c r="F568" s="106" t="s">
        <v>5</v>
      </c>
      <c r="G568" s="287">
        <v>1000</v>
      </c>
      <c r="H568" s="287">
        <v>17720254512</v>
      </c>
      <c r="I568" s="106" t="s">
        <v>1795</v>
      </c>
      <c r="J568" s="305" t="s">
        <v>414</v>
      </c>
      <c r="K568" s="272" t="s">
        <v>1768</v>
      </c>
      <c r="L568" s="289" t="s">
        <v>1022</v>
      </c>
      <c r="M568" s="45">
        <v>4958.76</v>
      </c>
      <c r="N568" s="45"/>
      <c r="O568" s="45"/>
      <c r="P568" s="45"/>
      <c r="Q568" s="272" t="s">
        <v>1423</v>
      </c>
      <c r="R568" s="273">
        <v>43902</v>
      </c>
      <c r="S568" s="59" t="s">
        <v>1516</v>
      </c>
      <c r="T568" s="50"/>
      <c r="U568" s="50"/>
      <c r="V568" s="50"/>
      <c r="W568" s="50"/>
      <c r="X568" s="50"/>
      <c r="Y568" s="50"/>
      <c r="Z568" s="50"/>
      <c r="AA568" s="50"/>
      <c r="AB568" s="50"/>
    </row>
    <row r="569" spans="2:28" ht="18" customHeight="1">
      <c r="B569" s="289" t="s">
        <v>440</v>
      </c>
      <c r="C569" s="106">
        <v>593231817</v>
      </c>
      <c r="D569" s="106" t="s">
        <v>441</v>
      </c>
      <c r="E569" s="106">
        <v>16572203185</v>
      </c>
      <c r="F569" s="106" t="s">
        <v>5</v>
      </c>
      <c r="G569" s="287">
        <v>1000</v>
      </c>
      <c r="H569" s="287">
        <v>17720254512</v>
      </c>
      <c r="I569" s="106" t="s">
        <v>1795</v>
      </c>
      <c r="J569" s="294" t="s">
        <v>24</v>
      </c>
      <c r="K569" s="272" t="s">
        <v>1768</v>
      </c>
      <c r="L569" s="289" t="s">
        <v>440</v>
      </c>
      <c r="M569" s="45">
        <v>4962.53</v>
      </c>
      <c r="N569" s="45"/>
      <c r="O569" s="45"/>
      <c r="P569" s="45"/>
      <c r="Q569" s="272" t="s">
        <v>1423</v>
      </c>
      <c r="R569" s="273">
        <v>43902</v>
      </c>
      <c r="S569" s="59" t="s">
        <v>1520</v>
      </c>
      <c r="T569" s="50"/>
      <c r="U569" s="50"/>
      <c r="V569" s="50"/>
      <c r="W569" s="50"/>
      <c r="X569" s="50"/>
      <c r="Y569" s="50"/>
      <c r="Z569" s="50"/>
      <c r="AA569" s="50"/>
      <c r="AB569" s="50"/>
    </row>
    <row r="570" spans="2:28" ht="18" customHeight="1">
      <c r="B570" s="289" t="s">
        <v>1603</v>
      </c>
      <c r="C570" s="106">
        <v>462315679</v>
      </c>
      <c r="D570" s="106" t="s">
        <v>406</v>
      </c>
      <c r="E570" s="106">
        <v>16572203710</v>
      </c>
      <c r="F570" s="106" t="s">
        <v>5</v>
      </c>
      <c r="G570" s="287">
        <v>1000</v>
      </c>
      <c r="H570" s="287">
        <v>17720254512</v>
      </c>
      <c r="I570" s="106" t="s">
        <v>1795</v>
      </c>
      <c r="J570" s="294" t="s">
        <v>24</v>
      </c>
      <c r="K570" s="272" t="s">
        <v>1768</v>
      </c>
      <c r="L570" s="289" t="s">
        <v>1603</v>
      </c>
      <c r="M570" s="45">
        <v>8232.4699999999993</v>
      </c>
      <c r="N570" s="45"/>
      <c r="O570" s="45"/>
      <c r="P570" s="45"/>
      <c r="Q570" s="272" t="s">
        <v>1423</v>
      </c>
      <c r="R570" s="273">
        <v>43902</v>
      </c>
      <c r="S570" s="59" t="s">
        <v>1518</v>
      </c>
      <c r="T570" s="50"/>
      <c r="U570" s="50"/>
      <c r="V570" s="50"/>
      <c r="W570" s="50"/>
      <c r="X570" s="50"/>
      <c r="Y570" s="50"/>
      <c r="Z570" s="50"/>
      <c r="AA570" s="50"/>
      <c r="AB570" s="50"/>
    </row>
    <row r="571" spans="2:28" ht="18" customHeight="1">
      <c r="B571" s="289" t="s">
        <v>1333</v>
      </c>
      <c r="C571" s="106">
        <v>416533881</v>
      </c>
      <c r="D571" s="106" t="s">
        <v>1334</v>
      </c>
      <c r="E571" s="106">
        <v>16741725598</v>
      </c>
      <c r="F571" s="106" t="s">
        <v>5</v>
      </c>
      <c r="G571" s="287">
        <v>1000</v>
      </c>
      <c r="H571" s="287">
        <v>15771132386</v>
      </c>
      <c r="I571" s="106" t="s">
        <v>1839</v>
      </c>
      <c r="J571" s="294" t="s">
        <v>24</v>
      </c>
      <c r="K571" s="272" t="s">
        <v>1825</v>
      </c>
      <c r="L571" s="289" t="s">
        <v>1898</v>
      </c>
      <c r="M571" s="45">
        <v>4957.96</v>
      </c>
      <c r="N571" s="45"/>
      <c r="O571" s="45"/>
      <c r="P571" s="45"/>
      <c r="Q571" s="272" t="s">
        <v>1423</v>
      </c>
      <c r="R571" s="273">
        <v>43901</v>
      </c>
      <c r="S571" s="65" t="s">
        <v>1521</v>
      </c>
      <c r="T571" s="50"/>
      <c r="U571" s="50"/>
      <c r="V571" s="50"/>
      <c r="W571" s="50"/>
      <c r="X571" s="50"/>
      <c r="Y571" s="50"/>
      <c r="Z571" s="50"/>
      <c r="AA571" s="50"/>
      <c r="AB571" s="50"/>
    </row>
    <row r="572" spans="2:28" ht="18" customHeight="1">
      <c r="B572" s="289" t="s">
        <v>1343</v>
      </c>
      <c r="C572" s="106">
        <v>492208550</v>
      </c>
      <c r="D572" s="106" t="s">
        <v>1344</v>
      </c>
      <c r="E572" s="106">
        <v>16741725592</v>
      </c>
      <c r="F572" s="106" t="s">
        <v>5</v>
      </c>
      <c r="G572" s="287">
        <v>1000</v>
      </c>
      <c r="H572" s="287">
        <v>15771132386</v>
      </c>
      <c r="I572" s="106" t="s">
        <v>1839</v>
      </c>
      <c r="J572" s="294" t="s">
        <v>24</v>
      </c>
      <c r="K572" s="272" t="s">
        <v>1825</v>
      </c>
      <c r="L572" s="289" t="s">
        <v>1343</v>
      </c>
      <c r="M572" s="45">
        <v>5062.42</v>
      </c>
      <c r="N572" s="45"/>
      <c r="O572" s="45"/>
      <c r="P572" s="45"/>
      <c r="Q572" s="272" t="s">
        <v>1423</v>
      </c>
      <c r="R572" s="273">
        <v>43901</v>
      </c>
      <c r="S572" s="65" t="s">
        <v>1521</v>
      </c>
      <c r="T572" s="50"/>
      <c r="U572" s="50"/>
      <c r="V572" s="50"/>
      <c r="W572" s="50"/>
      <c r="X572" s="50"/>
      <c r="Y572" s="50"/>
      <c r="Z572" s="50"/>
      <c r="AA572" s="50"/>
      <c r="AB572" s="50"/>
    </row>
    <row r="573" spans="2:28" ht="18" customHeight="1">
      <c r="B573" s="289" t="s">
        <v>1345</v>
      </c>
      <c r="C573" s="106">
        <v>712816946</v>
      </c>
      <c r="D573" s="106" t="s">
        <v>1346</v>
      </c>
      <c r="E573" s="106">
        <v>16741725591</v>
      </c>
      <c r="F573" s="106" t="s">
        <v>5</v>
      </c>
      <c r="G573" s="287">
        <v>1000</v>
      </c>
      <c r="H573" s="287">
        <v>15771132386</v>
      </c>
      <c r="I573" s="106" t="s">
        <v>1839</v>
      </c>
      <c r="J573" s="294" t="s">
        <v>24</v>
      </c>
      <c r="K573" s="272" t="s">
        <v>1825</v>
      </c>
      <c r="L573" s="289" t="s">
        <v>1345</v>
      </c>
      <c r="M573" s="45">
        <v>4956.5</v>
      </c>
      <c r="N573" s="45"/>
      <c r="O573" s="45"/>
      <c r="P573" s="45"/>
      <c r="Q573" s="272" t="s">
        <v>1423</v>
      </c>
      <c r="R573" s="273">
        <v>43901</v>
      </c>
      <c r="S573" s="65" t="s">
        <v>1521</v>
      </c>
      <c r="T573" s="50"/>
      <c r="U573" s="50"/>
      <c r="V573" s="50"/>
      <c r="W573" s="50"/>
      <c r="X573" s="50"/>
      <c r="Y573" s="50"/>
      <c r="Z573" s="50"/>
      <c r="AA573" s="50"/>
      <c r="AB573" s="50"/>
    </row>
    <row r="574" spans="2:28" ht="18" customHeight="1">
      <c r="B574" s="289" t="s">
        <v>1353</v>
      </c>
      <c r="C574" s="106">
        <v>964546923</v>
      </c>
      <c r="D574" s="106" t="s">
        <v>1354</v>
      </c>
      <c r="E574" s="106">
        <v>16741725586</v>
      </c>
      <c r="F574" s="106" t="s">
        <v>5</v>
      </c>
      <c r="G574" s="287">
        <v>1000</v>
      </c>
      <c r="H574" s="287">
        <v>15771132386</v>
      </c>
      <c r="I574" s="106" t="s">
        <v>1839</v>
      </c>
      <c r="J574" s="294" t="s">
        <v>24</v>
      </c>
      <c r="K574" s="272" t="s">
        <v>1825</v>
      </c>
      <c r="L574" s="289" t="s">
        <v>1353</v>
      </c>
      <c r="M574" s="45">
        <v>4962.74</v>
      </c>
      <c r="N574" s="45">
        <v>4958</v>
      </c>
      <c r="O574" s="45"/>
      <c r="P574" s="45"/>
      <c r="Q574" s="272" t="s">
        <v>1423</v>
      </c>
      <c r="R574" s="273">
        <v>43901</v>
      </c>
      <c r="S574" s="65" t="s">
        <v>1571</v>
      </c>
      <c r="T574" s="50"/>
      <c r="U574" s="50"/>
      <c r="V574" s="50"/>
      <c r="W574" s="50"/>
      <c r="X574" s="50"/>
      <c r="Y574" s="50"/>
      <c r="Z574" s="50"/>
      <c r="AA574" s="50"/>
      <c r="AB574" s="50"/>
    </row>
    <row r="575" spans="2:28" ht="18" customHeight="1">
      <c r="B575" s="289" t="s">
        <v>1357</v>
      </c>
      <c r="C575" s="106">
        <v>494825257</v>
      </c>
      <c r="D575" s="106" t="s">
        <v>1358</v>
      </c>
      <c r="E575" s="106">
        <v>16741725584</v>
      </c>
      <c r="F575" s="106" t="s">
        <v>5</v>
      </c>
      <c r="G575" s="287">
        <v>1000</v>
      </c>
      <c r="H575" s="287">
        <v>15771132386</v>
      </c>
      <c r="I575" s="106" t="s">
        <v>1839</v>
      </c>
      <c r="J575" s="294" t="s">
        <v>24</v>
      </c>
      <c r="K575" s="272" t="s">
        <v>1825</v>
      </c>
      <c r="L575" s="289" t="s">
        <v>1357</v>
      </c>
      <c r="M575" s="45">
        <v>4960.2299999999996</v>
      </c>
      <c r="N575" s="45"/>
      <c r="O575" s="45"/>
      <c r="P575" s="45"/>
      <c r="Q575" s="272" t="s">
        <v>1423</v>
      </c>
      <c r="R575" s="273">
        <v>43901</v>
      </c>
      <c r="S575" s="65" t="s">
        <v>1521</v>
      </c>
      <c r="T575" s="50"/>
      <c r="U575" s="50"/>
      <c r="V575" s="50"/>
      <c r="W575" s="50"/>
      <c r="X575" s="50"/>
      <c r="Y575" s="50"/>
      <c r="Z575" s="50"/>
      <c r="AA575" s="50"/>
      <c r="AB575" s="50"/>
    </row>
    <row r="576" spans="2:28" ht="18" customHeight="1">
      <c r="B576" s="289" t="s">
        <v>1373</v>
      </c>
      <c r="C576" s="106">
        <v>126960686</v>
      </c>
      <c r="D576" s="106" t="s">
        <v>1374</v>
      </c>
      <c r="E576" s="106">
        <v>16741725575</v>
      </c>
      <c r="F576" s="106" t="s">
        <v>5</v>
      </c>
      <c r="G576" s="287">
        <v>1000</v>
      </c>
      <c r="H576" s="287">
        <v>15771132386</v>
      </c>
      <c r="I576" s="106" t="s">
        <v>1839</v>
      </c>
      <c r="J576" s="294" t="s">
        <v>24</v>
      </c>
      <c r="K576" s="272" t="s">
        <v>1825</v>
      </c>
      <c r="L576" s="289" t="s">
        <v>1373</v>
      </c>
      <c r="M576" s="45">
        <v>5059.83</v>
      </c>
      <c r="N576" s="45"/>
      <c r="O576" s="45"/>
      <c r="P576" s="45"/>
      <c r="Q576" s="272" t="s">
        <v>1423</v>
      </c>
      <c r="R576" s="273">
        <v>43901</v>
      </c>
      <c r="S576" s="65" t="s">
        <v>1521</v>
      </c>
      <c r="T576" s="50"/>
      <c r="U576" s="50"/>
      <c r="V576" s="50"/>
      <c r="W576" s="50"/>
      <c r="X576" s="50"/>
      <c r="Y576" s="50"/>
      <c r="Z576" s="50"/>
      <c r="AA576" s="50"/>
      <c r="AB576" s="50"/>
    </row>
    <row r="577" spans="2:28" ht="18" customHeight="1">
      <c r="B577" s="289" t="s">
        <v>1381</v>
      </c>
      <c r="C577" s="106">
        <v>722851865</v>
      </c>
      <c r="D577" s="106" t="s">
        <v>1382</v>
      </c>
      <c r="E577" s="106">
        <v>16741725571</v>
      </c>
      <c r="F577" s="106" t="s">
        <v>5</v>
      </c>
      <c r="G577" s="287">
        <v>1000</v>
      </c>
      <c r="H577" s="287">
        <v>15771132386</v>
      </c>
      <c r="I577" s="106" t="s">
        <v>1839</v>
      </c>
      <c r="J577" s="294" t="s">
        <v>24</v>
      </c>
      <c r="K577" s="272" t="s">
        <v>1825</v>
      </c>
      <c r="L577" s="289" t="s">
        <v>1381</v>
      </c>
      <c r="M577" s="45">
        <v>4956.41</v>
      </c>
      <c r="N577" s="45"/>
      <c r="O577" s="45"/>
      <c r="P577" s="45"/>
      <c r="Q577" s="272" t="s">
        <v>1423</v>
      </c>
      <c r="R577" s="273">
        <v>43901</v>
      </c>
      <c r="S577" s="65" t="s">
        <v>1521</v>
      </c>
      <c r="T577" s="50"/>
      <c r="U577" s="50"/>
      <c r="V577" s="50"/>
      <c r="W577" s="50"/>
      <c r="X577" s="50"/>
      <c r="Y577" s="50"/>
      <c r="Z577" s="50"/>
      <c r="AA577" s="50"/>
      <c r="AB577" s="50"/>
    </row>
    <row r="578" spans="2:28" ht="18" customHeight="1">
      <c r="B578" s="289" t="s">
        <v>1383</v>
      </c>
      <c r="C578" s="106">
        <v>750944020</v>
      </c>
      <c r="D578" s="106" t="s">
        <v>1384</v>
      </c>
      <c r="E578" s="106">
        <v>16741725570</v>
      </c>
      <c r="F578" s="106" t="s">
        <v>5</v>
      </c>
      <c r="G578" s="287">
        <v>1000</v>
      </c>
      <c r="H578" s="287">
        <v>15771132386</v>
      </c>
      <c r="I578" s="106" t="s">
        <v>1839</v>
      </c>
      <c r="J578" s="294" t="s">
        <v>24</v>
      </c>
      <c r="K578" s="272" t="s">
        <v>1825</v>
      </c>
      <c r="L578" s="289" t="s">
        <v>1383</v>
      </c>
      <c r="M578" s="45">
        <v>4965.79</v>
      </c>
      <c r="N578" s="45"/>
      <c r="O578" s="45"/>
      <c r="P578" s="45"/>
      <c r="Q578" s="272" t="s">
        <v>1423</v>
      </c>
      <c r="R578" s="273">
        <v>43901</v>
      </c>
      <c r="S578" s="65" t="s">
        <v>1521</v>
      </c>
      <c r="T578" s="50"/>
      <c r="U578" s="50"/>
      <c r="V578" s="50"/>
      <c r="W578" s="50"/>
      <c r="X578" s="50"/>
      <c r="Y578" s="50"/>
      <c r="Z578" s="50"/>
      <c r="AA578" s="50"/>
      <c r="AB578" s="50"/>
    </row>
    <row r="579" spans="2:28" ht="18" customHeight="1">
      <c r="B579" s="289" t="s">
        <v>1391</v>
      </c>
      <c r="C579" s="106">
        <v>514131340</v>
      </c>
      <c r="D579" s="106" t="s">
        <v>1392</v>
      </c>
      <c r="E579" s="106">
        <v>16741725564</v>
      </c>
      <c r="F579" s="106" t="s">
        <v>5</v>
      </c>
      <c r="G579" s="287">
        <v>1000</v>
      </c>
      <c r="H579" s="287">
        <v>15771132386</v>
      </c>
      <c r="I579" s="106" t="s">
        <v>1839</v>
      </c>
      <c r="J579" s="294" t="s">
        <v>24</v>
      </c>
      <c r="K579" s="272" t="s">
        <v>1825</v>
      </c>
      <c r="L579" s="289" t="s">
        <v>1391</v>
      </c>
      <c r="M579" s="45">
        <v>8049.04</v>
      </c>
      <c r="N579" s="45"/>
      <c r="O579" s="45"/>
      <c r="P579" s="45"/>
      <c r="Q579" s="272" t="s">
        <v>1423</v>
      </c>
      <c r="R579" s="273">
        <v>43901</v>
      </c>
      <c r="S579" s="65" t="s">
        <v>1521</v>
      </c>
      <c r="T579" s="50"/>
      <c r="U579" s="50"/>
      <c r="V579" s="50"/>
      <c r="W579" s="50"/>
      <c r="X579" s="50"/>
      <c r="Y579" s="50"/>
      <c r="Z579" s="50"/>
      <c r="AA579" s="50"/>
      <c r="AB579" s="50"/>
    </row>
    <row r="580" spans="2:28" ht="18" customHeight="1">
      <c r="B580" s="289" t="s">
        <v>1393</v>
      </c>
      <c r="C580" s="106">
        <v>607585353</v>
      </c>
      <c r="D580" s="106" t="s">
        <v>1394</v>
      </c>
      <c r="E580" s="106">
        <v>16741725563</v>
      </c>
      <c r="F580" s="106" t="s">
        <v>5</v>
      </c>
      <c r="G580" s="287">
        <v>1000</v>
      </c>
      <c r="H580" s="287">
        <v>15771132386</v>
      </c>
      <c r="I580" s="106" t="s">
        <v>1839</v>
      </c>
      <c r="J580" s="294" t="s">
        <v>24</v>
      </c>
      <c r="K580" s="272" t="s">
        <v>1825</v>
      </c>
      <c r="L580" s="289" t="s">
        <v>1393</v>
      </c>
      <c r="M580" s="45">
        <v>4963.83</v>
      </c>
      <c r="N580" s="45"/>
      <c r="O580" s="45"/>
      <c r="P580" s="45"/>
      <c r="Q580" s="272" t="s">
        <v>1423</v>
      </c>
      <c r="R580" s="273">
        <v>43901</v>
      </c>
      <c r="S580" s="65" t="s">
        <v>1521</v>
      </c>
      <c r="T580" s="50"/>
      <c r="U580" s="50"/>
      <c r="V580" s="50"/>
      <c r="W580" s="50"/>
      <c r="X580" s="50"/>
      <c r="Y580" s="50"/>
      <c r="Z580" s="50"/>
      <c r="AA580" s="50"/>
      <c r="AB580" s="50"/>
    </row>
    <row r="581" spans="2:28" ht="18" customHeight="1">
      <c r="B581" s="289" t="s">
        <v>1401</v>
      </c>
      <c r="C581" s="106">
        <v>222897781</v>
      </c>
      <c r="D581" s="106" t="s">
        <v>1402</v>
      </c>
      <c r="E581" s="106">
        <v>16741725549</v>
      </c>
      <c r="F581" s="106" t="s">
        <v>5</v>
      </c>
      <c r="G581" s="287">
        <v>1000</v>
      </c>
      <c r="H581" s="287">
        <v>15771132386</v>
      </c>
      <c r="I581" s="106" t="s">
        <v>1839</v>
      </c>
      <c r="J581" s="294" t="s">
        <v>24</v>
      </c>
      <c r="K581" s="272" t="s">
        <v>1825</v>
      </c>
      <c r="L581" s="289" t="s">
        <v>1401</v>
      </c>
      <c r="M581" s="45">
        <v>5356.15</v>
      </c>
      <c r="N581" s="45"/>
      <c r="O581" s="45"/>
      <c r="P581" s="45"/>
      <c r="Q581" s="272" t="s">
        <v>1423</v>
      </c>
      <c r="R581" s="273">
        <v>43901</v>
      </c>
      <c r="S581" s="65" t="s">
        <v>1521</v>
      </c>
      <c r="T581" s="50"/>
      <c r="U581" s="50"/>
      <c r="V581" s="50"/>
      <c r="W581" s="50"/>
      <c r="X581" s="50"/>
      <c r="Y581" s="50"/>
      <c r="Z581" s="50"/>
      <c r="AA581" s="50"/>
      <c r="AB581" s="50"/>
    </row>
    <row r="582" spans="2:28" ht="18" customHeight="1">
      <c r="B582" s="289" t="s">
        <v>1407</v>
      </c>
      <c r="C582" s="106">
        <v>936031473</v>
      </c>
      <c r="D582" s="106" t="s">
        <v>1408</v>
      </c>
      <c r="E582" s="106">
        <v>16741725546</v>
      </c>
      <c r="F582" s="106" t="s">
        <v>5</v>
      </c>
      <c r="G582" s="287">
        <v>1000</v>
      </c>
      <c r="H582" s="287">
        <v>15771132386</v>
      </c>
      <c r="I582" s="106" t="s">
        <v>1839</v>
      </c>
      <c r="J582" s="294" t="s">
        <v>24</v>
      </c>
      <c r="K582" s="272" t="s">
        <v>1825</v>
      </c>
      <c r="L582" s="289" t="s">
        <v>1407</v>
      </c>
      <c r="M582" s="45">
        <v>10533.55</v>
      </c>
      <c r="N582" s="45"/>
      <c r="O582" s="45"/>
      <c r="P582" s="45"/>
      <c r="Q582" s="272" t="s">
        <v>1423</v>
      </c>
      <c r="R582" s="273">
        <v>43901</v>
      </c>
      <c r="S582" s="65" t="s">
        <v>1521</v>
      </c>
      <c r="T582" s="50"/>
      <c r="U582" s="50"/>
      <c r="V582" s="50"/>
      <c r="W582" s="50"/>
      <c r="X582" s="50"/>
      <c r="Y582" s="50"/>
      <c r="Z582" s="50"/>
      <c r="AA582" s="50"/>
      <c r="AB582" s="50"/>
    </row>
    <row r="583" spans="2:28" ht="18" customHeight="1">
      <c r="B583" s="289" t="s">
        <v>1409</v>
      </c>
      <c r="C583" s="106">
        <v>113436289</v>
      </c>
      <c r="D583" s="106" t="s">
        <v>1410</v>
      </c>
      <c r="E583" s="106">
        <v>16741725545</v>
      </c>
      <c r="F583" s="106" t="s">
        <v>5</v>
      </c>
      <c r="G583" s="287">
        <v>1000</v>
      </c>
      <c r="H583" s="287">
        <v>15771132386</v>
      </c>
      <c r="I583" s="106" t="s">
        <v>1839</v>
      </c>
      <c r="J583" s="294" t="s">
        <v>24</v>
      </c>
      <c r="K583" s="272" t="s">
        <v>1825</v>
      </c>
      <c r="L583" s="289" t="s">
        <v>1409</v>
      </c>
      <c r="M583" s="45">
        <v>5059.6899999999996</v>
      </c>
      <c r="N583" s="45"/>
      <c r="O583" s="45"/>
      <c r="P583" s="45"/>
      <c r="Q583" s="272" t="s">
        <v>1423</v>
      </c>
      <c r="R583" s="273">
        <v>43901</v>
      </c>
      <c r="S583" s="65" t="s">
        <v>1521</v>
      </c>
      <c r="T583" s="50"/>
      <c r="U583" s="50"/>
      <c r="V583" s="50"/>
      <c r="W583" s="50"/>
      <c r="X583" s="50"/>
      <c r="Y583" s="50"/>
      <c r="Z583" s="50"/>
      <c r="AA583" s="50"/>
      <c r="AB583" s="50"/>
    </row>
    <row r="584" spans="2:28" ht="18" customHeight="1">
      <c r="B584" s="289" t="s">
        <v>157</v>
      </c>
      <c r="C584" s="106">
        <v>294700156</v>
      </c>
      <c r="D584" s="106" t="s">
        <v>158</v>
      </c>
      <c r="E584" s="106">
        <v>17192714520</v>
      </c>
      <c r="F584" s="106" t="s">
        <v>5</v>
      </c>
      <c r="G584" s="287">
        <v>1000</v>
      </c>
      <c r="H584" s="287">
        <v>18872118075</v>
      </c>
      <c r="I584" s="106" t="s">
        <v>1832</v>
      </c>
      <c r="J584" s="300" t="s">
        <v>129</v>
      </c>
      <c r="K584" s="272" t="s">
        <v>1808</v>
      </c>
      <c r="L584" s="289" t="s">
        <v>1899</v>
      </c>
      <c r="M584" s="45">
        <v>5215.53</v>
      </c>
      <c r="N584" s="45"/>
      <c r="O584" s="45"/>
      <c r="P584" s="45"/>
      <c r="Q584" s="272" t="s">
        <v>1423</v>
      </c>
      <c r="R584" s="226">
        <v>43913</v>
      </c>
      <c r="S584" s="59" t="s">
        <v>1522</v>
      </c>
      <c r="T584" s="50"/>
      <c r="U584" s="50"/>
      <c r="V584" s="50"/>
      <c r="W584" s="50"/>
      <c r="X584" s="50"/>
      <c r="Y584" s="50"/>
      <c r="Z584" s="50"/>
      <c r="AA584" s="50"/>
      <c r="AB584" s="50"/>
    </row>
    <row r="585" spans="2:28" ht="18" customHeight="1">
      <c r="B585" s="289" t="s">
        <v>167</v>
      </c>
      <c r="C585" s="106">
        <v>579780897</v>
      </c>
      <c r="D585" s="106" t="s">
        <v>168</v>
      </c>
      <c r="E585" s="106">
        <v>17192714394</v>
      </c>
      <c r="F585" s="106" t="s">
        <v>5</v>
      </c>
      <c r="G585" s="287">
        <v>1000</v>
      </c>
      <c r="H585" s="287">
        <v>18872118075</v>
      </c>
      <c r="I585" s="106" t="s">
        <v>1832</v>
      </c>
      <c r="J585" s="292" t="s">
        <v>162</v>
      </c>
      <c r="K585" s="272" t="s">
        <v>1808</v>
      </c>
      <c r="L585" s="289" t="s">
        <v>167</v>
      </c>
      <c r="M585" s="45">
        <v>5056.53</v>
      </c>
      <c r="N585" s="45"/>
      <c r="O585" s="45"/>
      <c r="P585" s="45"/>
      <c r="Q585" s="272" t="s">
        <v>1423</v>
      </c>
      <c r="R585" s="226">
        <v>43913</v>
      </c>
      <c r="S585" s="59" t="s">
        <v>1522</v>
      </c>
      <c r="T585" s="50"/>
      <c r="U585" s="50"/>
      <c r="V585" s="50"/>
      <c r="W585" s="50"/>
      <c r="X585" s="50"/>
      <c r="Y585" s="50"/>
      <c r="Z585" s="50"/>
      <c r="AA585" s="50"/>
      <c r="AB585" s="50"/>
    </row>
    <row r="586" spans="2:28" ht="18" customHeight="1">
      <c r="B586" s="289" t="s">
        <v>1509</v>
      </c>
      <c r="C586" s="106">
        <v>821376523</v>
      </c>
      <c r="D586" s="106" t="s">
        <v>178</v>
      </c>
      <c r="E586" s="106">
        <v>17192714481</v>
      </c>
      <c r="F586" s="106" t="s">
        <v>5</v>
      </c>
      <c r="G586" s="287">
        <v>1000</v>
      </c>
      <c r="H586" s="287">
        <v>18872118075</v>
      </c>
      <c r="I586" s="106" t="s">
        <v>1832</v>
      </c>
      <c r="J586" s="292" t="s">
        <v>162</v>
      </c>
      <c r="K586" s="272" t="s">
        <v>1808</v>
      </c>
      <c r="L586" s="289" t="s">
        <v>1509</v>
      </c>
      <c r="M586" s="45">
        <v>4961.43</v>
      </c>
      <c r="N586" s="45"/>
      <c r="O586" s="45"/>
      <c r="P586" s="45"/>
      <c r="Q586" s="272" t="s">
        <v>1423</v>
      </c>
      <c r="R586" s="226">
        <v>43913</v>
      </c>
      <c r="S586" s="59" t="s">
        <v>1522</v>
      </c>
      <c r="T586" s="50"/>
      <c r="U586" s="50"/>
      <c r="V586" s="50"/>
      <c r="W586" s="50"/>
      <c r="X586" s="50"/>
      <c r="Y586" s="50"/>
      <c r="Z586" s="50"/>
      <c r="AA586" s="50"/>
      <c r="AB586" s="50"/>
    </row>
    <row r="587" spans="2:28" ht="18" customHeight="1">
      <c r="B587" s="289" t="s">
        <v>1510</v>
      </c>
      <c r="C587" s="106">
        <v>370339556</v>
      </c>
      <c r="D587" s="106" t="s">
        <v>179</v>
      </c>
      <c r="E587" s="106">
        <v>17192714483</v>
      </c>
      <c r="F587" s="106" t="s">
        <v>5</v>
      </c>
      <c r="G587" s="287">
        <v>1000</v>
      </c>
      <c r="H587" s="287">
        <v>18872118075</v>
      </c>
      <c r="I587" s="106" t="s">
        <v>1832</v>
      </c>
      <c r="J587" s="292" t="s">
        <v>162</v>
      </c>
      <c r="K587" s="272" t="s">
        <v>1808</v>
      </c>
      <c r="L587" s="289" t="s">
        <v>1510</v>
      </c>
      <c r="M587" s="45">
        <v>4959.74</v>
      </c>
      <c r="N587" s="45"/>
      <c r="O587" s="45"/>
      <c r="P587" s="45"/>
      <c r="Q587" s="272" t="s">
        <v>1423</v>
      </c>
      <c r="R587" s="226">
        <v>43913</v>
      </c>
      <c r="S587" s="59" t="s">
        <v>1522</v>
      </c>
      <c r="T587" s="50"/>
      <c r="U587" s="50"/>
      <c r="V587" s="50"/>
      <c r="W587" s="50"/>
      <c r="X587" s="50"/>
      <c r="Y587" s="50"/>
      <c r="Z587" s="50"/>
      <c r="AA587" s="50"/>
      <c r="AB587" s="50"/>
    </row>
    <row r="588" spans="2:28" ht="18" customHeight="1">
      <c r="B588" s="289" t="s">
        <v>871</v>
      </c>
      <c r="C588" s="106">
        <v>797925694</v>
      </c>
      <c r="D588" s="106" t="s">
        <v>175</v>
      </c>
      <c r="E588" s="106">
        <v>17192714473</v>
      </c>
      <c r="F588" s="106" t="s">
        <v>5</v>
      </c>
      <c r="G588" s="287">
        <v>1000</v>
      </c>
      <c r="H588" s="287">
        <v>18872118075</v>
      </c>
      <c r="I588" s="106" t="s">
        <v>1832</v>
      </c>
      <c r="J588" s="292" t="s">
        <v>162</v>
      </c>
      <c r="K588" s="272" t="s">
        <v>1808</v>
      </c>
      <c r="L588" s="289" t="s">
        <v>871</v>
      </c>
      <c r="M588" s="45">
        <v>4959.84</v>
      </c>
      <c r="N588" s="45"/>
      <c r="O588" s="45"/>
      <c r="P588" s="45"/>
      <c r="Q588" s="272" t="s">
        <v>1423</v>
      </c>
      <c r="R588" s="226">
        <v>43913</v>
      </c>
      <c r="S588" s="59" t="s">
        <v>1522</v>
      </c>
      <c r="T588" s="50"/>
      <c r="U588" s="50"/>
      <c r="V588" s="50"/>
      <c r="W588" s="50"/>
      <c r="X588" s="50"/>
      <c r="Y588" s="50"/>
      <c r="Z588" s="50"/>
      <c r="AA588" s="50"/>
      <c r="AB588" s="50"/>
    </row>
    <row r="589" spans="2:28" ht="18" customHeight="1">
      <c r="B589" s="289" t="s">
        <v>884</v>
      </c>
      <c r="C589" s="106">
        <v>706241367</v>
      </c>
      <c r="D589" s="106" t="s">
        <v>511</v>
      </c>
      <c r="E589" s="106">
        <v>16741725509</v>
      </c>
      <c r="F589" s="106" t="s">
        <v>5</v>
      </c>
      <c r="G589" s="287">
        <v>1000</v>
      </c>
      <c r="H589" s="287">
        <v>18327671812</v>
      </c>
      <c r="I589" s="106" t="s">
        <v>1790</v>
      </c>
      <c r="J589" s="292" t="s">
        <v>498</v>
      </c>
      <c r="K589" s="272" t="s">
        <v>1781</v>
      </c>
      <c r="L589" s="289" t="s">
        <v>1900</v>
      </c>
      <c r="M589" s="45">
        <v>4958.7700000000004</v>
      </c>
      <c r="N589" s="45"/>
      <c r="O589" s="45"/>
      <c r="P589" s="45"/>
      <c r="Q589" s="272" t="s">
        <v>1423</v>
      </c>
      <c r="R589" s="273">
        <v>43900</v>
      </c>
      <c r="S589" s="65" t="s">
        <v>1521</v>
      </c>
      <c r="T589" s="50"/>
      <c r="U589" s="50"/>
      <c r="V589" s="50"/>
      <c r="W589" s="50"/>
      <c r="X589" s="50"/>
      <c r="Y589" s="50"/>
      <c r="Z589" s="50"/>
      <c r="AA589" s="50"/>
      <c r="AB589" s="50"/>
    </row>
    <row r="590" spans="2:28" ht="18" customHeight="1">
      <c r="B590" s="289" t="s">
        <v>963</v>
      </c>
      <c r="C590" s="106">
        <v>856945495</v>
      </c>
      <c r="D590" s="106" t="s">
        <v>964</v>
      </c>
      <c r="E590" s="106">
        <v>17187467707</v>
      </c>
      <c r="F590" s="106" t="s">
        <v>5</v>
      </c>
      <c r="G590" s="287">
        <v>1000</v>
      </c>
      <c r="H590" s="287">
        <v>18771691121</v>
      </c>
      <c r="I590" s="106" t="s">
        <v>1788</v>
      </c>
      <c r="J590" s="294" t="s">
        <v>24</v>
      </c>
      <c r="K590" s="272" t="s">
        <v>1771</v>
      </c>
      <c r="L590" s="289" t="s">
        <v>1901</v>
      </c>
      <c r="M590" s="45">
        <v>7942.13</v>
      </c>
      <c r="N590" s="45"/>
      <c r="O590" s="45"/>
      <c r="P590" s="45"/>
      <c r="Q590" s="272" t="s">
        <v>1423</v>
      </c>
      <c r="R590" s="273">
        <v>43900</v>
      </c>
      <c r="S590" s="65" t="s">
        <v>1521</v>
      </c>
      <c r="T590" s="50"/>
      <c r="U590" s="50"/>
      <c r="V590" s="50"/>
      <c r="W590" s="50"/>
      <c r="X590" s="50"/>
      <c r="Y590" s="50"/>
      <c r="Z590" s="50"/>
      <c r="AA590" s="50"/>
      <c r="AB590" s="50"/>
    </row>
    <row r="591" spans="2:28" ht="18" customHeight="1">
      <c r="B591" s="289" t="s">
        <v>1012</v>
      </c>
      <c r="C591" s="106">
        <v>867774867</v>
      </c>
      <c r="D591" s="106" t="s">
        <v>958</v>
      </c>
      <c r="E591" s="106">
        <v>17136314519</v>
      </c>
      <c r="F591" s="106" t="s">
        <v>5</v>
      </c>
      <c r="G591" s="287">
        <v>1000</v>
      </c>
      <c r="H591" s="287">
        <v>18771691121</v>
      </c>
      <c r="I591" s="106" t="s">
        <v>1788</v>
      </c>
      <c r="J591" s="294" t="s">
        <v>24</v>
      </c>
      <c r="K591" s="272" t="s">
        <v>1771</v>
      </c>
      <c r="L591" s="289" t="s">
        <v>1902</v>
      </c>
      <c r="M591" s="45">
        <v>8041.03</v>
      </c>
      <c r="N591" s="45"/>
      <c r="O591" s="45"/>
      <c r="P591" s="45"/>
      <c r="Q591" s="272" t="s">
        <v>1423</v>
      </c>
      <c r="R591" s="273">
        <v>43900</v>
      </c>
      <c r="S591" s="59" t="s">
        <v>1522</v>
      </c>
      <c r="T591" s="50"/>
      <c r="U591" s="50"/>
      <c r="V591" s="50"/>
      <c r="W591" s="50"/>
      <c r="X591" s="50"/>
      <c r="Y591" s="50"/>
      <c r="Z591" s="50"/>
      <c r="AA591" s="50"/>
      <c r="AB591" s="50"/>
    </row>
    <row r="592" spans="2:28" ht="18" customHeight="1">
      <c r="B592" s="289" t="s">
        <v>1007</v>
      </c>
      <c r="C592" s="106">
        <v>577853535</v>
      </c>
      <c r="D592" s="106" t="s">
        <v>943</v>
      </c>
      <c r="E592" s="106">
        <v>17136317749</v>
      </c>
      <c r="F592" s="106" t="s">
        <v>5</v>
      </c>
      <c r="G592" s="287">
        <v>1000</v>
      </c>
      <c r="H592" s="287">
        <v>18771691121</v>
      </c>
      <c r="I592" s="106" t="s">
        <v>1788</v>
      </c>
      <c r="J592" s="294" t="s">
        <v>24</v>
      </c>
      <c r="K592" s="272" t="s">
        <v>1771</v>
      </c>
      <c r="L592" s="289" t="s">
        <v>1007</v>
      </c>
      <c r="M592" s="45">
        <v>8038.89</v>
      </c>
      <c r="N592" s="45"/>
      <c r="O592" s="45"/>
      <c r="P592" s="45"/>
      <c r="Q592" s="272" t="s">
        <v>1423</v>
      </c>
      <c r="R592" s="273">
        <v>43900</v>
      </c>
      <c r="S592" s="65" t="s">
        <v>1521</v>
      </c>
      <c r="T592" s="50"/>
      <c r="U592" s="50"/>
      <c r="V592" s="50"/>
      <c r="W592" s="50"/>
      <c r="X592" s="50"/>
      <c r="Y592" s="50"/>
      <c r="Z592" s="50"/>
      <c r="AA592" s="50"/>
      <c r="AB592" s="50"/>
    </row>
    <row r="593" spans="2:28" ht="18" customHeight="1">
      <c r="B593" s="289" t="s">
        <v>950</v>
      </c>
      <c r="C593" s="106">
        <v>858140106</v>
      </c>
      <c r="D593" s="106" t="s">
        <v>951</v>
      </c>
      <c r="E593" s="106">
        <v>17136314478</v>
      </c>
      <c r="F593" s="106" t="s">
        <v>5</v>
      </c>
      <c r="G593" s="287">
        <v>1000</v>
      </c>
      <c r="H593" s="287">
        <v>18771691121</v>
      </c>
      <c r="I593" s="106" t="s">
        <v>1788</v>
      </c>
      <c r="J593" s="294" t="s">
        <v>24</v>
      </c>
      <c r="K593" s="272" t="s">
        <v>1771</v>
      </c>
      <c r="L593" s="289" t="s">
        <v>950</v>
      </c>
      <c r="M593" s="45">
        <v>7945.57</v>
      </c>
      <c r="N593" s="45"/>
      <c r="O593" s="45"/>
      <c r="P593" s="45"/>
      <c r="Q593" s="272" t="s">
        <v>1423</v>
      </c>
      <c r="R593" s="273">
        <v>43900</v>
      </c>
      <c r="S593" s="59" t="s">
        <v>1522</v>
      </c>
      <c r="T593" s="50"/>
      <c r="U593" s="50"/>
      <c r="V593" s="50"/>
      <c r="W593" s="50"/>
      <c r="X593" s="50"/>
      <c r="Y593" s="50"/>
      <c r="Z593" s="50"/>
      <c r="AA593" s="50"/>
      <c r="AB593" s="50"/>
    </row>
    <row r="594" spans="2:28" ht="18" customHeight="1">
      <c r="B594" s="289" t="s">
        <v>1020</v>
      </c>
      <c r="C594" s="106">
        <v>918013757</v>
      </c>
      <c r="D594" s="106" t="s">
        <v>976</v>
      </c>
      <c r="E594" s="106">
        <v>17187465115</v>
      </c>
      <c r="F594" s="106" t="s">
        <v>5</v>
      </c>
      <c r="G594" s="287">
        <v>1000</v>
      </c>
      <c r="H594" s="287">
        <v>18771691121</v>
      </c>
      <c r="I594" s="106" t="s">
        <v>1788</v>
      </c>
      <c r="J594" s="294" t="s">
        <v>24</v>
      </c>
      <c r="K594" s="272" t="s">
        <v>1771</v>
      </c>
      <c r="L594" s="289" t="s">
        <v>1020</v>
      </c>
      <c r="M594" s="45">
        <v>8231.9699999999993</v>
      </c>
      <c r="N594" s="45"/>
      <c r="O594" s="45"/>
      <c r="P594" s="45"/>
      <c r="Q594" s="272" t="s">
        <v>1423</v>
      </c>
      <c r="R594" s="273">
        <v>43900</v>
      </c>
      <c r="S594" s="65" t="s">
        <v>1521</v>
      </c>
      <c r="T594" s="50"/>
      <c r="U594" s="50"/>
      <c r="V594" s="50"/>
      <c r="W594" s="50"/>
      <c r="X594" s="50"/>
      <c r="Y594" s="50"/>
      <c r="Z594" s="50"/>
      <c r="AA594" s="50"/>
      <c r="AB594" s="50"/>
    </row>
    <row r="595" spans="2:28" ht="18" customHeight="1">
      <c r="B595" s="289" t="s">
        <v>1021</v>
      </c>
      <c r="C595" s="106">
        <v>954605434</v>
      </c>
      <c r="D595" s="106" t="s">
        <v>977</v>
      </c>
      <c r="E595" s="106">
        <v>17187465188</v>
      </c>
      <c r="F595" s="106" t="s">
        <v>5</v>
      </c>
      <c r="G595" s="287">
        <v>1000</v>
      </c>
      <c r="H595" s="287">
        <v>18771691121</v>
      </c>
      <c r="I595" s="106" t="s">
        <v>1788</v>
      </c>
      <c r="J595" s="294" t="s">
        <v>24</v>
      </c>
      <c r="K595" s="272" t="s">
        <v>1771</v>
      </c>
      <c r="L595" s="289" t="s">
        <v>1021</v>
      </c>
      <c r="M595" s="45">
        <v>8038.23</v>
      </c>
      <c r="N595" s="45"/>
      <c r="O595" s="45"/>
      <c r="P595" s="45"/>
      <c r="Q595" s="272" t="s">
        <v>1423</v>
      </c>
      <c r="R595" s="273">
        <v>43900</v>
      </c>
      <c r="S595" s="59" t="s">
        <v>1522</v>
      </c>
      <c r="T595" s="50"/>
      <c r="U595" s="50"/>
      <c r="V595" s="50"/>
      <c r="W595" s="50"/>
      <c r="X595" s="50"/>
      <c r="Y595" s="50"/>
      <c r="Z595" s="50"/>
      <c r="AA595" s="50"/>
      <c r="AB595" s="50"/>
    </row>
    <row r="596" spans="2:28" s="61" customFormat="1" ht="19.899999999999999" customHeight="1">
      <c r="B596" s="289" t="s">
        <v>1258</v>
      </c>
      <c r="C596" s="164">
        <v>155353854</v>
      </c>
      <c r="D596" s="164" t="s">
        <v>1259</v>
      </c>
      <c r="E596" s="106">
        <v>17102786725</v>
      </c>
      <c r="F596" s="106" t="s">
        <v>5</v>
      </c>
      <c r="G596" s="287">
        <v>1000</v>
      </c>
      <c r="H596" s="287">
        <v>13545435217</v>
      </c>
      <c r="I596" s="106" t="s">
        <v>1793</v>
      </c>
      <c r="J596" s="288" t="s">
        <v>100</v>
      </c>
      <c r="K596" s="272" t="s">
        <v>1777</v>
      </c>
      <c r="L596" s="289" t="s">
        <v>1903</v>
      </c>
      <c r="M596" s="45">
        <v>4960.07</v>
      </c>
      <c r="N596" s="45"/>
      <c r="O596" s="45"/>
      <c r="P596" s="45"/>
      <c r="Q596" s="272" t="s">
        <v>1423</v>
      </c>
      <c r="R596" s="273">
        <v>43901</v>
      </c>
      <c r="S596" s="65" t="s">
        <v>1521</v>
      </c>
    </row>
    <row r="597" spans="2:28" s="61" customFormat="1" ht="19.899999999999999" customHeight="1">
      <c r="B597" s="289" t="s">
        <v>1260</v>
      </c>
      <c r="C597" s="164">
        <v>447805955</v>
      </c>
      <c r="D597" s="164" t="s">
        <v>1261</v>
      </c>
      <c r="E597" s="106">
        <v>17102786724</v>
      </c>
      <c r="F597" s="106" t="s">
        <v>5</v>
      </c>
      <c r="G597" s="287">
        <v>1000</v>
      </c>
      <c r="H597" s="287">
        <v>13545435217</v>
      </c>
      <c r="I597" s="106" t="s">
        <v>1793</v>
      </c>
      <c r="J597" s="288" t="s">
        <v>100</v>
      </c>
      <c r="K597" s="272" t="s">
        <v>1777</v>
      </c>
      <c r="L597" s="289" t="s">
        <v>1260</v>
      </c>
      <c r="M597" s="45">
        <v>5058.1000000000004</v>
      </c>
      <c r="N597" s="45"/>
      <c r="O597" s="45"/>
      <c r="P597" s="45"/>
      <c r="Q597" s="272" t="s">
        <v>1423</v>
      </c>
      <c r="R597" s="273">
        <v>43901</v>
      </c>
      <c r="S597" s="65" t="s">
        <v>1521</v>
      </c>
    </row>
    <row r="598" spans="2:28" s="61" customFormat="1" ht="19.899999999999999" customHeight="1">
      <c r="B598" s="289" t="s">
        <v>1262</v>
      </c>
      <c r="C598" s="164">
        <v>390100188</v>
      </c>
      <c r="D598" s="164" t="s">
        <v>1263</v>
      </c>
      <c r="E598" s="106">
        <v>17102786720</v>
      </c>
      <c r="F598" s="106" t="s">
        <v>5</v>
      </c>
      <c r="G598" s="287">
        <v>1000</v>
      </c>
      <c r="H598" s="287">
        <v>13545435217</v>
      </c>
      <c r="I598" s="106" t="s">
        <v>1793</v>
      </c>
      <c r="J598" s="288" t="s">
        <v>100</v>
      </c>
      <c r="K598" s="272" t="s">
        <v>1777</v>
      </c>
      <c r="L598" s="289" t="s">
        <v>1262</v>
      </c>
      <c r="M598" s="45">
        <v>10208.31</v>
      </c>
      <c r="N598" s="45"/>
      <c r="O598" s="45"/>
      <c r="P598" s="45"/>
      <c r="Q598" s="272" t="s">
        <v>1423</v>
      </c>
      <c r="R598" s="273">
        <v>43901</v>
      </c>
      <c r="S598" s="65" t="s">
        <v>1521</v>
      </c>
    </row>
    <row r="599" spans="2:28" s="61" customFormat="1" ht="19.899999999999999" customHeight="1">
      <c r="B599" s="289" t="s">
        <v>1270</v>
      </c>
      <c r="C599" s="164">
        <v>389738123</v>
      </c>
      <c r="D599" s="164" t="s">
        <v>1271</v>
      </c>
      <c r="E599" s="106">
        <v>17102786716</v>
      </c>
      <c r="F599" s="106" t="s">
        <v>5</v>
      </c>
      <c r="G599" s="287">
        <v>1000</v>
      </c>
      <c r="H599" s="287">
        <v>13545435217</v>
      </c>
      <c r="I599" s="106" t="s">
        <v>1793</v>
      </c>
      <c r="J599" s="288" t="s">
        <v>100</v>
      </c>
      <c r="K599" s="272" t="s">
        <v>1777</v>
      </c>
      <c r="L599" s="289" t="s">
        <v>1270</v>
      </c>
      <c r="M599" s="45">
        <v>5058.08</v>
      </c>
      <c r="N599" s="45"/>
      <c r="O599" s="45"/>
      <c r="P599" s="45"/>
      <c r="Q599" s="272" t="s">
        <v>1423</v>
      </c>
      <c r="R599" s="273">
        <v>43901</v>
      </c>
      <c r="S599" s="65" t="s">
        <v>1521</v>
      </c>
    </row>
    <row r="600" spans="2:28" s="61" customFormat="1" ht="19.899999999999999" customHeight="1">
      <c r="B600" s="289" t="s">
        <v>1282</v>
      </c>
      <c r="C600" s="164">
        <v>730313153</v>
      </c>
      <c r="D600" s="164" t="s">
        <v>1283</v>
      </c>
      <c r="E600" s="106">
        <v>17102786710</v>
      </c>
      <c r="F600" s="106" t="s">
        <v>5</v>
      </c>
      <c r="G600" s="287">
        <v>1000</v>
      </c>
      <c r="H600" s="287">
        <v>13545435217</v>
      </c>
      <c r="I600" s="106" t="s">
        <v>1793</v>
      </c>
      <c r="J600" s="288" t="s">
        <v>100</v>
      </c>
      <c r="K600" s="272" t="s">
        <v>1777</v>
      </c>
      <c r="L600" s="289" t="s">
        <v>1282</v>
      </c>
      <c r="M600" s="45">
        <v>7937.95</v>
      </c>
      <c r="N600" s="45"/>
      <c r="O600" s="45"/>
      <c r="P600" s="45"/>
      <c r="Q600" s="272" t="s">
        <v>1423</v>
      </c>
      <c r="R600" s="273">
        <v>43901</v>
      </c>
      <c r="S600" s="65" t="s">
        <v>1521</v>
      </c>
    </row>
    <row r="601" spans="2:28" s="61" customFormat="1" ht="19.899999999999999" customHeight="1">
      <c r="B601" s="289" t="s">
        <v>1306</v>
      </c>
      <c r="C601" s="106">
        <v>741512954</v>
      </c>
      <c r="D601" s="106" t="s">
        <v>1307</v>
      </c>
      <c r="E601" s="106">
        <v>17102786610</v>
      </c>
      <c r="F601" s="106" t="s">
        <v>5</v>
      </c>
      <c r="G601" s="287">
        <v>1000</v>
      </c>
      <c r="H601" s="287">
        <v>13545435217</v>
      </c>
      <c r="I601" s="106" t="s">
        <v>1793</v>
      </c>
      <c r="J601" s="288" t="s">
        <v>100</v>
      </c>
      <c r="K601" s="272" t="s">
        <v>1777</v>
      </c>
      <c r="L601" s="289" t="s">
        <v>1306</v>
      </c>
      <c r="M601" s="45">
        <v>5084.4799999999996</v>
      </c>
      <c r="N601" s="45"/>
      <c r="O601" s="45"/>
      <c r="P601" s="45"/>
      <c r="Q601" s="272" t="s">
        <v>1423</v>
      </c>
      <c r="R601" s="273">
        <v>43901</v>
      </c>
      <c r="S601" s="65" t="s">
        <v>1521</v>
      </c>
    </row>
    <row r="602" spans="2:28" s="61" customFormat="1" ht="19.899999999999999" customHeight="1">
      <c r="B602" s="289" t="s">
        <v>1310</v>
      </c>
      <c r="C602" s="164">
        <v>790680463</v>
      </c>
      <c r="D602" s="164" t="s">
        <v>1311</v>
      </c>
      <c r="E602" s="106">
        <v>17102786672</v>
      </c>
      <c r="F602" s="106" t="s">
        <v>5</v>
      </c>
      <c r="G602" s="287">
        <v>1000</v>
      </c>
      <c r="H602" s="287">
        <v>13545435217</v>
      </c>
      <c r="I602" s="106" t="s">
        <v>1793</v>
      </c>
      <c r="J602" s="288" t="s">
        <v>100</v>
      </c>
      <c r="K602" s="272" t="s">
        <v>1777</v>
      </c>
      <c r="L602" s="289" t="s">
        <v>1310</v>
      </c>
      <c r="M602" s="45">
        <v>4962.58</v>
      </c>
      <c r="N602" s="45"/>
      <c r="O602" s="45"/>
      <c r="P602" s="45"/>
      <c r="Q602" s="272" t="s">
        <v>1423</v>
      </c>
      <c r="R602" s="273">
        <v>43901</v>
      </c>
      <c r="S602" s="65" t="s">
        <v>1521</v>
      </c>
    </row>
    <row r="603" spans="2:28" s="61" customFormat="1" ht="19.899999999999999" customHeight="1">
      <c r="B603" s="289" t="s">
        <v>1312</v>
      </c>
      <c r="C603" s="106">
        <v>681253883</v>
      </c>
      <c r="D603" s="106" t="s">
        <v>1313</v>
      </c>
      <c r="E603" s="106">
        <v>17102786673</v>
      </c>
      <c r="F603" s="106" t="s">
        <v>5</v>
      </c>
      <c r="G603" s="287">
        <v>1000</v>
      </c>
      <c r="H603" s="287">
        <v>13545435217</v>
      </c>
      <c r="I603" s="106" t="s">
        <v>1793</v>
      </c>
      <c r="J603" s="288" t="s">
        <v>100</v>
      </c>
      <c r="K603" s="272" t="s">
        <v>1777</v>
      </c>
      <c r="L603" s="289" t="s">
        <v>1312</v>
      </c>
      <c r="M603" s="45">
        <v>5057.49</v>
      </c>
      <c r="N603" s="45"/>
      <c r="O603" s="45"/>
      <c r="P603" s="45"/>
      <c r="Q603" s="272" t="s">
        <v>1423</v>
      </c>
      <c r="R603" s="273">
        <v>43901</v>
      </c>
      <c r="S603" s="65" t="s">
        <v>1521</v>
      </c>
    </row>
    <row r="604" spans="2:28" ht="18" customHeight="1">
      <c r="B604" s="289" t="s">
        <v>112</v>
      </c>
      <c r="C604" s="164">
        <v>766328099</v>
      </c>
      <c r="D604" s="164" t="s">
        <v>113</v>
      </c>
      <c r="E604" s="106">
        <v>17192714902</v>
      </c>
      <c r="F604" s="106" t="s">
        <v>5</v>
      </c>
      <c r="G604" s="287">
        <v>1000</v>
      </c>
      <c r="H604" s="287">
        <v>15072125895</v>
      </c>
      <c r="I604" s="106" t="s">
        <v>1867</v>
      </c>
      <c r="J604" s="288" t="s">
        <v>100</v>
      </c>
      <c r="K604" s="272" t="s">
        <v>1843</v>
      </c>
      <c r="L604" s="289" t="s">
        <v>424</v>
      </c>
      <c r="M604" s="45">
        <v>5060.41</v>
      </c>
      <c r="N604" s="45"/>
      <c r="O604" s="45"/>
      <c r="P604" s="45"/>
      <c r="Q604" s="272" t="s">
        <v>1423</v>
      </c>
      <c r="R604" s="226">
        <v>43910</v>
      </c>
      <c r="S604" s="65" t="s">
        <v>1521</v>
      </c>
      <c r="T604" s="50"/>
      <c r="U604" s="50"/>
      <c r="V604" s="50"/>
      <c r="W604" s="50"/>
      <c r="X604" s="50"/>
      <c r="Y604" s="50"/>
      <c r="Z604" s="50"/>
      <c r="AA604" s="50"/>
      <c r="AB604" s="50"/>
    </row>
    <row r="605" spans="2:28" ht="18" customHeight="1">
      <c r="B605" s="289" t="s">
        <v>818</v>
      </c>
      <c r="C605" s="164">
        <v>750996734</v>
      </c>
      <c r="D605" s="164" t="s">
        <v>109</v>
      </c>
      <c r="E605" s="106">
        <v>17192714870</v>
      </c>
      <c r="F605" s="106" t="s">
        <v>5</v>
      </c>
      <c r="G605" s="287">
        <v>1000</v>
      </c>
      <c r="H605" s="287">
        <v>15072125895</v>
      </c>
      <c r="I605" s="106" t="s">
        <v>1867</v>
      </c>
      <c r="J605" s="288" t="s">
        <v>100</v>
      </c>
      <c r="K605" s="272" t="s">
        <v>1843</v>
      </c>
      <c r="L605" s="289" t="s">
        <v>818</v>
      </c>
      <c r="M605" s="45">
        <v>5063.58</v>
      </c>
      <c r="N605" s="45"/>
      <c r="O605" s="45"/>
      <c r="P605" s="45"/>
      <c r="Q605" s="272" t="s">
        <v>1423</v>
      </c>
      <c r="R605" s="226">
        <v>43910</v>
      </c>
      <c r="S605" s="65" t="s">
        <v>1521</v>
      </c>
      <c r="T605" s="50"/>
      <c r="U605" s="50"/>
      <c r="V605" s="50"/>
      <c r="W605" s="50"/>
      <c r="X605" s="50"/>
      <c r="Y605" s="50"/>
      <c r="Z605" s="50"/>
      <c r="AA605" s="50"/>
      <c r="AB605" s="50"/>
    </row>
    <row r="606" spans="2:28" ht="18" customHeight="1">
      <c r="B606" s="291" t="s">
        <v>835</v>
      </c>
      <c r="C606" s="106">
        <v>937725057</v>
      </c>
      <c r="D606" s="106" t="s">
        <v>647</v>
      </c>
      <c r="E606" s="106">
        <v>16741725612</v>
      </c>
      <c r="F606" s="106" t="s">
        <v>5</v>
      </c>
      <c r="G606" s="287">
        <v>1000</v>
      </c>
      <c r="H606" s="287">
        <v>18771678907</v>
      </c>
      <c r="I606" s="106" t="s">
        <v>1834</v>
      </c>
      <c r="J606" s="290" t="s">
        <v>7</v>
      </c>
      <c r="K606" s="272" t="s">
        <v>1812</v>
      </c>
      <c r="L606" s="291" t="s">
        <v>810</v>
      </c>
      <c r="M606" s="45">
        <v>5064.03</v>
      </c>
      <c r="N606" s="45"/>
      <c r="O606" s="45"/>
      <c r="P606" s="45"/>
      <c r="Q606" s="272" t="s">
        <v>1423</v>
      </c>
      <c r="R606" s="273">
        <v>43901</v>
      </c>
      <c r="S606" s="65" t="s">
        <v>1521</v>
      </c>
      <c r="T606" s="50"/>
      <c r="U606" s="50"/>
      <c r="V606" s="50"/>
      <c r="W606" s="50"/>
      <c r="X606" s="50"/>
      <c r="Y606" s="50"/>
      <c r="Z606" s="50"/>
      <c r="AA606" s="50"/>
      <c r="AB606" s="50"/>
    </row>
    <row r="607" spans="2:28" ht="18" customHeight="1">
      <c r="B607" s="291" t="s">
        <v>650</v>
      </c>
      <c r="C607" s="106">
        <v>895014302</v>
      </c>
      <c r="D607" s="106" t="s">
        <v>651</v>
      </c>
      <c r="E607" s="106">
        <v>16741725614</v>
      </c>
      <c r="F607" s="106" t="s">
        <v>5</v>
      </c>
      <c r="G607" s="287">
        <v>1000</v>
      </c>
      <c r="H607" s="287">
        <v>18771678907</v>
      </c>
      <c r="I607" s="106" t="s">
        <v>1834</v>
      </c>
      <c r="J607" s="290" t="s">
        <v>7</v>
      </c>
      <c r="K607" s="272" t="s">
        <v>1812</v>
      </c>
      <c r="L607" s="291" t="s">
        <v>650</v>
      </c>
      <c r="M607" s="45">
        <v>5056.88</v>
      </c>
      <c r="N607" s="45"/>
      <c r="O607" s="45"/>
      <c r="P607" s="45"/>
      <c r="Q607" s="272" t="s">
        <v>1423</v>
      </c>
      <c r="R607" s="273">
        <v>43899</v>
      </c>
      <c r="S607" s="65" t="s">
        <v>1521</v>
      </c>
      <c r="T607" s="50"/>
      <c r="U607" s="50"/>
      <c r="V607" s="50"/>
      <c r="W607" s="50"/>
      <c r="X607" s="50"/>
      <c r="Y607" s="50"/>
      <c r="Z607" s="50"/>
      <c r="AA607" s="50"/>
      <c r="AB607" s="50"/>
    </row>
    <row r="608" spans="2:28" ht="18" customHeight="1">
      <c r="B608" s="291" t="s">
        <v>839</v>
      </c>
      <c r="C608" s="106">
        <v>736217837</v>
      </c>
      <c r="D608" s="106" t="s">
        <v>661</v>
      </c>
      <c r="E608" s="106">
        <v>16741725621</v>
      </c>
      <c r="F608" s="106" t="s">
        <v>5</v>
      </c>
      <c r="G608" s="287">
        <v>1000</v>
      </c>
      <c r="H608" s="287">
        <v>18771678907</v>
      </c>
      <c r="I608" s="106" t="s">
        <v>1834</v>
      </c>
      <c r="J608" s="290" t="s">
        <v>7</v>
      </c>
      <c r="K608" s="272" t="s">
        <v>1812</v>
      </c>
      <c r="L608" s="291" t="s">
        <v>839</v>
      </c>
      <c r="M608" s="45">
        <v>8044.36</v>
      </c>
      <c r="N608" s="45"/>
      <c r="O608" s="45"/>
      <c r="P608" s="45"/>
      <c r="Q608" s="272" t="s">
        <v>1423</v>
      </c>
      <c r="R608" s="273">
        <v>43899</v>
      </c>
      <c r="S608" s="65" t="s">
        <v>1521</v>
      </c>
      <c r="T608" s="50"/>
      <c r="U608" s="50"/>
      <c r="V608" s="50"/>
      <c r="W608" s="50"/>
      <c r="X608" s="50"/>
      <c r="Y608" s="50"/>
      <c r="Z608" s="50"/>
      <c r="AA608" s="50"/>
      <c r="AB608" s="50"/>
    </row>
    <row r="609" spans="2:28" ht="18" customHeight="1">
      <c r="B609" s="291" t="s">
        <v>667</v>
      </c>
      <c r="C609" s="106">
        <v>487657557</v>
      </c>
      <c r="D609" s="106" t="s">
        <v>668</v>
      </c>
      <c r="E609" s="106">
        <v>16741725625</v>
      </c>
      <c r="F609" s="106" t="s">
        <v>5</v>
      </c>
      <c r="G609" s="287">
        <v>1000</v>
      </c>
      <c r="H609" s="287">
        <v>18771678907</v>
      </c>
      <c r="I609" s="106" t="s">
        <v>1834</v>
      </c>
      <c r="J609" s="292" t="s">
        <v>162</v>
      </c>
      <c r="K609" s="272" t="s">
        <v>1812</v>
      </c>
      <c r="L609" s="291" t="s">
        <v>667</v>
      </c>
      <c r="M609" s="45">
        <v>8041.79</v>
      </c>
      <c r="N609" s="45"/>
      <c r="O609" s="45"/>
      <c r="P609" s="45"/>
      <c r="Q609" s="272" t="s">
        <v>1423</v>
      </c>
      <c r="R609" s="273">
        <v>43901</v>
      </c>
      <c r="S609" s="65" t="s">
        <v>1521</v>
      </c>
      <c r="T609" s="50"/>
      <c r="U609" s="50"/>
      <c r="V609" s="50"/>
      <c r="W609" s="50"/>
      <c r="X609" s="50"/>
      <c r="Y609" s="50"/>
      <c r="Z609" s="50"/>
      <c r="AA609" s="50"/>
      <c r="AB609" s="50"/>
    </row>
    <row r="610" spans="2:28" ht="18" customHeight="1">
      <c r="B610" s="291" t="s">
        <v>701</v>
      </c>
      <c r="C610" s="106">
        <v>180156850</v>
      </c>
      <c r="D610" s="106" t="s">
        <v>702</v>
      </c>
      <c r="E610" s="106">
        <v>16741725654</v>
      </c>
      <c r="F610" s="106" t="s">
        <v>5</v>
      </c>
      <c r="G610" s="287">
        <v>1000</v>
      </c>
      <c r="H610" s="287">
        <v>18771678907</v>
      </c>
      <c r="I610" s="106" t="s">
        <v>1834</v>
      </c>
      <c r="J610" s="292" t="s">
        <v>162</v>
      </c>
      <c r="K610" s="272" t="s">
        <v>1812</v>
      </c>
      <c r="L610" s="291" t="s">
        <v>701</v>
      </c>
      <c r="M610" s="45">
        <v>5056.41</v>
      </c>
      <c r="N610" s="45"/>
      <c r="O610" s="45"/>
      <c r="P610" s="45"/>
      <c r="Q610" s="272" t="s">
        <v>1423</v>
      </c>
      <c r="R610" s="273">
        <v>43901</v>
      </c>
      <c r="S610" s="65" t="s">
        <v>1521</v>
      </c>
      <c r="T610" s="50"/>
      <c r="U610" s="50"/>
      <c r="V610" s="50"/>
      <c r="W610" s="50"/>
      <c r="X610" s="50"/>
      <c r="Y610" s="50"/>
      <c r="Z610" s="50"/>
      <c r="AA610" s="50"/>
      <c r="AB610" s="50"/>
    </row>
    <row r="611" spans="2:28" ht="18" customHeight="1">
      <c r="B611" s="289" t="s">
        <v>568</v>
      </c>
      <c r="C611" s="164">
        <v>482961740</v>
      </c>
      <c r="D611" s="164" t="s">
        <v>569</v>
      </c>
      <c r="E611" s="106">
        <v>16741725282</v>
      </c>
      <c r="F611" s="106" t="s">
        <v>5</v>
      </c>
      <c r="G611" s="287">
        <v>1000</v>
      </c>
      <c r="H611" s="287">
        <v>13545445297</v>
      </c>
      <c r="I611" s="106" t="s">
        <v>1785</v>
      </c>
      <c r="J611" s="292" t="s">
        <v>162</v>
      </c>
      <c r="K611" s="272" t="s">
        <v>1783</v>
      </c>
      <c r="L611" s="289" t="s">
        <v>1450</v>
      </c>
      <c r="M611" s="45">
        <v>5183.1899999999996</v>
      </c>
      <c r="N611" s="45"/>
      <c r="O611" s="45"/>
      <c r="P611" s="45"/>
      <c r="Q611" s="272" t="s">
        <v>1423</v>
      </c>
      <c r="R611" s="273">
        <v>43901</v>
      </c>
      <c r="S611" s="65" t="s">
        <v>1521</v>
      </c>
      <c r="T611" s="50"/>
      <c r="U611" s="50"/>
      <c r="V611" s="50"/>
      <c r="W611" s="50"/>
      <c r="X611" s="50"/>
      <c r="Y611" s="50"/>
      <c r="Z611" s="50"/>
      <c r="AA611" s="50"/>
      <c r="AB611" s="50"/>
    </row>
    <row r="612" spans="2:28" ht="18" customHeight="1">
      <c r="B612" s="289" t="s">
        <v>560</v>
      </c>
      <c r="C612" s="164">
        <v>529143746</v>
      </c>
      <c r="D612" s="164" t="s">
        <v>561</v>
      </c>
      <c r="E612" s="106">
        <v>16741725286</v>
      </c>
      <c r="F612" s="106" t="s">
        <v>5</v>
      </c>
      <c r="G612" s="287">
        <v>1000</v>
      </c>
      <c r="H612" s="287">
        <v>13545445297</v>
      </c>
      <c r="I612" s="106" t="s">
        <v>1785</v>
      </c>
      <c r="J612" s="292" t="s">
        <v>162</v>
      </c>
      <c r="K612" s="272" t="s">
        <v>1783</v>
      </c>
      <c r="L612" s="289" t="s">
        <v>560</v>
      </c>
      <c r="M612" s="45">
        <v>4962.6099999999997</v>
      </c>
      <c r="N612" s="45"/>
      <c r="O612" s="45"/>
      <c r="P612" s="45"/>
      <c r="Q612" s="272" t="s">
        <v>1423</v>
      </c>
      <c r="R612" s="273">
        <v>43901</v>
      </c>
      <c r="S612" s="65" t="s">
        <v>1521</v>
      </c>
      <c r="T612" s="50"/>
      <c r="U612" s="50"/>
      <c r="V612" s="50"/>
      <c r="W612" s="50"/>
      <c r="X612" s="50"/>
      <c r="Y612" s="50"/>
      <c r="Z612" s="50"/>
      <c r="AA612" s="50"/>
      <c r="AB612" s="50"/>
    </row>
    <row r="613" spans="2:28" ht="18" customHeight="1">
      <c r="B613" s="289" t="s">
        <v>234</v>
      </c>
      <c r="C613" s="106">
        <v>967913148</v>
      </c>
      <c r="D613" s="106" t="s">
        <v>235</v>
      </c>
      <c r="E613" s="106">
        <v>17136866810</v>
      </c>
      <c r="F613" s="106" t="s">
        <v>191</v>
      </c>
      <c r="G613" s="287">
        <v>1000</v>
      </c>
      <c r="H613" s="287">
        <v>13632223538</v>
      </c>
      <c r="I613" s="106" t="s">
        <v>1837</v>
      </c>
      <c r="J613" s="293" t="s">
        <v>1456</v>
      </c>
      <c r="K613" s="272" t="s">
        <v>1823</v>
      </c>
      <c r="L613" s="289" t="s">
        <v>1457</v>
      </c>
      <c r="M613" s="45">
        <v>4960.1499999999996</v>
      </c>
      <c r="N613" s="45"/>
      <c r="O613" s="45"/>
      <c r="P613" s="45"/>
      <c r="Q613" s="272" t="s">
        <v>1423</v>
      </c>
      <c r="R613" s="226">
        <v>43910</v>
      </c>
      <c r="S613" s="65" t="s">
        <v>1521</v>
      </c>
      <c r="T613" s="50"/>
      <c r="U613" s="50"/>
      <c r="V613" s="50"/>
      <c r="W613" s="50"/>
      <c r="X613" s="50"/>
      <c r="Y613" s="50"/>
      <c r="Z613" s="50"/>
      <c r="AA613" s="50"/>
      <c r="AB613" s="50"/>
    </row>
    <row r="614" spans="2:28" ht="18" customHeight="1">
      <c r="B614" s="289" t="s">
        <v>1604</v>
      </c>
      <c r="C614" s="106">
        <v>184441541</v>
      </c>
      <c r="D614" s="106" t="s">
        <v>1477</v>
      </c>
      <c r="E614" s="106">
        <v>17043396024</v>
      </c>
      <c r="F614" s="106" t="s">
        <v>1478</v>
      </c>
      <c r="G614" s="287">
        <v>1000</v>
      </c>
      <c r="H614" s="287">
        <v>13422075559</v>
      </c>
      <c r="I614" s="106" t="s">
        <v>1871</v>
      </c>
      <c r="J614" s="294" t="s">
        <v>24</v>
      </c>
      <c r="K614" s="272" t="s">
        <v>1904</v>
      </c>
      <c r="L614" s="289" t="s">
        <v>1604</v>
      </c>
      <c r="M614" s="45">
        <v>9036.42</v>
      </c>
      <c r="N614" s="45"/>
      <c r="O614" s="45"/>
      <c r="P614" s="45"/>
      <c r="Q614" s="352"/>
      <c r="R614" s="353"/>
      <c r="S614" s="59" t="s">
        <v>1570</v>
      </c>
      <c r="T614" s="50"/>
      <c r="U614" s="50"/>
      <c r="V614" s="50"/>
      <c r="W614" s="50"/>
      <c r="X614" s="50"/>
      <c r="Y614" s="50"/>
      <c r="Z614" s="50"/>
      <c r="AA614" s="50"/>
      <c r="AB614" s="50"/>
    </row>
    <row r="615" spans="2:28" s="61" customFormat="1" ht="19.899999999999999" customHeight="1">
      <c r="B615" s="65"/>
      <c r="C615" s="209"/>
      <c r="D615" s="209"/>
      <c r="E615" s="113"/>
      <c r="F615" s="113"/>
      <c r="G615" s="113"/>
      <c r="H615" s="113"/>
      <c r="I615" s="113"/>
      <c r="J615" s="117"/>
      <c r="K615" s="209"/>
      <c r="L615" s="65"/>
      <c r="M615" s="15"/>
      <c r="N615" s="15"/>
      <c r="O615" s="115"/>
      <c r="P615" s="115"/>
      <c r="Q615" s="174"/>
      <c r="AA615" s="222"/>
    </row>
    <row r="616" spans="2:28" ht="18" customHeight="1">
      <c r="G616" s="357">
        <f>SUM(G470:G615)</f>
        <v>145000</v>
      </c>
      <c r="M616" s="6">
        <f>SUM(M470:M615)</f>
        <v>384877.85</v>
      </c>
      <c r="N616" s="1">
        <f>SUM(N470:N615)</f>
        <v>4958</v>
      </c>
      <c r="S616" s="50"/>
      <c r="V616" s="6"/>
    </row>
    <row r="617" spans="2:28" ht="18" customHeight="1">
      <c r="M617" s="6">
        <f>M616+N616</f>
        <v>389835.85</v>
      </c>
      <c r="V617" s="6"/>
    </row>
    <row r="618" spans="2:28" ht="18" customHeight="1"/>
    <row r="619" spans="2:28" ht="18" customHeight="1"/>
    <row r="620" spans="2:28" ht="18" customHeight="1"/>
    <row r="621" spans="2:28" ht="18" customHeight="1"/>
    <row r="622" spans="2:28" ht="18" customHeight="1"/>
    <row r="623" spans="2:28" ht="18" customHeight="1"/>
    <row r="624" spans="2:28" ht="18" customHeight="1"/>
    <row r="625" spans="2:28" ht="18" customHeight="1"/>
    <row r="626" spans="2:28" ht="18" customHeight="1"/>
    <row r="627" spans="2:28" s="113" customFormat="1" ht="18" customHeight="1">
      <c r="B627" s="112"/>
      <c r="J627" s="114"/>
      <c r="K627" s="209"/>
      <c r="L627" s="65"/>
      <c r="M627" s="15"/>
      <c r="N627" s="15"/>
      <c r="O627" s="15"/>
      <c r="P627" s="116"/>
      <c r="Q627" s="16"/>
      <c r="R627" s="65"/>
      <c r="AA627" s="223"/>
    </row>
    <row r="628" spans="2:28" s="113" customFormat="1" ht="18" customHeight="1">
      <c r="B628" s="112"/>
      <c r="J628" s="114"/>
      <c r="K628" s="209"/>
      <c r="L628" s="65"/>
      <c r="M628" s="16" t="s">
        <v>1202</v>
      </c>
      <c r="N628" s="16" t="s">
        <v>1201</v>
      </c>
      <c r="O628" s="16" t="s">
        <v>1032</v>
      </c>
      <c r="P628" s="64" t="s">
        <v>1203</v>
      </c>
      <c r="Q628" s="64" t="s">
        <v>1417</v>
      </c>
      <c r="R628" s="64" t="s">
        <v>1418</v>
      </c>
      <c r="AA628" s="223"/>
    </row>
    <row r="629" spans="2:28" ht="18" customHeight="1">
      <c r="B629" s="131" t="s">
        <v>1605</v>
      </c>
      <c r="C629" s="129">
        <v>268982910</v>
      </c>
      <c r="D629" s="129" t="s">
        <v>248</v>
      </c>
      <c r="E629" s="129">
        <v>17136866769</v>
      </c>
      <c r="F629" s="129" t="s">
        <v>191</v>
      </c>
      <c r="G629" s="129">
        <v>1000</v>
      </c>
      <c r="H629" s="129">
        <v>17665435181</v>
      </c>
      <c r="I629" s="129" t="s">
        <v>1870</v>
      </c>
      <c r="J629" s="135" t="s">
        <v>7</v>
      </c>
      <c r="K629" s="132" t="s">
        <v>1872</v>
      </c>
      <c r="L629" s="131" t="s">
        <v>1905</v>
      </c>
      <c r="M629" s="153">
        <v>43800</v>
      </c>
      <c r="N629" s="202">
        <v>4928.12</v>
      </c>
      <c r="O629" s="202">
        <v>699</v>
      </c>
      <c r="P629" s="202">
        <v>699</v>
      </c>
      <c r="Q629" s="19" t="s">
        <v>1423</v>
      </c>
      <c r="R629" s="153">
        <v>43910</v>
      </c>
      <c r="S629" s="65"/>
      <c r="T629" s="50"/>
      <c r="U629" s="50"/>
      <c r="V629" s="50"/>
      <c r="W629" s="50"/>
      <c r="X629" s="50"/>
      <c r="Y629" s="50"/>
      <c r="Z629" s="50"/>
      <c r="AA629" s="220"/>
      <c r="AB629" s="50"/>
    </row>
    <row r="630" spans="2:28" ht="18" customHeight="1">
      <c r="B630" s="131" t="s">
        <v>1606</v>
      </c>
      <c r="C630" s="129">
        <v>630678610</v>
      </c>
      <c r="D630" s="129" t="s">
        <v>238</v>
      </c>
      <c r="E630" s="129">
        <v>17136866682</v>
      </c>
      <c r="F630" s="129" t="s">
        <v>239</v>
      </c>
      <c r="G630" s="129">
        <v>1000</v>
      </c>
      <c r="H630" s="129">
        <v>13422075559</v>
      </c>
      <c r="I630" s="129" t="s">
        <v>1837</v>
      </c>
      <c r="J630" s="130" t="s">
        <v>162</v>
      </c>
      <c r="K630" s="132" t="s">
        <v>1823</v>
      </c>
      <c r="L630" s="131" t="s">
        <v>1906</v>
      </c>
      <c r="M630" s="153">
        <v>43804</v>
      </c>
      <c r="N630" s="202">
        <v>0</v>
      </c>
      <c r="O630" s="202">
        <v>1999</v>
      </c>
      <c r="P630" s="202">
        <v>1999</v>
      </c>
      <c r="Q630" s="19" t="s">
        <v>1423</v>
      </c>
      <c r="R630" s="153">
        <v>43805</v>
      </c>
      <c r="S630" s="65"/>
      <c r="T630" s="50"/>
      <c r="U630" s="50"/>
      <c r="V630" s="50"/>
      <c r="W630" s="50"/>
      <c r="X630" s="50"/>
      <c r="Y630" s="50"/>
      <c r="Z630" s="50"/>
      <c r="AA630" s="220"/>
      <c r="AB630" s="50"/>
    </row>
    <row r="631" spans="2:28" ht="18" customHeight="1">
      <c r="B631" s="131" t="s">
        <v>1607</v>
      </c>
      <c r="C631" s="129">
        <v>918111221</v>
      </c>
      <c r="D631" s="129" t="s">
        <v>241</v>
      </c>
      <c r="E631" s="129">
        <v>17136866636</v>
      </c>
      <c r="F631" s="129" t="s">
        <v>239</v>
      </c>
      <c r="G631" s="129">
        <v>1000</v>
      </c>
      <c r="H631" s="129">
        <v>13422075559</v>
      </c>
      <c r="I631" s="129" t="s">
        <v>1837</v>
      </c>
      <c r="J631" s="130" t="s">
        <v>162</v>
      </c>
      <c r="K631" s="132" t="s">
        <v>1823</v>
      </c>
      <c r="L631" s="131" t="s">
        <v>1607</v>
      </c>
      <c r="M631" s="153">
        <v>43804</v>
      </c>
      <c r="N631" s="202">
        <v>0</v>
      </c>
      <c r="O631" s="202">
        <v>1999</v>
      </c>
      <c r="P631" s="202">
        <v>1999</v>
      </c>
      <c r="Q631" s="19" t="s">
        <v>1423</v>
      </c>
      <c r="R631" s="153">
        <v>43805</v>
      </c>
      <c r="S631" s="65"/>
      <c r="T631" s="50"/>
      <c r="U631" s="50"/>
      <c r="V631" s="50"/>
      <c r="W631" s="50"/>
      <c r="X631" s="50"/>
      <c r="Y631" s="50"/>
      <c r="Z631" s="50"/>
      <c r="AA631" s="220"/>
      <c r="AB631" s="50"/>
    </row>
    <row r="632" spans="2:28" ht="18" customHeight="1">
      <c r="B632" s="131" t="s">
        <v>1608</v>
      </c>
      <c r="C632" s="129">
        <v>600095235</v>
      </c>
      <c r="D632" s="129" t="s">
        <v>242</v>
      </c>
      <c r="E632" s="129">
        <v>17136866637</v>
      </c>
      <c r="F632" s="129" t="s">
        <v>239</v>
      </c>
      <c r="G632" s="129">
        <v>1000</v>
      </c>
      <c r="H632" s="129">
        <v>13422075559</v>
      </c>
      <c r="I632" s="129" t="s">
        <v>1837</v>
      </c>
      <c r="J632" s="130" t="s">
        <v>162</v>
      </c>
      <c r="K632" s="132" t="s">
        <v>1823</v>
      </c>
      <c r="L632" s="131" t="s">
        <v>1907</v>
      </c>
      <c r="M632" s="153">
        <v>43804</v>
      </c>
      <c r="N632" s="202">
        <v>0</v>
      </c>
      <c r="O632" s="202">
        <v>2999</v>
      </c>
      <c r="P632" s="202">
        <v>2999</v>
      </c>
      <c r="Q632" s="19" t="s">
        <v>1423</v>
      </c>
      <c r="R632" s="153">
        <v>43805</v>
      </c>
      <c r="S632" s="65"/>
      <c r="T632" s="50"/>
      <c r="U632" s="50"/>
      <c r="V632" s="50"/>
      <c r="W632" s="50"/>
      <c r="X632" s="50"/>
      <c r="Y632" s="50"/>
      <c r="Z632" s="50"/>
      <c r="AA632" s="220"/>
      <c r="AB632" s="50"/>
    </row>
    <row r="633" spans="2:28" ht="18" customHeight="1">
      <c r="B633" s="131" t="s">
        <v>1609</v>
      </c>
      <c r="C633" s="129">
        <v>215087361</v>
      </c>
      <c r="D633" s="129" t="s">
        <v>243</v>
      </c>
      <c r="E633" s="129">
        <v>17136866623</v>
      </c>
      <c r="F633" s="129" t="s">
        <v>239</v>
      </c>
      <c r="G633" s="129">
        <v>1000</v>
      </c>
      <c r="H633" s="129">
        <v>13632223538</v>
      </c>
      <c r="I633" s="129" t="s">
        <v>1837</v>
      </c>
      <c r="J633" s="133" t="s">
        <v>24</v>
      </c>
      <c r="K633" s="132" t="s">
        <v>1823</v>
      </c>
      <c r="L633" s="131" t="s">
        <v>1609</v>
      </c>
      <c r="M633" s="153">
        <v>43804</v>
      </c>
      <c r="N633" s="202">
        <v>0</v>
      </c>
      <c r="O633" s="202">
        <v>2999</v>
      </c>
      <c r="P633" s="202">
        <v>2999</v>
      </c>
      <c r="Q633" s="19" t="s">
        <v>1423</v>
      </c>
      <c r="R633" s="153">
        <v>43805</v>
      </c>
      <c r="S633" s="65"/>
      <c r="T633" s="50"/>
      <c r="U633" s="50"/>
      <c r="V633" s="50"/>
      <c r="W633" s="50"/>
      <c r="X633" s="50"/>
      <c r="Y633" s="50"/>
      <c r="Z633" s="50"/>
      <c r="AA633" s="220"/>
      <c r="AB633" s="50"/>
    </row>
    <row r="634" spans="2:28" ht="18" customHeight="1">
      <c r="B634" s="131" t="s">
        <v>245</v>
      </c>
      <c r="C634" s="129">
        <v>477781296</v>
      </c>
      <c r="D634" s="129" t="s">
        <v>244</v>
      </c>
      <c r="E634" s="129">
        <v>17136866801</v>
      </c>
      <c r="F634" s="129" t="s">
        <v>239</v>
      </c>
      <c r="G634" s="129">
        <v>1000</v>
      </c>
      <c r="H634" s="129">
        <v>13632223538</v>
      </c>
      <c r="I634" s="129" t="s">
        <v>1837</v>
      </c>
      <c r="J634" s="134" t="s">
        <v>231</v>
      </c>
      <c r="K634" s="132" t="s">
        <v>1823</v>
      </c>
      <c r="L634" s="131" t="s">
        <v>245</v>
      </c>
      <c r="M634" s="153">
        <v>43804</v>
      </c>
      <c r="N634" s="202">
        <v>0</v>
      </c>
      <c r="O634" s="202">
        <v>999</v>
      </c>
      <c r="P634" s="202">
        <v>999</v>
      </c>
      <c r="Q634" s="19" t="s">
        <v>1423</v>
      </c>
      <c r="R634" s="153">
        <v>43805</v>
      </c>
      <c r="S634" s="65"/>
      <c r="T634" s="50"/>
      <c r="U634" s="50"/>
      <c r="V634" s="50"/>
      <c r="W634" s="50"/>
      <c r="X634" s="50"/>
      <c r="Y634" s="50"/>
      <c r="Z634" s="50"/>
      <c r="AA634" s="220"/>
      <c r="AB634" s="50"/>
    </row>
    <row r="635" spans="2:28" ht="18" customHeight="1">
      <c r="B635" s="131" t="s">
        <v>1610</v>
      </c>
      <c r="C635" s="129">
        <v>444285451</v>
      </c>
      <c r="D635" s="129" t="s">
        <v>247</v>
      </c>
      <c r="E635" s="129">
        <v>17136866503</v>
      </c>
      <c r="F635" s="129" t="s">
        <v>191</v>
      </c>
      <c r="G635" s="129">
        <v>1000</v>
      </c>
      <c r="H635" s="129">
        <v>17665435181</v>
      </c>
      <c r="I635" s="129" t="s">
        <v>1870</v>
      </c>
      <c r="J635" s="133" t="s">
        <v>24</v>
      </c>
      <c r="K635" s="132" t="s">
        <v>1872</v>
      </c>
      <c r="L635" s="131" t="s">
        <v>1610</v>
      </c>
      <c r="M635" s="153">
        <v>43804</v>
      </c>
      <c r="N635" s="202">
        <v>0</v>
      </c>
      <c r="O635" s="202">
        <v>2999</v>
      </c>
      <c r="P635" s="202">
        <v>2999</v>
      </c>
      <c r="Q635" s="19" t="s">
        <v>1423</v>
      </c>
      <c r="R635" s="153">
        <v>43805</v>
      </c>
      <c r="S635" s="65"/>
      <c r="T635" s="50"/>
      <c r="U635" s="50"/>
      <c r="V635" s="50"/>
      <c r="W635" s="50"/>
      <c r="X635" s="50"/>
      <c r="Y635" s="50"/>
      <c r="Z635" s="50"/>
      <c r="AA635" s="220"/>
      <c r="AB635" s="50"/>
    </row>
    <row r="636" spans="2:28" ht="18" customHeight="1">
      <c r="B636" s="131" t="s">
        <v>1611</v>
      </c>
      <c r="C636" s="129">
        <v>349760780</v>
      </c>
      <c r="D636" s="129" t="s">
        <v>246</v>
      </c>
      <c r="E636" s="129">
        <v>17136866613</v>
      </c>
      <c r="F636" s="129" t="s">
        <v>239</v>
      </c>
      <c r="G636" s="129">
        <v>1000</v>
      </c>
      <c r="H636" s="129">
        <v>13632223538</v>
      </c>
      <c r="I636" s="129" t="s">
        <v>1837</v>
      </c>
      <c r="J636" s="134" t="s">
        <v>231</v>
      </c>
      <c r="K636" s="132" t="s">
        <v>1823</v>
      </c>
      <c r="L636" s="131" t="s">
        <v>1908</v>
      </c>
      <c r="M636" s="153">
        <v>43812</v>
      </c>
      <c r="N636" s="202">
        <v>0</v>
      </c>
      <c r="O636" s="202">
        <v>2999</v>
      </c>
      <c r="P636" s="202">
        <v>2999</v>
      </c>
      <c r="Q636" s="19" t="s">
        <v>1423</v>
      </c>
      <c r="R636" s="153">
        <v>43805</v>
      </c>
      <c r="S636" s="65"/>
      <c r="T636" s="50"/>
      <c r="U636" s="50"/>
      <c r="V636" s="50"/>
      <c r="W636" s="50"/>
      <c r="X636" s="50"/>
      <c r="Y636" s="50"/>
      <c r="Z636" s="50"/>
      <c r="AA636" s="220"/>
      <c r="AB636" s="50"/>
    </row>
    <row r="637" spans="2:28" ht="18" customHeight="1">
      <c r="B637" s="131" t="s">
        <v>1612</v>
      </c>
      <c r="C637" s="129">
        <v>507835794</v>
      </c>
      <c r="D637" s="129" t="s">
        <v>266</v>
      </c>
      <c r="E637" s="129">
        <v>17136866504</v>
      </c>
      <c r="F637" s="129" t="s">
        <v>191</v>
      </c>
      <c r="G637" s="129">
        <v>1000</v>
      </c>
      <c r="H637" s="129">
        <v>17665435181</v>
      </c>
      <c r="I637" s="129" t="s">
        <v>1870</v>
      </c>
      <c r="J637" s="133" t="s">
        <v>24</v>
      </c>
      <c r="K637" s="132" t="s">
        <v>1872</v>
      </c>
      <c r="L637" s="131" t="s">
        <v>1612</v>
      </c>
      <c r="M637" s="153">
        <v>43816</v>
      </c>
      <c r="N637" s="202">
        <v>4787.05</v>
      </c>
      <c r="O637" s="202">
        <v>499</v>
      </c>
      <c r="P637" s="202">
        <v>499</v>
      </c>
      <c r="Q637" s="19" t="s">
        <v>1423</v>
      </c>
      <c r="R637" s="153">
        <v>43805</v>
      </c>
      <c r="S637" s="65"/>
      <c r="T637" s="50"/>
      <c r="U637" s="50"/>
      <c r="V637" s="50"/>
      <c r="W637" s="50"/>
      <c r="X637" s="50"/>
      <c r="Y637" s="50"/>
      <c r="Z637" s="50"/>
      <c r="AA637" s="220"/>
      <c r="AB637" s="50"/>
    </row>
    <row r="638" spans="2:28" ht="18" customHeight="1">
      <c r="B638" s="131" t="s">
        <v>1613</v>
      </c>
      <c r="C638" s="129">
        <v>213007386</v>
      </c>
      <c r="D638" s="129" t="s">
        <v>267</v>
      </c>
      <c r="E638" s="129">
        <v>17136866505</v>
      </c>
      <c r="F638" s="129" t="s">
        <v>191</v>
      </c>
      <c r="G638" s="129">
        <v>1000</v>
      </c>
      <c r="H638" s="129">
        <v>17665435181</v>
      </c>
      <c r="I638" s="129" t="s">
        <v>1870</v>
      </c>
      <c r="J638" s="133" t="s">
        <v>24</v>
      </c>
      <c r="K638" s="132" t="s">
        <v>1872</v>
      </c>
      <c r="L638" s="131" t="s">
        <v>1613</v>
      </c>
      <c r="M638" s="153">
        <v>43822</v>
      </c>
      <c r="N638" s="202">
        <v>499</v>
      </c>
      <c r="O638" s="202">
        <v>499</v>
      </c>
      <c r="P638" s="202">
        <v>499</v>
      </c>
      <c r="Q638" s="19" t="s">
        <v>1423</v>
      </c>
      <c r="R638" s="153">
        <v>43805</v>
      </c>
      <c r="S638" s="65"/>
      <c r="T638" s="50"/>
      <c r="U638" s="50"/>
      <c r="V638" s="50"/>
      <c r="W638" s="50"/>
      <c r="X638" s="50"/>
      <c r="Y638" s="50"/>
      <c r="Z638" s="50"/>
      <c r="AA638" s="220"/>
      <c r="AB638" s="50"/>
    </row>
    <row r="639" spans="2:28" ht="18" customHeight="1">
      <c r="B639" s="131" t="s">
        <v>1614</v>
      </c>
      <c r="C639" s="129">
        <v>331024212</v>
      </c>
      <c r="D639" s="129" t="s">
        <v>280</v>
      </c>
      <c r="E639" s="129">
        <v>17192711477</v>
      </c>
      <c r="F639" s="129" t="s">
        <v>5</v>
      </c>
      <c r="G639" s="129">
        <v>1000</v>
      </c>
      <c r="H639" s="129">
        <v>13545476959</v>
      </c>
      <c r="I639" s="129" t="s">
        <v>1791</v>
      </c>
      <c r="J639" s="135" t="s">
        <v>7</v>
      </c>
      <c r="K639" s="132" t="s">
        <v>1773</v>
      </c>
      <c r="L639" s="131" t="s">
        <v>1909</v>
      </c>
      <c r="M639" s="153">
        <v>43824</v>
      </c>
      <c r="N639" s="202">
        <v>2263.92</v>
      </c>
      <c r="O639" s="202">
        <v>499</v>
      </c>
      <c r="P639" s="202">
        <v>499</v>
      </c>
      <c r="Q639" s="19" t="s">
        <v>1423</v>
      </c>
      <c r="R639" s="153">
        <v>43805</v>
      </c>
      <c r="S639" s="65"/>
      <c r="T639" s="50"/>
      <c r="U639" s="50"/>
      <c r="V639" s="50"/>
      <c r="W639" s="50"/>
      <c r="X639" s="50"/>
      <c r="Y639" s="50"/>
      <c r="Z639" s="50"/>
      <c r="AA639" s="220"/>
      <c r="AB639" s="50"/>
    </row>
    <row r="640" spans="2:28" ht="18" customHeight="1">
      <c r="B640" s="131" t="s">
        <v>1615</v>
      </c>
      <c r="C640" s="129">
        <v>113483256</v>
      </c>
      <c r="D640" s="129" t="s">
        <v>137</v>
      </c>
      <c r="E640" s="129">
        <v>17192714406</v>
      </c>
      <c r="F640" s="129" t="s">
        <v>5</v>
      </c>
      <c r="G640" s="129">
        <v>1000</v>
      </c>
      <c r="H640" s="129">
        <v>18872118075</v>
      </c>
      <c r="I640" s="129" t="s">
        <v>1832</v>
      </c>
      <c r="J640" s="136" t="s">
        <v>129</v>
      </c>
      <c r="K640" s="132" t="s">
        <v>1808</v>
      </c>
      <c r="L640" s="131" t="s">
        <v>1910</v>
      </c>
      <c r="M640" s="153">
        <v>43835</v>
      </c>
      <c r="N640" s="202">
        <v>51.31</v>
      </c>
      <c r="O640" s="202">
        <v>499</v>
      </c>
      <c r="P640" s="202">
        <v>499</v>
      </c>
      <c r="Q640" s="19" t="s">
        <v>1423</v>
      </c>
      <c r="R640" s="153">
        <v>43805</v>
      </c>
      <c r="S640" s="65"/>
      <c r="T640" s="50"/>
      <c r="U640" s="50"/>
      <c r="V640" s="50"/>
      <c r="W640" s="50"/>
      <c r="X640" s="50"/>
      <c r="Y640" s="50"/>
      <c r="Z640" s="50"/>
      <c r="AA640" s="220"/>
      <c r="AB640" s="50"/>
    </row>
    <row r="641" spans="2:28" ht="18" customHeight="1">
      <c r="B641" s="131" t="s">
        <v>1616</v>
      </c>
      <c r="C641" s="129">
        <v>454744757</v>
      </c>
      <c r="D641" s="129" t="s">
        <v>194</v>
      </c>
      <c r="E641" s="129">
        <v>17136866583</v>
      </c>
      <c r="F641" s="129" t="s">
        <v>191</v>
      </c>
      <c r="G641" s="129">
        <v>1000</v>
      </c>
      <c r="H641" s="129">
        <v>17665435181</v>
      </c>
      <c r="I641" s="129" t="s">
        <v>1870</v>
      </c>
      <c r="J641" s="135" t="s">
        <v>7</v>
      </c>
      <c r="K641" s="132" t="s">
        <v>1872</v>
      </c>
      <c r="L641" s="131" t="s">
        <v>1911</v>
      </c>
      <c r="M641" s="153">
        <v>43835</v>
      </c>
      <c r="N641" s="202">
        <v>15911.13</v>
      </c>
      <c r="O641" s="202">
        <v>299</v>
      </c>
      <c r="P641" s="202">
        <v>299</v>
      </c>
      <c r="Q641" s="19" t="s">
        <v>1423</v>
      </c>
      <c r="R641" s="153">
        <v>43805</v>
      </c>
      <c r="S641" s="65"/>
      <c r="T641" s="50"/>
      <c r="U641" s="50"/>
      <c r="V641" s="50"/>
      <c r="W641" s="50"/>
      <c r="X641" s="50"/>
      <c r="Y641" s="50"/>
      <c r="Z641" s="50"/>
      <c r="AA641" s="220"/>
      <c r="AB641" s="50"/>
    </row>
    <row r="642" spans="2:28" ht="18" customHeight="1">
      <c r="B642" s="131" t="s">
        <v>1617</v>
      </c>
      <c r="C642" s="129">
        <v>684448612</v>
      </c>
      <c r="D642" s="129" t="s">
        <v>336</v>
      </c>
      <c r="E642" s="129">
        <v>17192715424</v>
      </c>
      <c r="F642" s="129" t="s">
        <v>5</v>
      </c>
      <c r="G642" s="129">
        <v>1000</v>
      </c>
      <c r="H642" s="129">
        <v>18672882330</v>
      </c>
      <c r="I642" s="129" t="s">
        <v>1826</v>
      </c>
      <c r="J642" s="135" t="s">
        <v>7</v>
      </c>
      <c r="K642" s="132" t="s">
        <v>1799</v>
      </c>
      <c r="L642" s="131" t="s">
        <v>1912</v>
      </c>
      <c r="M642" s="153">
        <v>43836</v>
      </c>
      <c r="N642" s="202">
        <v>88.76</v>
      </c>
      <c r="O642" s="202">
        <v>499</v>
      </c>
      <c r="P642" s="202">
        <v>499</v>
      </c>
      <c r="Q642" s="19" t="s">
        <v>1423</v>
      </c>
      <c r="R642" s="153">
        <v>43845</v>
      </c>
      <c r="S642" s="65"/>
      <c r="T642" s="50"/>
      <c r="U642" s="50"/>
      <c r="V642" s="50"/>
      <c r="W642" s="50"/>
      <c r="X642" s="50"/>
      <c r="Y642" s="50"/>
      <c r="Z642" s="50"/>
      <c r="AA642" s="220"/>
      <c r="AB642" s="50"/>
    </row>
    <row r="643" spans="2:28" ht="18" customHeight="1">
      <c r="B643" s="142" t="s">
        <v>1618</v>
      </c>
      <c r="C643" s="129">
        <v>967409589</v>
      </c>
      <c r="D643" s="129" t="s">
        <v>108</v>
      </c>
      <c r="E643" s="129">
        <v>17192714857</v>
      </c>
      <c r="F643" s="129" t="s">
        <v>5</v>
      </c>
      <c r="G643" s="129">
        <v>1000</v>
      </c>
      <c r="H643" s="129">
        <v>15072125895</v>
      </c>
      <c r="I643" s="129" t="s">
        <v>1867</v>
      </c>
      <c r="J643" s="141" t="s">
        <v>100</v>
      </c>
      <c r="K643" s="358" t="s">
        <v>1843</v>
      </c>
      <c r="L643" s="142" t="s">
        <v>1913</v>
      </c>
      <c r="M643" s="153">
        <v>43839</v>
      </c>
      <c r="N643" s="203">
        <v>7937.21</v>
      </c>
      <c r="O643" s="203">
        <v>199</v>
      </c>
      <c r="P643" s="203">
        <v>199</v>
      </c>
      <c r="Q643" s="20" t="s">
        <v>1423</v>
      </c>
      <c r="R643" s="153">
        <v>43843</v>
      </c>
      <c r="S643" s="65"/>
      <c r="T643" s="50"/>
      <c r="U643" s="50"/>
      <c r="V643" s="50"/>
      <c r="W643" s="50"/>
      <c r="X643" s="50"/>
      <c r="Y643" s="50"/>
      <c r="Z643" s="50"/>
      <c r="AA643" s="220"/>
      <c r="AB643" s="50"/>
    </row>
    <row r="644" spans="2:28" ht="18" customHeight="1">
      <c r="B644" s="131" t="s">
        <v>1619</v>
      </c>
      <c r="C644" s="129">
        <v>753428435</v>
      </c>
      <c r="D644" s="129" t="s">
        <v>217</v>
      </c>
      <c r="E644" s="129">
        <v>17136866695</v>
      </c>
      <c r="F644" s="129" t="s">
        <v>216</v>
      </c>
      <c r="G644" s="129">
        <v>1000</v>
      </c>
      <c r="H644" s="129">
        <v>13422075559</v>
      </c>
      <c r="I644" s="129" t="s">
        <v>1837</v>
      </c>
      <c r="J644" s="140" t="s">
        <v>162</v>
      </c>
      <c r="K644" s="132" t="s">
        <v>1823</v>
      </c>
      <c r="L644" s="131" t="s">
        <v>1619</v>
      </c>
      <c r="M644" s="153">
        <v>43842</v>
      </c>
      <c r="N644" s="202">
        <v>0</v>
      </c>
      <c r="O644" s="202">
        <v>999</v>
      </c>
      <c r="P644" s="202">
        <v>999</v>
      </c>
      <c r="Q644" s="19" t="s">
        <v>1423</v>
      </c>
      <c r="R644" s="153">
        <v>43843</v>
      </c>
      <c r="S644" s="65"/>
      <c r="T644" s="50"/>
      <c r="U644" s="50"/>
      <c r="V644" s="50"/>
      <c r="W644" s="50"/>
      <c r="X644" s="50"/>
      <c r="Y644" s="50"/>
      <c r="Z644" s="50"/>
      <c r="AA644" s="220"/>
      <c r="AB644" s="50"/>
    </row>
    <row r="645" spans="2:28" ht="18" customHeight="1">
      <c r="B645" s="131" t="s">
        <v>1620</v>
      </c>
      <c r="C645" s="129">
        <v>977087809</v>
      </c>
      <c r="D645" s="129" t="s">
        <v>31</v>
      </c>
      <c r="E645" s="129">
        <v>17192710418</v>
      </c>
      <c r="F645" s="129" t="s">
        <v>5</v>
      </c>
      <c r="G645" s="129">
        <v>1000</v>
      </c>
      <c r="H645" s="129">
        <v>13545476959</v>
      </c>
      <c r="I645" s="129" t="s">
        <v>1791</v>
      </c>
      <c r="J645" s="139" t="s">
        <v>24</v>
      </c>
      <c r="K645" s="132" t="s">
        <v>1773</v>
      </c>
      <c r="L645" s="131" t="s">
        <v>1914</v>
      </c>
      <c r="M645" s="153">
        <v>43843</v>
      </c>
      <c r="N645" s="202">
        <v>5000</v>
      </c>
      <c r="O645" s="202">
        <v>299</v>
      </c>
      <c r="P645" s="202">
        <v>299</v>
      </c>
      <c r="Q645" s="19" t="s">
        <v>1423</v>
      </c>
      <c r="R645" s="153">
        <v>43910</v>
      </c>
      <c r="S645" s="65"/>
      <c r="T645" s="50"/>
      <c r="U645" s="50"/>
      <c r="V645" s="50"/>
      <c r="W645" s="50"/>
      <c r="X645" s="50"/>
      <c r="Y645" s="50"/>
      <c r="Z645" s="50"/>
      <c r="AA645" s="220"/>
      <c r="AB645" s="50"/>
    </row>
    <row r="646" spans="2:28" ht="18" customHeight="1">
      <c r="B646" s="131" t="s">
        <v>1621</v>
      </c>
      <c r="C646" s="129">
        <v>130750649</v>
      </c>
      <c r="D646" s="129" t="s">
        <v>207</v>
      </c>
      <c r="E646" s="129">
        <v>17136866603</v>
      </c>
      <c r="F646" s="129" t="s">
        <v>191</v>
      </c>
      <c r="G646" s="129">
        <v>1000</v>
      </c>
      <c r="H646" s="129">
        <v>13422075559</v>
      </c>
      <c r="I646" s="129" t="s">
        <v>1837</v>
      </c>
      <c r="J646" s="140" t="s">
        <v>162</v>
      </c>
      <c r="K646" s="132" t="s">
        <v>1823</v>
      </c>
      <c r="L646" s="131" t="s">
        <v>1621</v>
      </c>
      <c r="M646" s="153">
        <v>43843</v>
      </c>
      <c r="N646" s="202">
        <v>0</v>
      </c>
      <c r="O646" s="202">
        <v>499</v>
      </c>
      <c r="P646" s="202">
        <v>499</v>
      </c>
      <c r="Q646" s="19" t="s">
        <v>1423</v>
      </c>
      <c r="R646" s="153">
        <v>43843</v>
      </c>
      <c r="S646" s="65"/>
      <c r="T646" s="50"/>
      <c r="U646" s="50"/>
      <c r="V646" s="50"/>
      <c r="W646" s="50"/>
      <c r="X646" s="50"/>
      <c r="Y646" s="50"/>
      <c r="Z646" s="50"/>
      <c r="AA646" s="220"/>
      <c r="AB646" s="50"/>
    </row>
    <row r="647" spans="2:28" ht="18" customHeight="1">
      <c r="B647" s="131" t="s">
        <v>1622</v>
      </c>
      <c r="C647" s="129">
        <v>219126796</v>
      </c>
      <c r="D647" s="129" t="s">
        <v>10</v>
      </c>
      <c r="E647" s="129">
        <v>17192710435</v>
      </c>
      <c r="F647" s="129" t="s">
        <v>5</v>
      </c>
      <c r="G647" s="129">
        <v>1000</v>
      </c>
      <c r="H647" s="129">
        <v>13545476959</v>
      </c>
      <c r="I647" s="129" t="s">
        <v>1791</v>
      </c>
      <c r="J647" s="135" t="s">
        <v>7</v>
      </c>
      <c r="K647" s="132" t="s">
        <v>1773</v>
      </c>
      <c r="L647" s="131" t="s">
        <v>1622</v>
      </c>
      <c r="M647" s="153">
        <v>43843</v>
      </c>
      <c r="N647" s="202">
        <v>4995.54</v>
      </c>
      <c r="O647" s="202">
        <v>2999</v>
      </c>
      <c r="P647" s="202">
        <v>2999</v>
      </c>
      <c r="Q647" s="19" t="s">
        <v>1423</v>
      </c>
      <c r="R647" s="153">
        <v>43910</v>
      </c>
      <c r="S647" s="65"/>
      <c r="T647" s="50"/>
      <c r="U647" s="50"/>
      <c r="V647" s="50"/>
      <c r="W647" s="50"/>
      <c r="X647" s="50"/>
      <c r="Y647" s="50"/>
      <c r="Z647" s="50"/>
      <c r="AA647" s="220"/>
      <c r="AB647" s="50"/>
    </row>
    <row r="648" spans="2:28" ht="18" customHeight="1">
      <c r="B648" s="131" t="s">
        <v>1623</v>
      </c>
      <c r="C648" s="129">
        <v>181226772</v>
      </c>
      <c r="D648" s="129" t="s">
        <v>32</v>
      </c>
      <c r="E648" s="129">
        <v>17192710422</v>
      </c>
      <c r="F648" s="129" t="s">
        <v>5</v>
      </c>
      <c r="G648" s="129">
        <v>1000</v>
      </c>
      <c r="H648" s="129">
        <v>13545476959</v>
      </c>
      <c r="I648" s="129" t="s">
        <v>1791</v>
      </c>
      <c r="J648" s="139" t="s">
        <v>24</v>
      </c>
      <c r="K648" s="132" t="s">
        <v>1773</v>
      </c>
      <c r="L648" s="131" t="s">
        <v>1623</v>
      </c>
      <c r="M648" s="153">
        <v>43843</v>
      </c>
      <c r="N648" s="202">
        <v>0</v>
      </c>
      <c r="O648" s="202">
        <v>999</v>
      </c>
      <c r="P648" s="202">
        <v>999</v>
      </c>
      <c r="Q648" s="19" t="s">
        <v>1423</v>
      </c>
      <c r="R648" s="153">
        <v>43845</v>
      </c>
      <c r="S648" s="65"/>
      <c r="T648" s="50"/>
      <c r="U648" s="50"/>
      <c r="V648" s="50"/>
      <c r="W648" s="50"/>
      <c r="X648" s="50"/>
      <c r="Y648" s="50"/>
      <c r="Z648" s="50"/>
      <c r="AA648" s="220"/>
      <c r="AB648" s="50"/>
    </row>
    <row r="649" spans="2:28" ht="18" customHeight="1">
      <c r="B649" s="131" t="s">
        <v>1624</v>
      </c>
      <c r="C649" s="129">
        <v>454392321</v>
      </c>
      <c r="D649" s="129" t="s">
        <v>86</v>
      </c>
      <c r="E649" s="129">
        <v>17192714895</v>
      </c>
      <c r="F649" s="129" t="s">
        <v>5</v>
      </c>
      <c r="G649" s="129">
        <v>1000</v>
      </c>
      <c r="H649" s="129">
        <v>15072125895</v>
      </c>
      <c r="I649" s="129" t="s">
        <v>1867</v>
      </c>
      <c r="J649" s="139" t="s">
        <v>24</v>
      </c>
      <c r="K649" s="132" t="s">
        <v>1843</v>
      </c>
      <c r="L649" s="131" t="s">
        <v>1915</v>
      </c>
      <c r="M649" s="153">
        <v>43844</v>
      </c>
      <c r="N649" s="202">
        <v>499</v>
      </c>
      <c r="O649" s="202">
        <v>499</v>
      </c>
      <c r="P649" s="202">
        <v>499</v>
      </c>
      <c r="Q649" s="19" t="s">
        <v>1423</v>
      </c>
      <c r="R649" s="153">
        <v>43910</v>
      </c>
      <c r="S649" s="65"/>
      <c r="T649" s="50"/>
      <c r="U649" s="50"/>
      <c r="V649" s="50"/>
      <c r="W649" s="50"/>
      <c r="X649" s="50"/>
      <c r="Y649" s="50"/>
      <c r="Z649" s="50"/>
      <c r="AA649" s="220"/>
      <c r="AB649" s="50"/>
    </row>
    <row r="650" spans="2:28" ht="18" customHeight="1">
      <c r="B650" s="131" t="s">
        <v>1625</v>
      </c>
      <c r="C650" s="129">
        <v>682570578</v>
      </c>
      <c r="D650" s="129" t="s">
        <v>140</v>
      </c>
      <c r="E650" s="129">
        <v>17192714454</v>
      </c>
      <c r="F650" s="129" t="s">
        <v>5</v>
      </c>
      <c r="G650" s="129">
        <v>1000</v>
      </c>
      <c r="H650" s="129">
        <v>18872118075</v>
      </c>
      <c r="I650" s="129" t="s">
        <v>1832</v>
      </c>
      <c r="J650" s="136" t="s">
        <v>129</v>
      </c>
      <c r="K650" s="132" t="s">
        <v>1808</v>
      </c>
      <c r="L650" s="131" t="s">
        <v>1625</v>
      </c>
      <c r="M650" s="153">
        <v>43844</v>
      </c>
      <c r="N650" s="202">
        <v>5702.62</v>
      </c>
      <c r="O650" s="324">
        <v>4999</v>
      </c>
      <c r="P650" s="324">
        <v>4999</v>
      </c>
      <c r="Q650" s="19" t="s">
        <v>1423</v>
      </c>
      <c r="R650" s="153">
        <v>43910</v>
      </c>
      <c r="S650" s="319"/>
      <c r="T650" s="50"/>
      <c r="U650" s="50"/>
      <c r="V650" s="50"/>
      <c r="W650" s="50"/>
      <c r="X650" s="50"/>
      <c r="Y650" s="50"/>
      <c r="Z650" s="50"/>
      <c r="AA650" s="220"/>
      <c r="AB650" s="50"/>
    </row>
    <row r="651" spans="2:28" ht="18" customHeight="1">
      <c r="B651" s="131" t="s">
        <v>67</v>
      </c>
      <c r="C651" s="129">
        <v>802853086</v>
      </c>
      <c r="D651" s="129" t="s">
        <v>68</v>
      </c>
      <c r="E651" s="129">
        <v>17192714827</v>
      </c>
      <c r="F651" s="129" t="s">
        <v>5</v>
      </c>
      <c r="G651" s="129">
        <v>1000</v>
      </c>
      <c r="H651" s="129">
        <v>15072125895</v>
      </c>
      <c r="I651" s="129" t="s">
        <v>1867</v>
      </c>
      <c r="J651" s="139" t="s">
        <v>24</v>
      </c>
      <c r="K651" s="132" t="s">
        <v>1843</v>
      </c>
      <c r="L651" s="131" t="s">
        <v>67</v>
      </c>
      <c r="M651" s="153">
        <v>43844</v>
      </c>
      <c r="N651" s="202">
        <v>5402.37</v>
      </c>
      <c r="O651" s="202">
        <v>4999</v>
      </c>
      <c r="P651" s="202">
        <v>4999</v>
      </c>
      <c r="Q651" s="19" t="s">
        <v>1423</v>
      </c>
      <c r="R651" s="153">
        <v>43910</v>
      </c>
      <c r="S651" s="65"/>
      <c r="T651" s="50"/>
      <c r="U651" s="50"/>
      <c r="V651" s="50"/>
      <c r="W651" s="50"/>
      <c r="X651" s="50"/>
      <c r="Y651" s="50"/>
      <c r="Z651" s="50"/>
      <c r="AA651" s="220"/>
      <c r="AB651" s="50"/>
    </row>
    <row r="652" spans="2:28" ht="18" customHeight="1">
      <c r="B652" s="131" t="s">
        <v>1626</v>
      </c>
      <c r="C652" s="129">
        <v>839938800</v>
      </c>
      <c r="D652" s="129" t="s">
        <v>185</v>
      </c>
      <c r="E652" s="129">
        <v>17192714526</v>
      </c>
      <c r="F652" s="129" t="s">
        <v>5</v>
      </c>
      <c r="G652" s="129">
        <v>1000</v>
      </c>
      <c r="H652" s="129">
        <v>18872118075</v>
      </c>
      <c r="I652" s="129" t="s">
        <v>1832</v>
      </c>
      <c r="J652" s="140" t="s">
        <v>162</v>
      </c>
      <c r="K652" s="132" t="s">
        <v>1808</v>
      </c>
      <c r="L652" s="131" t="s">
        <v>1626</v>
      </c>
      <c r="M652" s="153">
        <v>43847</v>
      </c>
      <c r="N652" s="202">
        <v>0.56999999999999995</v>
      </c>
      <c r="O652" s="324">
        <v>899</v>
      </c>
      <c r="P652" s="324">
        <v>899</v>
      </c>
      <c r="Q652" s="19" t="s">
        <v>1423</v>
      </c>
      <c r="R652" s="153">
        <v>43910</v>
      </c>
      <c r="S652" s="319"/>
      <c r="T652" s="50"/>
      <c r="U652" s="50"/>
      <c r="V652" s="50"/>
      <c r="W652" s="50"/>
      <c r="X652" s="50"/>
      <c r="Y652" s="50"/>
      <c r="Z652" s="50"/>
      <c r="AA652" s="220"/>
      <c r="AB652" s="50"/>
    </row>
    <row r="653" spans="2:28" ht="18" customHeight="1">
      <c r="B653" s="131" t="s">
        <v>65</v>
      </c>
      <c r="C653" s="132">
        <v>514366622</v>
      </c>
      <c r="D653" s="132" t="s">
        <v>66</v>
      </c>
      <c r="E653" s="129">
        <v>17192714826</v>
      </c>
      <c r="F653" s="129" t="s">
        <v>5</v>
      </c>
      <c r="G653" s="129">
        <v>1000</v>
      </c>
      <c r="H653" s="129">
        <v>15072125895</v>
      </c>
      <c r="I653" s="129" t="s">
        <v>1867</v>
      </c>
      <c r="J653" s="139" t="s">
        <v>24</v>
      </c>
      <c r="K653" s="132" t="s">
        <v>1843</v>
      </c>
      <c r="L653" s="131" t="s">
        <v>65</v>
      </c>
      <c r="M653" s="153">
        <v>43848</v>
      </c>
      <c r="N653" s="202">
        <v>0</v>
      </c>
      <c r="O653" s="202">
        <v>599</v>
      </c>
      <c r="P653" s="202">
        <v>599</v>
      </c>
      <c r="Q653" s="354"/>
      <c r="R653" s="350"/>
      <c r="S653" s="319"/>
      <c r="T653" s="50"/>
      <c r="U653" s="50"/>
      <c r="V653" s="50"/>
      <c r="W653" s="50"/>
      <c r="X653" s="50"/>
      <c r="Y653" s="50"/>
      <c r="Z653" s="50"/>
      <c r="AA653" s="220"/>
      <c r="AB653" s="50"/>
    </row>
    <row r="654" spans="2:28" ht="18" customHeight="1">
      <c r="B654" s="131" t="s">
        <v>381</v>
      </c>
      <c r="C654" s="129">
        <v>398503572</v>
      </c>
      <c r="D654" s="129" t="s">
        <v>382</v>
      </c>
      <c r="E654" s="129">
        <v>17192714901</v>
      </c>
      <c r="F654" s="129" t="s">
        <v>5</v>
      </c>
      <c r="G654" s="129">
        <v>1000</v>
      </c>
      <c r="H654" s="129">
        <v>18672882330</v>
      </c>
      <c r="I654" s="129" t="s">
        <v>1826</v>
      </c>
      <c r="J654" s="134" t="s">
        <v>231</v>
      </c>
      <c r="K654" s="132" t="s">
        <v>1799</v>
      </c>
      <c r="L654" s="131" t="s">
        <v>1031</v>
      </c>
      <c r="M654" s="153">
        <v>43850</v>
      </c>
      <c r="N654" s="202">
        <v>0</v>
      </c>
      <c r="O654" s="202">
        <v>999</v>
      </c>
      <c r="P654" s="202">
        <v>999</v>
      </c>
      <c r="Q654" s="354"/>
      <c r="R654" s="350"/>
      <c r="S654" s="65"/>
      <c r="T654" s="50"/>
      <c r="U654" s="50"/>
      <c r="V654" s="50"/>
      <c r="W654" s="50"/>
      <c r="X654" s="50"/>
      <c r="Y654" s="50"/>
      <c r="Z654" s="50"/>
      <c r="AA654" s="220"/>
      <c r="AB654" s="50"/>
    </row>
    <row r="655" spans="2:28" ht="18" customHeight="1">
      <c r="B655" s="131" t="s">
        <v>96</v>
      </c>
      <c r="C655" s="132">
        <v>186860011</v>
      </c>
      <c r="D655" s="132" t="s">
        <v>97</v>
      </c>
      <c r="E655" s="129">
        <v>17192715185</v>
      </c>
      <c r="F655" s="129" t="s">
        <v>5</v>
      </c>
      <c r="G655" s="129">
        <v>1000</v>
      </c>
      <c r="H655" s="129">
        <v>15072125895</v>
      </c>
      <c r="I655" s="129" t="s">
        <v>1867</v>
      </c>
      <c r="J655" s="139" t="s">
        <v>24</v>
      </c>
      <c r="K655" s="132" t="s">
        <v>1843</v>
      </c>
      <c r="L655" s="131" t="s">
        <v>423</v>
      </c>
      <c r="M655" s="153">
        <v>43850</v>
      </c>
      <c r="N655" s="202">
        <v>0.01</v>
      </c>
      <c r="O655" s="202">
        <v>499</v>
      </c>
      <c r="P655" s="202">
        <v>499</v>
      </c>
      <c r="Q655" s="19" t="s">
        <v>1423</v>
      </c>
      <c r="R655" s="153">
        <v>43910</v>
      </c>
      <c r="S655" s="65"/>
      <c r="T655" s="50"/>
      <c r="U655" s="50"/>
      <c r="V655" s="50"/>
      <c r="W655" s="50"/>
      <c r="X655" s="50"/>
      <c r="Y655" s="50"/>
      <c r="Z655" s="50"/>
      <c r="AA655" s="220"/>
      <c r="AB655" s="50"/>
    </row>
    <row r="656" spans="2:28" ht="18" customHeight="1">
      <c r="B656" s="131" t="s">
        <v>213</v>
      </c>
      <c r="C656" s="129" t="s">
        <v>214</v>
      </c>
      <c r="D656" s="129" t="s">
        <v>215</v>
      </c>
      <c r="E656" s="129">
        <v>18545646530</v>
      </c>
      <c r="F656" s="129" t="s">
        <v>216</v>
      </c>
      <c r="G656" s="129">
        <v>1000</v>
      </c>
      <c r="H656" s="129">
        <v>13422075559</v>
      </c>
      <c r="I656" s="129" t="s">
        <v>1837</v>
      </c>
      <c r="J656" s="140" t="s">
        <v>162</v>
      </c>
      <c r="K656" s="132" t="s">
        <v>1823</v>
      </c>
      <c r="L656" s="131" t="s">
        <v>213</v>
      </c>
      <c r="M656" s="153">
        <v>43850</v>
      </c>
      <c r="N656" s="202">
        <v>0.01</v>
      </c>
      <c r="O656" s="202">
        <v>199</v>
      </c>
      <c r="P656" s="202">
        <v>199</v>
      </c>
      <c r="Q656" s="354"/>
      <c r="R656" s="350"/>
      <c r="S656" s="65"/>
      <c r="T656" s="50"/>
      <c r="U656" s="50"/>
      <c r="V656" s="50"/>
      <c r="W656" s="50"/>
      <c r="X656" s="50"/>
      <c r="Y656" s="50"/>
      <c r="Z656" s="50"/>
      <c r="AA656" s="220"/>
      <c r="AB656" s="50"/>
    </row>
    <row r="657" spans="2:28" ht="18" customHeight="1">
      <c r="B657" s="131" t="s">
        <v>312</v>
      </c>
      <c r="C657" s="129">
        <v>941787777</v>
      </c>
      <c r="D657" s="129" t="s">
        <v>313</v>
      </c>
      <c r="E657" s="129">
        <v>16572877634</v>
      </c>
      <c r="F657" s="129" t="s">
        <v>5</v>
      </c>
      <c r="G657" s="129">
        <v>1000</v>
      </c>
      <c r="H657" s="129">
        <v>17520439418</v>
      </c>
      <c r="I657" s="129" t="s">
        <v>1830</v>
      </c>
      <c r="J657" s="133" t="s">
        <v>100</v>
      </c>
      <c r="K657" s="132" t="s">
        <v>1804</v>
      </c>
      <c r="L657" s="131" t="s">
        <v>1030</v>
      </c>
      <c r="M657" s="153">
        <v>43850</v>
      </c>
      <c r="N657" s="202">
        <v>0.83</v>
      </c>
      <c r="O657" s="202">
        <v>1999</v>
      </c>
      <c r="P657" s="202">
        <v>1999</v>
      </c>
      <c r="Q657" s="132" t="s">
        <v>1423</v>
      </c>
      <c r="R657" s="153">
        <v>43861</v>
      </c>
      <c r="S657" s="65"/>
      <c r="T657" s="50"/>
      <c r="U657" s="50"/>
      <c r="V657" s="50"/>
      <c r="W657" s="50"/>
      <c r="X657" s="50"/>
      <c r="Y657" s="50"/>
      <c r="Z657" s="50"/>
      <c r="AA657" s="220"/>
      <c r="AB657" s="50"/>
    </row>
    <row r="658" spans="2:28" ht="18" customHeight="1">
      <c r="B658" s="131" t="s">
        <v>1627</v>
      </c>
      <c r="C658" s="129">
        <v>500397570</v>
      </c>
      <c r="D658" s="129" t="s">
        <v>224</v>
      </c>
      <c r="E658" s="129">
        <v>17136866618</v>
      </c>
      <c r="F658" s="129" t="s">
        <v>191</v>
      </c>
      <c r="G658" s="129">
        <v>1000</v>
      </c>
      <c r="H658" s="129">
        <v>13632223538</v>
      </c>
      <c r="I658" s="129" t="s">
        <v>1837</v>
      </c>
      <c r="J658" s="139" t="s">
        <v>24</v>
      </c>
      <c r="K658" s="132" t="s">
        <v>1823</v>
      </c>
      <c r="L658" s="131" t="s">
        <v>1627</v>
      </c>
      <c r="M658" s="153">
        <v>43850</v>
      </c>
      <c r="N658" s="202">
        <v>0.56999999999999995</v>
      </c>
      <c r="O658" s="202">
        <v>499</v>
      </c>
      <c r="P658" s="202">
        <v>499</v>
      </c>
      <c r="Q658" s="132" t="s">
        <v>1423</v>
      </c>
      <c r="R658" s="153">
        <v>43910</v>
      </c>
      <c r="S658" s="65"/>
      <c r="T658" s="50"/>
      <c r="U658" s="50"/>
      <c r="V658" s="50"/>
      <c r="W658" s="50"/>
      <c r="X658" s="50"/>
      <c r="Y658" s="50"/>
      <c r="Z658" s="50"/>
      <c r="AA658" s="220"/>
      <c r="AB658" s="50"/>
    </row>
    <row r="659" spans="2:28" ht="18" customHeight="1">
      <c r="B659" s="148" t="s">
        <v>1628</v>
      </c>
      <c r="C659" s="129">
        <v>360233269</v>
      </c>
      <c r="D659" s="129" t="s">
        <v>133</v>
      </c>
      <c r="E659" s="129">
        <v>17192714374</v>
      </c>
      <c r="F659" s="129" t="s">
        <v>5</v>
      </c>
      <c r="G659" s="129">
        <v>1000</v>
      </c>
      <c r="H659" s="129">
        <v>18872118075</v>
      </c>
      <c r="I659" s="129" t="s">
        <v>1832</v>
      </c>
      <c r="J659" s="147" t="s">
        <v>129</v>
      </c>
      <c r="K659" s="132" t="s">
        <v>1808</v>
      </c>
      <c r="L659" s="148" t="s">
        <v>1628</v>
      </c>
      <c r="M659" s="153">
        <v>43850</v>
      </c>
      <c r="N659" s="204">
        <v>4956.99</v>
      </c>
      <c r="O659" s="325">
        <v>399</v>
      </c>
      <c r="P659" s="325">
        <v>399</v>
      </c>
      <c r="Q659" s="19" t="s">
        <v>1423</v>
      </c>
      <c r="R659" s="153">
        <v>43910</v>
      </c>
      <c r="S659" s="319"/>
      <c r="T659" s="50"/>
      <c r="U659" s="50"/>
      <c r="V659" s="50"/>
      <c r="W659" s="50"/>
      <c r="X659" s="50"/>
      <c r="Y659" s="50"/>
      <c r="Z659" s="50"/>
      <c r="AA659" s="220"/>
      <c r="AB659" s="50"/>
    </row>
    <row r="660" spans="2:28" ht="18" customHeight="1">
      <c r="B660" s="131" t="s">
        <v>1629</v>
      </c>
      <c r="C660" s="129">
        <v>489371538</v>
      </c>
      <c r="D660" s="129" t="s">
        <v>395</v>
      </c>
      <c r="E660" s="129">
        <v>16574121485</v>
      </c>
      <c r="F660" s="129" t="s">
        <v>5</v>
      </c>
      <c r="G660" s="129">
        <v>1000</v>
      </c>
      <c r="H660" s="129">
        <v>17720254512</v>
      </c>
      <c r="I660" s="129" t="s">
        <v>1795</v>
      </c>
      <c r="J660" s="149" t="s">
        <v>414</v>
      </c>
      <c r="K660" s="132" t="s">
        <v>1768</v>
      </c>
      <c r="L660" s="131" t="s">
        <v>1916</v>
      </c>
      <c r="M660" s="153">
        <v>43851</v>
      </c>
      <c r="N660" s="202">
        <v>7.0000000000000007E-2</v>
      </c>
      <c r="O660" s="202">
        <v>499</v>
      </c>
      <c r="P660" s="202">
        <v>499</v>
      </c>
      <c r="Q660" s="132" t="s">
        <v>1423</v>
      </c>
      <c r="R660" s="153">
        <v>43894</v>
      </c>
      <c r="S660" s="65"/>
      <c r="T660" s="50"/>
      <c r="U660" s="50"/>
      <c r="V660" s="50"/>
      <c r="W660" s="50"/>
      <c r="X660" s="50"/>
      <c r="Y660" s="50"/>
      <c r="Z660" s="50"/>
      <c r="AA660" s="220"/>
      <c r="AB660" s="50"/>
    </row>
    <row r="661" spans="2:28" ht="18" customHeight="1">
      <c r="B661" s="131" t="s">
        <v>1630</v>
      </c>
      <c r="C661" s="129">
        <v>845490762</v>
      </c>
      <c r="D661" s="129" t="s">
        <v>219</v>
      </c>
      <c r="E661" s="129">
        <v>17136866512</v>
      </c>
      <c r="F661" s="129" t="s">
        <v>216</v>
      </c>
      <c r="G661" s="129">
        <v>1000</v>
      </c>
      <c r="H661" s="129">
        <v>13422075559</v>
      </c>
      <c r="I661" s="129" t="s">
        <v>1837</v>
      </c>
      <c r="J661" s="140" t="s">
        <v>162</v>
      </c>
      <c r="K661" s="132" t="s">
        <v>1823</v>
      </c>
      <c r="L661" s="131" t="s">
        <v>1630</v>
      </c>
      <c r="M661" s="153">
        <v>43853</v>
      </c>
      <c r="N661" s="202">
        <v>0.23</v>
      </c>
      <c r="O661" s="202">
        <v>199</v>
      </c>
      <c r="P661" s="202">
        <v>199</v>
      </c>
      <c r="Q661" s="354"/>
      <c r="R661" s="350"/>
      <c r="S661" s="65"/>
      <c r="T661" s="50"/>
      <c r="U661" s="50"/>
      <c r="V661" s="50"/>
      <c r="W661" s="50"/>
      <c r="X661" s="50"/>
      <c r="Y661" s="50"/>
      <c r="Z661" s="50"/>
      <c r="AA661" s="220"/>
      <c r="AB661" s="50"/>
    </row>
    <row r="662" spans="2:28" ht="18" customHeight="1">
      <c r="B662" s="131" t="s">
        <v>499</v>
      </c>
      <c r="C662" s="129">
        <v>988088279</v>
      </c>
      <c r="D662" s="129" t="s">
        <v>500</v>
      </c>
      <c r="E662" s="129">
        <v>16741725439</v>
      </c>
      <c r="F662" s="129" t="s">
        <v>5</v>
      </c>
      <c r="G662" s="129">
        <v>1000</v>
      </c>
      <c r="H662" s="129">
        <v>18327671812</v>
      </c>
      <c r="I662" s="129" t="s">
        <v>1790</v>
      </c>
      <c r="J662" s="140" t="s">
        <v>498</v>
      </c>
      <c r="K662" s="132" t="s">
        <v>1781</v>
      </c>
      <c r="L662" s="131" t="s">
        <v>632</v>
      </c>
      <c r="M662" s="153">
        <v>43854</v>
      </c>
      <c r="N662" s="202">
        <v>337.57</v>
      </c>
      <c r="O662" s="324">
        <v>199</v>
      </c>
      <c r="P662" s="324">
        <v>199</v>
      </c>
      <c r="Q662" s="326" t="s">
        <v>1423</v>
      </c>
      <c r="R662" s="153">
        <v>43869</v>
      </c>
      <c r="S662" s="319"/>
      <c r="T662" s="50"/>
      <c r="U662" s="50"/>
      <c r="V662" s="50"/>
      <c r="W662" s="50"/>
      <c r="X662" s="50"/>
      <c r="Y662" s="50"/>
      <c r="Z662" s="50"/>
      <c r="AA662" s="220"/>
      <c r="AB662" s="50"/>
    </row>
    <row r="663" spans="2:28" ht="18" customHeight="1">
      <c r="B663" s="148" t="s">
        <v>1631</v>
      </c>
      <c r="C663" s="129">
        <v>104951308</v>
      </c>
      <c r="D663" s="129" t="s">
        <v>508</v>
      </c>
      <c r="E663" s="129">
        <v>16741725445</v>
      </c>
      <c r="F663" s="129" t="s">
        <v>5</v>
      </c>
      <c r="G663" s="129">
        <v>1000</v>
      </c>
      <c r="H663" s="129">
        <v>18327671812</v>
      </c>
      <c r="I663" s="129" t="s">
        <v>1790</v>
      </c>
      <c r="J663" s="160" t="s">
        <v>498</v>
      </c>
      <c r="K663" s="132" t="s">
        <v>1781</v>
      </c>
      <c r="L663" s="148" t="s">
        <v>1631</v>
      </c>
      <c r="M663" s="153">
        <v>43860</v>
      </c>
      <c r="N663" s="204">
        <v>3999</v>
      </c>
      <c r="O663" s="204">
        <v>3999</v>
      </c>
      <c r="P663" s="204">
        <v>3999</v>
      </c>
      <c r="Q663" s="161" t="s">
        <v>1423</v>
      </c>
      <c r="R663" s="153">
        <v>43869</v>
      </c>
      <c r="S663" s="327"/>
      <c r="T663" s="50"/>
      <c r="U663" s="50"/>
      <c r="V663" s="50"/>
      <c r="W663" s="50"/>
      <c r="X663" s="50"/>
      <c r="Y663" s="50"/>
      <c r="Z663" s="50"/>
      <c r="AA663" s="220"/>
      <c r="AB663" s="50"/>
    </row>
    <row r="664" spans="2:28" ht="18" customHeight="1">
      <c r="B664" s="131" t="s">
        <v>428</v>
      </c>
      <c r="C664" s="129">
        <v>653234061</v>
      </c>
      <c r="D664" s="129" t="s">
        <v>429</v>
      </c>
      <c r="E664" s="129">
        <v>16572201241</v>
      </c>
      <c r="F664" s="129" t="s">
        <v>5</v>
      </c>
      <c r="G664" s="129">
        <v>1000</v>
      </c>
      <c r="H664" s="129">
        <v>17720254512</v>
      </c>
      <c r="I664" s="129" t="s">
        <v>1795</v>
      </c>
      <c r="J664" s="139" t="s">
        <v>24</v>
      </c>
      <c r="K664" s="132" t="s">
        <v>1768</v>
      </c>
      <c r="L664" s="131" t="s">
        <v>781</v>
      </c>
      <c r="M664" s="153">
        <v>43864</v>
      </c>
      <c r="N664" s="202">
        <v>1999.18</v>
      </c>
      <c r="O664" s="202">
        <v>1999</v>
      </c>
      <c r="P664" s="202">
        <v>1999</v>
      </c>
      <c r="Q664" s="132" t="s">
        <v>1423</v>
      </c>
      <c r="R664" s="153">
        <v>43867</v>
      </c>
      <c r="S664" s="59"/>
      <c r="T664" s="50"/>
      <c r="U664" s="50"/>
      <c r="V664" s="50"/>
      <c r="W664" s="50"/>
      <c r="X664" s="50"/>
      <c r="Y664" s="50"/>
      <c r="Z664" s="50"/>
      <c r="AA664" s="220"/>
      <c r="AB664" s="50"/>
    </row>
    <row r="665" spans="2:28" ht="18" customHeight="1">
      <c r="B665" s="131" t="s">
        <v>454</v>
      </c>
      <c r="C665" s="129">
        <v>122195321</v>
      </c>
      <c r="D665" s="129" t="s">
        <v>455</v>
      </c>
      <c r="E665" s="129">
        <v>17135384592</v>
      </c>
      <c r="F665" s="129" t="s">
        <v>5</v>
      </c>
      <c r="G665" s="129">
        <v>1000</v>
      </c>
      <c r="H665" s="129">
        <v>17720254512</v>
      </c>
      <c r="I665" s="129" t="s">
        <v>1795</v>
      </c>
      <c r="J665" s="149" t="s">
        <v>414</v>
      </c>
      <c r="K665" s="132" t="s">
        <v>1768</v>
      </c>
      <c r="L665" s="131" t="s">
        <v>454</v>
      </c>
      <c r="M665" s="153">
        <v>43868</v>
      </c>
      <c r="N665" s="202">
        <v>199</v>
      </c>
      <c r="O665" s="202">
        <v>199</v>
      </c>
      <c r="P665" s="202">
        <v>199</v>
      </c>
      <c r="Q665" s="132" t="s">
        <v>1423</v>
      </c>
      <c r="R665" s="153">
        <v>43868</v>
      </c>
      <c r="S665" s="59"/>
      <c r="T665" s="50"/>
      <c r="U665" s="50"/>
      <c r="V665" s="50"/>
      <c r="W665" s="50"/>
      <c r="X665" s="50"/>
      <c r="Y665" s="50"/>
      <c r="Z665" s="50"/>
      <c r="AA665" s="220"/>
      <c r="AB665" s="50"/>
    </row>
    <row r="666" spans="2:28" ht="18" customHeight="1">
      <c r="B666" s="131" t="s">
        <v>982</v>
      </c>
      <c r="C666" s="129">
        <v>775043960</v>
      </c>
      <c r="D666" s="129" t="s">
        <v>983</v>
      </c>
      <c r="E666" s="129">
        <v>17038923334</v>
      </c>
      <c r="F666" s="129" t="s">
        <v>5</v>
      </c>
      <c r="G666" s="129">
        <v>1000</v>
      </c>
      <c r="H666" s="129">
        <v>18771691121</v>
      </c>
      <c r="I666" s="129" t="s">
        <v>1788</v>
      </c>
      <c r="J666" s="139" t="s">
        <v>24</v>
      </c>
      <c r="K666" s="132" t="s">
        <v>1771</v>
      </c>
      <c r="L666" s="131" t="s">
        <v>1917</v>
      </c>
      <c r="M666" s="153">
        <v>43872</v>
      </c>
      <c r="N666" s="202">
        <v>0.22</v>
      </c>
      <c r="O666" s="202">
        <v>2999</v>
      </c>
      <c r="P666" s="202">
        <v>2999</v>
      </c>
      <c r="Q666" s="132" t="s">
        <v>1423</v>
      </c>
      <c r="R666" s="153">
        <v>43894</v>
      </c>
      <c r="S666" s="319"/>
      <c r="T666" s="50"/>
      <c r="U666" s="50"/>
      <c r="V666" s="50"/>
      <c r="W666" s="50"/>
      <c r="X666" s="50"/>
      <c r="Y666" s="50"/>
      <c r="Z666" s="50"/>
      <c r="AA666" s="220"/>
      <c r="AB666" s="50"/>
    </row>
    <row r="667" spans="2:28" ht="18" customHeight="1">
      <c r="B667" s="128" t="s">
        <v>795</v>
      </c>
      <c r="C667" s="129">
        <v>162832708</v>
      </c>
      <c r="D667" s="129" t="s">
        <v>718</v>
      </c>
      <c r="E667" s="129">
        <v>16741725467</v>
      </c>
      <c r="F667" s="129" t="s">
        <v>5</v>
      </c>
      <c r="G667" s="129">
        <v>1000</v>
      </c>
      <c r="H667" s="129">
        <v>13545472582</v>
      </c>
      <c r="I667" s="129" t="s">
        <v>1828</v>
      </c>
      <c r="J667" s="133" t="s">
        <v>100</v>
      </c>
      <c r="K667" s="132" t="s">
        <v>1801</v>
      </c>
      <c r="L667" s="128" t="s">
        <v>1028</v>
      </c>
      <c r="M667" s="153">
        <v>43873</v>
      </c>
      <c r="N667" s="202">
        <v>7741.22</v>
      </c>
      <c r="O667" s="202">
        <v>999</v>
      </c>
      <c r="P667" s="202">
        <v>999</v>
      </c>
      <c r="Q667" s="132" t="s">
        <v>1423</v>
      </c>
      <c r="R667" s="153">
        <v>43876</v>
      </c>
      <c r="S667" s="65"/>
      <c r="T667" s="50"/>
      <c r="U667" s="50"/>
      <c r="V667" s="50"/>
      <c r="W667" s="50"/>
      <c r="X667" s="50"/>
      <c r="Y667" s="50"/>
      <c r="Z667" s="50"/>
      <c r="AA667" s="220"/>
      <c r="AB667" s="50"/>
    </row>
    <row r="668" spans="2:28" ht="18" customHeight="1">
      <c r="B668" s="128" t="s">
        <v>757</v>
      </c>
      <c r="C668" s="129">
        <v>820919393</v>
      </c>
      <c r="D668" s="129" t="s">
        <v>758</v>
      </c>
      <c r="E668" s="129">
        <v>16741725494</v>
      </c>
      <c r="F668" s="129" t="s">
        <v>5</v>
      </c>
      <c r="G668" s="129">
        <v>1000</v>
      </c>
      <c r="H668" s="129">
        <v>13545472582</v>
      </c>
      <c r="I668" s="129" t="s">
        <v>1828</v>
      </c>
      <c r="J668" s="133" t="s">
        <v>100</v>
      </c>
      <c r="K668" s="132" t="s">
        <v>1801</v>
      </c>
      <c r="L668" s="128" t="s">
        <v>1918</v>
      </c>
      <c r="M668" s="153">
        <v>43873</v>
      </c>
      <c r="N668" s="202">
        <v>4860.72</v>
      </c>
      <c r="O668" s="202">
        <v>399</v>
      </c>
      <c r="P668" s="202">
        <v>399</v>
      </c>
      <c r="Q668" s="132" t="s">
        <v>1423</v>
      </c>
      <c r="R668" s="153">
        <v>43883</v>
      </c>
      <c r="S668" s="65"/>
      <c r="T668" s="50"/>
      <c r="U668" s="50"/>
      <c r="V668" s="50"/>
      <c r="W668" s="50"/>
      <c r="X668" s="50"/>
      <c r="Y668" s="50"/>
      <c r="Z668" s="50"/>
      <c r="AA668" s="220"/>
      <c r="AB668" s="50"/>
    </row>
    <row r="669" spans="2:28" ht="18" customHeight="1">
      <c r="B669" s="261" t="s">
        <v>703</v>
      </c>
      <c r="C669" s="244">
        <v>509728402</v>
      </c>
      <c r="D669" s="244" t="s">
        <v>704</v>
      </c>
      <c r="E669" s="244">
        <v>16741725653</v>
      </c>
      <c r="F669" s="244" t="s">
        <v>5</v>
      </c>
      <c r="G669" s="258">
        <v>1000</v>
      </c>
      <c r="H669" s="258">
        <v>18771678907</v>
      </c>
      <c r="I669" s="244" t="s">
        <v>1834</v>
      </c>
      <c r="J669" s="260" t="s">
        <v>162</v>
      </c>
      <c r="K669" s="228" t="s">
        <v>1812</v>
      </c>
      <c r="L669" s="261" t="s">
        <v>1467</v>
      </c>
      <c r="M669" s="229">
        <v>43873</v>
      </c>
      <c r="N669" s="262">
        <v>8936.1</v>
      </c>
      <c r="O669" s="262">
        <v>2999</v>
      </c>
      <c r="P669" s="263">
        <v>0</v>
      </c>
      <c r="Q669" s="228" t="s">
        <v>1423</v>
      </c>
      <c r="R669" s="229">
        <v>43883</v>
      </c>
      <c r="S669" s="66" t="s">
        <v>1471</v>
      </c>
      <c r="T669" s="50"/>
      <c r="U669" s="50"/>
      <c r="V669" s="50"/>
      <c r="W669" s="50"/>
      <c r="X669" s="50"/>
      <c r="Y669" s="50"/>
      <c r="Z669" s="50"/>
      <c r="AA669" s="220"/>
      <c r="AB669" s="50"/>
    </row>
    <row r="670" spans="2:28" ht="18" customHeight="1">
      <c r="B670" s="265" t="s">
        <v>846</v>
      </c>
      <c r="C670" s="99">
        <v>721966099</v>
      </c>
      <c r="D670" s="99" t="s">
        <v>225</v>
      </c>
      <c r="E670" s="99">
        <v>17136866624</v>
      </c>
      <c r="F670" s="99" t="s">
        <v>191</v>
      </c>
      <c r="G670" s="259">
        <v>1000</v>
      </c>
      <c r="H670" s="259">
        <v>13632223538</v>
      </c>
      <c r="I670" s="99" t="s">
        <v>1837</v>
      </c>
      <c r="J670" s="264" t="s">
        <v>24</v>
      </c>
      <c r="K670" s="228" t="s">
        <v>1823</v>
      </c>
      <c r="L670" s="265" t="s">
        <v>1468</v>
      </c>
      <c r="M670" s="229">
        <v>43873</v>
      </c>
      <c r="N670" s="262">
        <v>4765.62</v>
      </c>
      <c r="O670" s="262">
        <v>1999</v>
      </c>
      <c r="P670" s="266">
        <v>0</v>
      </c>
      <c r="Q670" s="228" t="s">
        <v>1423</v>
      </c>
      <c r="R670" s="229">
        <v>43913</v>
      </c>
      <c r="S670" s="66" t="s">
        <v>1471</v>
      </c>
      <c r="T670" s="50"/>
      <c r="U670" s="50"/>
      <c r="V670" s="50"/>
      <c r="W670" s="50"/>
      <c r="X670" s="50"/>
      <c r="Y670" s="50"/>
      <c r="Z670" s="50"/>
      <c r="AA670" s="220"/>
      <c r="AB670" s="50"/>
    </row>
    <row r="671" spans="2:28" ht="18" customHeight="1">
      <c r="B671" s="265" t="s">
        <v>466</v>
      </c>
      <c r="C671" s="99">
        <v>801242281</v>
      </c>
      <c r="D671" s="99" t="s">
        <v>467</v>
      </c>
      <c r="E671" s="99">
        <v>17192712248</v>
      </c>
      <c r="F671" s="99" t="s">
        <v>5</v>
      </c>
      <c r="G671" s="259">
        <v>1000</v>
      </c>
      <c r="H671" s="259">
        <v>17720254512</v>
      </c>
      <c r="I671" s="99" t="s">
        <v>1795</v>
      </c>
      <c r="J671" s="264" t="s">
        <v>24</v>
      </c>
      <c r="K671" s="228" t="s">
        <v>1768</v>
      </c>
      <c r="L671" s="265" t="s">
        <v>553</v>
      </c>
      <c r="M671" s="229">
        <v>43873</v>
      </c>
      <c r="N671" s="262">
        <v>4863.3999999999996</v>
      </c>
      <c r="O671" s="262">
        <v>599</v>
      </c>
      <c r="P671" s="266">
        <v>0</v>
      </c>
      <c r="Q671" s="228" t="s">
        <v>1423</v>
      </c>
      <c r="R671" s="229">
        <v>43895</v>
      </c>
      <c r="S671" s="66" t="s">
        <v>1471</v>
      </c>
      <c r="T671" s="50"/>
      <c r="U671" s="50"/>
      <c r="V671" s="50"/>
      <c r="W671" s="50"/>
      <c r="X671" s="50"/>
      <c r="Y671" s="50"/>
      <c r="Z671" s="50"/>
      <c r="AA671" s="220"/>
      <c r="AB671" s="50"/>
    </row>
    <row r="672" spans="2:28" ht="18" customHeight="1">
      <c r="B672" s="148" t="s">
        <v>782</v>
      </c>
      <c r="C672" s="129">
        <v>876836310</v>
      </c>
      <c r="D672" s="129" t="s">
        <v>4</v>
      </c>
      <c r="E672" s="129">
        <v>17192710432</v>
      </c>
      <c r="F672" s="129" t="s">
        <v>5</v>
      </c>
      <c r="G672" s="129">
        <v>1000</v>
      </c>
      <c r="H672" s="129">
        <v>13545476959</v>
      </c>
      <c r="I672" s="129" t="s">
        <v>1791</v>
      </c>
      <c r="J672" s="247" t="s">
        <v>7</v>
      </c>
      <c r="K672" s="161" t="s">
        <v>1773</v>
      </c>
      <c r="L672" s="148" t="s">
        <v>1919</v>
      </c>
      <c r="M672" s="154">
        <v>43879</v>
      </c>
      <c r="N672" s="204">
        <v>2875.49</v>
      </c>
      <c r="O672" s="204">
        <v>2999</v>
      </c>
      <c r="P672" s="204">
        <v>2999</v>
      </c>
      <c r="Q672" s="161" t="s">
        <v>1423</v>
      </c>
      <c r="R672" s="154">
        <v>43913</v>
      </c>
      <c r="S672" s="65"/>
      <c r="T672" s="50"/>
      <c r="U672" s="50"/>
      <c r="V672" s="50"/>
      <c r="W672" s="50"/>
      <c r="X672" s="50"/>
      <c r="Y672" s="50"/>
      <c r="Z672" s="50"/>
      <c r="AA672" s="220"/>
      <c r="AB672" s="50"/>
    </row>
    <row r="673" spans="2:28" ht="18" customHeight="1">
      <c r="B673" s="249" t="s">
        <v>804</v>
      </c>
      <c r="C673" s="129">
        <v>197257194</v>
      </c>
      <c r="D673" s="129" t="s">
        <v>727</v>
      </c>
      <c r="E673" s="129">
        <v>16741725476</v>
      </c>
      <c r="F673" s="129" t="s">
        <v>5</v>
      </c>
      <c r="G673" s="245">
        <v>1000</v>
      </c>
      <c r="H673" s="245">
        <v>13545472582</v>
      </c>
      <c r="I673" s="129" t="s">
        <v>1828</v>
      </c>
      <c r="J673" s="248" t="s">
        <v>100</v>
      </c>
      <c r="K673" s="252" t="s">
        <v>1801</v>
      </c>
      <c r="L673" s="249" t="s">
        <v>1920</v>
      </c>
      <c r="M673" s="250">
        <v>43879</v>
      </c>
      <c r="N673" s="251">
        <v>4865.05</v>
      </c>
      <c r="O673" s="251">
        <v>2999</v>
      </c>
      <c r="P673" s="251">
        <v>2999</v>
      </c>
      <c r="Q673" s="252" t="s">
        <v>1423</v>
      </c>
      <c r="R673" s="250">
        <v>43883</v>
      </c>
      <c r="S673" s="65"/>
      <c r="T673" s="50"/>
      <c r="U673" s="50"/>
      <c r="V673" s="50"/>
      <c r="W673" s="50"/>
      <c r="X673" s="50"/>
      <c r="Y673" s="50"/>
      <c r="Z673" s="50"/>
      <c r="AA673" s="220"/>
      <c r="AB673" s="50"/>
    </row>
    <row r="674" spans="2:28" ht="18" customHeight="1">
      <c r="B674" s="254" t="s">
        <v>1004</v>
      </c>
      <c r="C674" s="243">
        <v>958726554</v>
      </c>
      <c r="D674" s="243" t="s">
        <v>603</v>
      </c>
      <c r="E674" s="243">
        <v>16741725276</v>
      </c>
      <c r="F674" s="243" t="s">
        <v>5</v>
      </c>
      <c r="G674" s="246">
        <v>1000</v>
      </c>
      <c r="H674" s="246">
        <v>13545445297</v>
      </c>
      <c r="I674" s="243" t="s">
        <v>1785</v>
      </c>
      <c r="J674" s="253" t="s">
        <v>100</v>
      </c>
      <c r="K674" s="257" t="s">
        <v>1783</v>
      </c>
      <c r="L674" s="254" t="s">
        <v>1004</v>
      </c>
      <c r="M674" s="255">
        <v>43879</v>
      </c>
      <c r="N674" s="256">
        <v>0</v>
      </c>
      <c r="O674" s="256">
        <f>199+999</f>
        <v>1198</v>
      </c>
      <c r="P674" s="256">
        <v>199</v>
      </c>
      <c r="Q674" s="257" t="s">
        <v>1423</v>
      </c>
      <c r="R674" s="255">
        <v>43895</v>
      </c>
      <c r="S674" s="66" t="s">
        <v>1479</v>
      </c>
      <c r="T674" s="50"/>
      <c r="U674" s="50"/>
      <c r="V674" s="50"/>
      <c r="W674" s="50"/>
      <c r="X674" s="50"/>
      <c r="Y674" s="50"/>
      <c r="Z674" s="50"/>
      <c r="AA674" s="220"/>
      <c r="AB674" s="50"/>
    </row>
    <row r="675" spans="2:28" ht="18" customHeight="1">
      <c r="B675" s="269" t="s">
        <v>847</v>
      </c>
      <c r="C675" s="129">
        <v>380651357</v>
      </c>
      <c r="D675" s="129" t="s">
        <v>230</v>
      </c>
      <c r="E675" s="129">
        <v>17136866796</v>
      </c>
      <c r="F675" s="129" t="s">
        <v>191</v>
      </c>
      <c r="G675" s="245">
        <v>1000</v>
      </c>
      <c r="H675" s="245">
        <v>13632223538</v>
      </c>
      <c r="I675" s="129" t="s">
        <v>1837</v>
      </c>
      <c r="J675" s="268" t="s">
        <v>231</v>
      </c>
      <c r="K675" s="252" t="s">
        <v>1823</v>
      </c>
      <c r="L675" s="269" t="s">
        <v>1921</v>
      </c>
      <c r="M675" s="250">
        <v>43880</v>
      </c>
      <c r="N675" s="251">
        <v>9826.34</v>
      </c>
      <c r="O675" s="251">
        <v>399</v>
      </c>
      <c r="P675" s="251">
        <v>399</v>
      </c>
      <c r="Q675" s="252" t="s">
        <v>1423</v>
      </c>
      <c r="R675" s="250">
        <v>43913</v>
      </c>
      <c r="S675" s="59" t="s">
        <v>1424</v>
      </c>
      <c r="T675" s="50"/>
      <c r="U675" s="50"/>
      <c r="V675" s="50"/>
      <c r="W675" s="50"/>
      <c r="X675" s="50"/>
      <c r="Y675" s="50"/>
      <c r="Z675" s="50"/>
      <c r="AA675" s="220"/>
      <c r="AB675" s="50"/>
    </row>
    <row r="676" spans="2:28" ht="18" customHeight="1">
      <c r="B676" s="269" t="s">
        <v>792</v>
      </c>
      <c r="C676" s="129">
        <v>227784670</v>
      </c>
      <c r="D676" s="129" t="s">
        <v>347</v>
      </c>
      <c r="E676" s="129">
        <v>17192715427</v>
      </c>
      <c r="F676" s="129" t="s">
        <v>5</v>
      </c>
      <c r="G676" s="245">
        <v>1000</v>
      </c>
      <c r="H676" s="245">
        <v>18672882330</v>
      </c>
      <c r="I676" s="129" t="s">
        <v>1826</v>
      </c>
      <c r="J676" s="270" t="s">
        <v>7</v>
      </c>
      <c r="K676" s="252" t="s">
        <v>1799</v>
      </c>
      <c r="L676" s="269" t="s">
        <v>1113</v>
      </c>
      <c r="M676" s="250">
        <v>43881</v>
      </c>
      <c r="N676" s="251">
        <v>0</v>
      </c>
      <c r="O676" s="251">
        <v>499</v>
      </c>
      <c r="P676" s="251">
        <v>499</v>
      </c>
      <c r="Q676" s="355"/>
      <c r="R676" s="353"/>
      <c r="S676" s="65"/>
      <c r="T676" s="50"/>
      <c r="U676" s="50"/>
      <c r="V676" s="50"/>
      <c r="W676" s="50"/>
      <c r="X676" s="50"/>
      <c r="Y676" s="50"/>
      <c r="Z676" s="50"/>
      <c r="AA676" s="220"/>
      <c r="AB676" s="50"/>
    </row>
    <row r="677" spans="2:28" ht="18" customHeight="1">
      <c r="B677" s="269" t="s">
        <v>845</v>
      </c>
      <c r="C677" s="129">
        <v>284627321</v>
      </c>
      <c r="D677" s="129" t="s">
        <v>208</v>
      </c>
      <c r="E677" s="129">
        <v>17136866609</v>
      </c>
      <c r="F677" s="129" t="s">
        <v>191</v>
      </c>
      <c r="G677" s="245">
        <v>1000</v>
      </c>
      <c r="H677" s="245">
        <v>13422075559</v>
      </c>
      <c r="I677" s="129" t="s">
        <v>1837</v>
      </c>
      <c r="J677" s="271" t="s">
        <v>162</v>
      </c>
      <c r="K677" s="252" t="s">
        <v>1823</v>
      </c>
      <c r="L677" s="269" t="s">
        <v>811</v>
      </c>
      <c r="M677" s="250">
        <v>43881</v>
      </c>
      <c r="N677" s="251">
        <v>0.72</v>
      </c>
      <c r="O677" s="251">
        <v>199</v>
      </c>
      <c r="P677" s="251">
        <v>199</v>
      </c>
      <c r="Q677" s="252" t="s">
        <v>1423</v>
      </c>
      <c r="R677" s="250">
        <v>43913</v>
      </c>
      <c r="S677" s="65"/>
      <c r="T677" s="50"/>
      <c r="U677" s="50"/>
      <c r="V677" s="50"/>
      <c r="W677" s="50"/>
      <c r="X677" s="50"/>
      <c r="Y677" s="50"/>
      <c r="Z677" s="50"/>
      <c r="AA677" s="220"/>
      <c r="AB677" s="50"/>
    </row>
    <row r="678" spans="2:28" ht="18" customHeight="1">
      <c r="B678" s="269" t="s">
        <v>211</v>
      </c>
      <c r="C678" s="129">
        <v>550975589</v>
      </c>
      <c r="D678" s="129" t="s">
        <v>212</v>
      </c>
      <c r="E678" s="129">
        <v>17136866602</v>
      </c>
      <c r="F678" s="129" t="s">
        <v>191</v>
      </c>
      <c r="G678" s="245">
        <v>1000</v>
      </c>
      <c r="H678" s="245">
        <v>13422075559</v>
      </c>
      <c r="I678" s="129" t="s">
        <v>1837</v>
      </c>
      <c r="J678" s="282" t="s">
        <v>162</v>
      </c>
      <c r="K678" s="252" t="s">
        <v>1823</v>
      </c>
      <c r="L678" s="269" t="s">
        <v>468</v>
      </c>
      <c r="M678" s="250">
        <v>43882</v>
      </c>
      <c r="N678" s="251">
        <v>7939.23</v>
      </c>
      <c r="O678" s="251">
        <v>899</v>
      </c>
      <c r="P678" s="251">
        <v>899</v>
      </c>
      <c r="Q678" s="252" t="s">
        <v>1423</v>
      </c>
      <c r="R678" s="250">
        <v>43913</v>
      </c>
      <c r="S678" s="65" t="s">
        <v>1495</v>
      </c>
      <c r="T678" s="50"/>
      <c r="U678" s="50"/>
      <c r="V678" s="50"/>
      <c r="W678" s="50"/>
      <c r="X678" s="50"/>
      <c r="Y678" s="50"/>
      <c r="Z678" s="50"/>
      <c r="AA678" s="220"/>
      <c r="AB678" s="50"/>
    </row>
    <row r="679" spans="2:28" ht="18" customHeight="1">
      <c r="B679" s="36" t="s">
        <v>1632</v>
      </c>
      <c r="C679" s="99">
        <v>891051751</v>
      </c>
      <c r="D679" s="99" t="s">
        <v>480</v>
      </c>
      <c r="E679" s="99">
        <v>16741725455</v>
      </c>
      <c r="F679" s="99" t="s">
        <v>5</v>
      </c>
      <c r="G679" s="99">
        <v>1000</v>
      </c>
      <c r="H679" s="99">
        <v>18327671812</v>
      </c>
      <c r="I679" s="99" t="s">
        <v>1790</v>
      </c>
      <c r="J679" s="37" t="s">
        <v>24</v>
      </c>
      <c r="K679" s="359" t="s">
        <v>1781</v>
      </c>
      <c r="L679" s="36" t="s">
        <v>1922</v>
      </c>
      <c r="M679" s="34">
        <v>43882</v>
      </c>
      <c r="N679" s="35">
        <v>5825.73</v>
      </c>
      <c r="O679" s="38">
        <v>2999</v>
      </c>
      <c r="P679" s="347">
        <v>0</v>
      </c>
      <c r="Q679" s="39" t="s">
        <v>1423</v>
      </c>
      <c r="R679" s="34">
        <v>43869</v>
      </c>
      <c r="S679" s="66" t="s">
        <v>1471</v>
      </c>
      <c r="T679" s="50"/>
      <c r="U679" s="50"/>
      <c r="V679" s="50"/>
      <c r="W679" s="50"/>
      <c r="X679" s="50"/>
      <c r="Y679" s="50"/>
      <c r="Z679" s="50"/>
      <c r="AA679" s="220"/>
      <c r="AB679" s="50"/>
    </row>
    <row r="680" spans="2:28" ht="18" customHeight="1">
      <c r="B680" s="131" t="s">
        <v>114</v>
      </c>
      <c r="C680" s="132">
        <v>457310922</v>
      </c>
      <c r="D680" s="132" t="s">
        <v>115</v>
      </c>
      <c r="E680" s="129">
        <v>17192714926</v>
      </c>
      <c r="F680" s="129" t="s">
        <v>5</v>
      </c>
      <c r="G680" s="129">
        <v>1000</v>
      </c>
      <c r="H680" s="129">
        <v>15072125895</v>
      </c>
      <c r="I680" s="129" t="s">
        <v>1867</v>
      </c>
      <c r="J680" s="133" t="s">
        <v>100</v>
      </c>
      <c r="K680" s="132" t="s">
        <v>1843</v>
      </c>
      <c r="L680" s="131" t="s">
        <v>425</v>
      </c>
      <c r="M680" s="153">
        <v>43883</v>
      </c>
      <c r="N680" s="202">
        <v>0.69</v>
      </c>
      <c r="O680" s="202">
        <v>999</v>
      </c>
      <c r="P680" s="202">
        <v>999</v>
      </c>
      <c r="Q680" s="132" t="s">
        <v>1423</v>
      </c>
      <c r="R680" s="153">
        <v>43913</v>
      </c>
      <c r="S680" s="65"/>
      <c r="T680" s="50"/>
      <c r="U680" s="50"/>
      <c r="V680" s="50"/>
      <c r="W680" s="50"/>
      <c r="X680" s="50"/>
      <c r="Y680" s="50"/>
      <c r="Z680" s="50"/>
      <c r="AA680" s="220"/>
      <c r="AB680" s="50"/>
    </row>
    <row r="681" spans="2:28" ht="18" customHeight="1">
      <c r="B681" s="101" t="s">
        <v>308</v>
      </c>
      <c r="C681" s="99">
        <v>117373401</v>
      </c>
      <c r="D681" s="99" t="s">
        <v>309</v>
      </c>
      <c r="E681" s="99">
        <v>16572875408</v>
      </c>
      <c r="F681" s="99" t="s">
        <v>5</v>
      </c>
      <c r="G681" s="99">
        <v>1000</v>
      </c>
      <c r="H681" s="99">
        <v>17520439418</v>
      </c>
      <c r="I681" s="99" t="s">
        <v>1830</v>
      </c>
      <c r="J681" s="104" t="s">
        <v>100</v>
      </c>
      <c r="K681" s="103" t="s">
        <v>1804</v>
      </c>
      <c r="L681" s="101" t="s">
        <v>1124</v>
      </c>
      <c r="M681" s="156">
        <v>43883</v>
      </c>
      <c r="N681" s="175">
        <v>9829.84</v>
      </c>
      <c r="O681" s="175">
        <v>299</v>
      </c>
      <c r="P681" s="347">
        <v>0</v>
      </c>
      <c r="Q681" s="103" t="s">
        <v>1423</v>
      </c>
      <c r="R681" s="156">
        <v>43895</v>
      </c>
      <c r="S681" s="66" t="s">
        <v>1471</v>
      </c>
      <c r="T681" s="50"/>
      <c r="U681" s="50"/>
      <c r="V681" s="50"/>
      <c r="W681" s="50"/>
      <c r="X681" s="50"/>
      <c r="Y681" s="50"/>
      <c r="Z681" s="50"/>
      <c r="AA681" s="220"/>
      <c r="AB681" s="50"/>
    </row>
    <row r="682" spans="2:28" ht="18" customHeight="1">
      <c r="B682" s="131" t="s">
        <v>830</v>
      </c>
      <c r="C682" s="132">
        <v>842990610</v>
      </c>
      <c r="D682" s="132" t="s">
        <v>616</v>
      </c>
      <c r="E682" s="129">
        <v>16741725271</v>
      </c>
      <c r="F682" s="129" t="s">
        <v>5</v>
      </c>
      <c r="G682" s="129">
        <v>1000</v>
      </c>
      <c r="H682" s="129">
        <v>13545445297</v>
      </c>
      <c r="I682" s="129" t="s">
        <v>1785</v>
      </c>
      <c r="J682" s="133" t="s">
        <v>100</v>
      </c>
      <c r="K682" s="132" t="s">
        <v>1783</v>
      </c>
      <c r="L682" s="131" t="s">
        <v>809</v>
      </c>
      <c r="M682" s="153">
        <v>43884</v>
      </c>
      <c r="N682" s="202">
        <v>0</v>
      </c>
      <c r="O682" s="202">
        <v>1999</v>
      </c>
      <c r="P682" s="202">
        <v>1999</v>
      </c>
      <c r="Q682" s="132" t="s">
        <v>1423</v>
      </c>
      <c r="R682" s="153">
        <v>43895</v>
      </c>
      <c r="S682" s="65"/>
      <c r="T682" s="50"/>
      <c r="U682" s="50"/>
      <c r="V682" s="50"/>
      <c r="W682" s="50"/>
      <c r="X682" s="50"/>
      <c r="Y682" s="50"/>
      <c r="Z682" s="50"/>
      <c r="AA682" s="220"/>
      <c r="AB682" s="50"/>
    </row>
    <row r="683" spans="2:28" ht="18" customHeight="1">
      <c r="B683" s="131" t="s">
        <v>514</v>
      </c>
      <c r="C683" s="129">
        <v>508024997</v>
      </c>
      <c r="D683" s="129" t="s">
        <v>515</v>
      </c>
      <c r="E683" s="129">
        <v>16741725512</v>
      </c>
      <c r="F683" s="129" t="s">
        <v>5</v>
      </c>
      <c r="G683" s="129">
        <v>1000</v>
      </c>
      <c r="H683" s="129">
        <v>18327671812</v>
      </c>
      <c r="I683" s="129" t="s">
        <v>1790</v>
      </c>
      <c r="J683" s="140" t="s">
        <v>498</v>
      </c>
      <c r="K683" s="132" t="s">
        <v>1781</v>
      </c>
      <c r="L683" s="131" t="s">
        <v>514</v>
      </c>
      <c r="M683" s="153">
        <v>43884</v>
      </c>
      <c r="N683" s="202">
        <v>0.88</v>
      </c>
      <c r="O683" s="202">
        <v>299</v>
      </c>
      <c r="P683" s="202">
        <v>299</v>
      </c>
      <c r="Q683" s="132" t="s">
        <v>1423</v>
      </c>
      <c r="R683" s="153">
        <v>43896</v>
      </c>
      <c r="S683" s="65"/>
      <c r="T683" s="50"/>
      <c r="U683" s="50"/>
      <c r="V683" s="50"/>
      <c r="W683" s="50"/>
      <c r="X683" s="50"/>
      <c r="Y683" s="50"/>
      <c r="Z683" s="50"/>
      <c r="AA683" s="220"/>
      <c r="AB683" s="50"/>
    </row>
    <row r="684" spans="2:28" ht="18" customHeight="1">
      <c r="B684" s="131" t="s">
        <v>540</v>
      </c>
      <c r="C684" s="129">
        <v>702488460</v>
      </c>
      <c r="D684" s="129" t="s">
        <v>541</v>
      </c>
      <c r="E684" s="129">
        <v>16741725532</v>
      </c>
      <c r="F684" s="129" t="s">
        <v>5</v>
      </c>
      <c r="G684" s="129">
        <v>1000</v>
      </c>
      <c r="H684" s="129">
        <v>18327671812</v>
      </c>
      <c r="I684" s="129" t="s">
        <v>1790</v>
      </c>
      <c r="J684" s="140" t="s">
        <v>498</v>
      </c>
      <c r="K684" s="132" t="s">
        <v>1781</v>
      </c>
      <c r="L684" s="131" t="s">
        <v>540</v>
      </c>
      <c r="M684" s="153">
        <v>43884</v>
      </c>
      <c r="N684" s="202">
        <v>0.83</v>
      </c>
      <c r="O684" s="202">
        <v>299</v>
      </c>
      <c r="P684" s="202">
        <v>299</v>
      </c>
      <c r="Q684" s="132" t="s">
        <v>1423</v>
      </c>
      <c r="R684" s="153">
        <v>43893</v>
      </c>
      <c r="S684" s="65"/>
      <c r="T684" s="50"/>
      <c r="U684" s="50"/>
      <c r="V684" s="50"/>
      <c r="W684" s="50"/>
      <c r="X684" s="50"/>
      <c r="Y684" s="50"/>
      <c r="Z684" s="50"/>
      <c r="AA684" s="220"/>
      <c r="AB684" s="50"/>
    </row>
    <row r="685" spans="2:28" ht="18" customHeight="1">
      <c r="B685" s="131" t="s">
        <v>554</v>
      </c>
      <c r="C685" s="132">
        <v>805547603</v>
      </c>
      <c r="D685" s="132" t="s">
        <v>555</v>
      </c>
      <c r="E685" s="129">
        <v>16741725291</v>
      </c>
      <c r="F685" s="129" t="s">
        <v>5</v>
      </c>
      <c r="G685" s="129">
        <v>1000</v>
      </c>
      <c r="H685" s="129">
        <v>13545445297</v>
      </c>
      <c r="I685" s="129" t="s">
        <v>1785</v>
      </c>
      <c r="J685" s="140" t="s">
        <v>162</v>
      </c>
      <c r="K685" s="132" t="s">
        <v>1783</v>
      </c>
      <c r="L685" s="131" t="s">
        <v>554</v>
      </c>
      <c r="M685" s="153">
        <v>43884</v>
      </c>
      <c r="N685" s="202">
        <v>9920.74</v>
      </c>
      <c r="O685" s="202">
        <v>299</v>
      </c>
      <c r="P685" s="202">
        <v>299</v>
      </c>
      <c r="Q685" s="132" t="s">
        <v>1423</v>
      </c>
      <c r="R685" s="153">
        <v>43895</v>
      </c>
      <c r="S685" s="59" t="s">
        <v>1424</v>
      </c>
      <c r="T685" s="50"/>
      <c r="U685" s="50"/>
      <c r="V685" s="50"/>
      <c r="W685" s="50"/>
      <c r="X685" s="50"/>
      <c r="Y685" s="50"/>
      <c r="Z685" s="50"/>
      <c r="AA685" s="220"/>
      <c r="AB685" s="50"/>
    </row>
    <row r="686" spans="2:28" ht="18" customHeight="1">
      <c r="B686" s="239" t="s">
        <v>582</v>
      </c>
      <c r="C686" s="242" t="s">
        <v>851</v>
      </c>
      <c r="D686" s="242" t="s">
        <v>583</v>
      </c>
      <c r="E686" s="238">
        <v>16741725257</v>
      </c>
      <c r="F686" s="238" t="s">
        <v>5</v>
      </c>
      <c r="G686" s="238">
        <v>1000</v>
      </c>
      <c r="H686" s="238">
        <v>13545445297</v>
      </c>
      <c r="I686" s="238" t="s">
        <v>1785</v>
      </c>
      <c r="J686" s="367" t="s">
        <v>162</v>
      </c>
      <c r="K686" s="242" t="s">
        <v>1783</v>
      </c>
      <c r="L686" s="239" t="s">
        <v>582</v>
      </c>
      <c r="M686" s="240">
        <v>43884</v>
      </c>
      <c r="N686" s="241">
        <v>0.25</v>
      </c>
      <c r="O686" s="241">
        <f>299+499</f>
        <v>798</v>
      </c>
      <c r="P686" s="241">
        <v>299</v>
      </c>
      <c r="Q686" s="242" t="s">
        <v>1423</v>
      </c>
      <c r="R686" s="240">
        <v>43895</v>
      </c>
      <c r="S686" s="66" t="s">
        <v>1569</v>
      </c>
      <c r="T686" s="50"/>
      <c r="U686" s="50"/>
      <c r="V686" s="50"/>
      <c r="W686" s="50"/>
      <c r="X686" s="50"/>
      <c r="Y686" s="50"/>
      <c r="Z686" s="50"/>
      <c r="AA686" s="220"/>
      <c r="AB686" s="50"/>
    </row>
    <row r="687" spans="2:28" ht="18" customHeight="1">
      <c r="B687" s="131" t="s">
        <v>903</v>
      </c>
      <c r="C687" s="129">
        <v>549992547</v>
      </c>
      <c r="D687" s="129" t="s">
        <v>427</v>
      </c>
      <c r="E687" s="129">
        <v>16572206147</v>
      </c>
      <c r="F687" s="129" t="s">
        <v>5</v>
      </c>
      <c r="G687" s="129">
        <v>1000</v>
      </c>
      <c r="H687" s="129">
        <v>17720254512</v>
      </c>
      <c r="I687" s="129" t="s">
        <v>1795</v>
      </c>
      <c r="J687" s="139" t="s">
        <v>24</v>
      </c>
      <c r="K687" s="132" t="s">
        <v>1768</v>
      </c>
      <c r="L687" s="131" t="s">
        <v>1116</v>
      </c>
      <c r="M687" s="153">
        <v>43885</v>
      </c>
      <c r="N687" s="202">
        <v>1999</v>
      </c>
      <c r="O687" s="202">
        <v>1999</v>
      </c>
      <c r="P687" s="202">
        <v>1999</v>
      </c>
      <c r="Q687" s="132" t="s">
        <v>1423</v>
      </c>
      <c r="R687" s="153">
        <v>43895</v>
      </c>
      <c r="S687" s="65"/>
      <c r="T687" s="50"/>
      <c r="U687" s="50"/>
      <c r="V687" s="50"/>
      <c r="W687" s="50"/>
      <c r="X687" s="50"/>
      <c r="Y687" s="50"/>
      <c r="Z687" s="50"/>
      <c r="AA687" s="220"/>
      <c r="AB687" s="50"/>
    </row>
    <row r="688" spans="2:28" ht="18" customHeight="1">
      <c r="B688" s="131" t="s">
        <v>865</v>
      </c>
      <c r="C688" s="129">
        <v>438376977</v>
      </c>
      <c r="D688" s="129" t="s">
        <v>136</v>
      </c>
      <c r="E688" s="129">
        <v>17192714381</v>
      </c>
      <c r="F688" s="129" t="s">
        <v>5</v>
      </c>
      <c r="G688" s="129">
        <v>1000</v>
      </c>
      <c r="H688" s="129">
        <v>18872118075</v>
      </c>
      <c r="I688" s="129" t="s">
        <v>1832</v>
      </c>
      <c r="J688" s="136" t="s">
        <v>129</v>
      </c>
      <c r="K688" s="132" t="s">
        <v>1808</v>
      </c>
      <c r="L688" s="131" t="s">
        <v>1923</v>
      </c>
      <c r="M688" s="153">
        <v>43886</v>
      </c>
      <c r="N688" s="202">
        <v>0.11</v>
      </c>
      <c r="O688" s="202">
        <v>399</v>
      </c>
      <c r="P688" s="202">
        <v>399</v>
      </c>
      <c r="Q688" s="132" t="s">
        <v>1423</v>
      </c>
      <c r="R688" s="153">
        <v>43910</v>
      </c>
      <c r="S688" s="65"/>
      <c r="T688" s="50"/>
      <c r="U688" s="50"/>
      <c r="V688" s="50"/>
      <c r="W688" s="50"/>
      <c r="X688" s="50"/>
      <c r="Y688" s="50"/>
      <c r="Z688" s="50"/>
      <c r="AA688" s="220"/>
      <c r="AB688" s="50"/>
    </row>
    <row r="689" spans="2:28" ht="18" customHeight="1">
      <c r="B689" s="131" t="s">
        <v>590</v>
      </c>
      <c r="C689" s="132" t="s">
        <v>855</v>
      </c>
      <c r="D689" s="132" t="s">
        <v>591</v>
      </c>
      <c r="E689" s="129">
        <v>16741725253</v>
      </c>
      <c r="F689" s="129" t="s">
        <v>5</v>
      </c>
      <c r="G689" s="129">
        <v>1000</v>
      </c>
      <c r="H689" s="129">
        <v>13545445297</v>
      </c>
      <c r="I689" s="129" t="s">
        <v>1785</v>
      </c>
      <c r="J689" s="133" t="s">
        <v>100</v>
      </c>
      <c r="K689" s="132" t="s">
        <v>1783</v>
      </c>
      <c r="L689" s="131" t="s">
        <v>590</v>
      </c>
      <c r="M689" s="153">
        <v>43886</v>
      </c>
      <c r="N689" s="202">
        <v>0.78</v>
      </c>
      <c r="O689" s="202">
        <v>999</v>
      </c>
      <c r="P689" s="202">
        <v>999</v>
      </c>
      <c r="Q689" s="132" t="s">
        <v>1423</v>
      </c>
      <c r="R689" s="153">
        <v>43895</v>
      </c>
      <c r="S689" s="65"/>
      <c r="T689" s="50"/>
      <c r="U689" s="50"/>
      <c r="V689" s="50"/>
      <c r="W689" s="50"/>
      <c r="X689" s="50"/>
      <c r="Y689" s="50"/>
      <c r="Z689" s="50"/>
      <c r="AA689" s="220"/>
      <c r="AB689" s="50"/>
    </row>
    <row r="690" spans="2:28" ht="18" customHeight="1">
      <c r="B690" s="128" t="s">
        <v>1085</v>
      </c>
      <c r="C690" s="129">
        <v>102128356</v>
      </c>
      <c r="D690" s="129" t="s">
        <v>1086</v>
      </c>
      <c r="E690" s="129">
        <v>16741725721</v>
      </c>
      <c r="F690" s="129" t="s">
        <v>5</v>
      </c>
      <c r="G690" s="129">
        <v>1000</v>
      </c>
      <c r="H690" s="129">
        <v>19172865290</v>
      </c>
      <c r="I690" s="129" t="s">
        <v>1641</v>
      </c>
      <c r="J690" s="140" t="s">
        <v>162</v>
      </c>
      <c r="K690" s="132" t="s">
        <v>1644</v>
      </c>
      <c r="L690" s="128" t="s">
        <v>1119</v>
      </c>
      <c r="M690" s="153">
        <v>43887</v>
      </c>
      <c r="N690" s="202">
        <v>0.22</v>
      </c>
      <c r="O690" s="202">
        <v>999</v>
      </c>
      <c r="P690" s="202">
        <v>999</v>
      </c>
      <c r="Q690" s="132" t="s">
        <v>1423</v>
      </c>
      <c r="R690" s="153">
        <v>43895</v>
      </c>
      <c r="S690" s="65"/>
      <c r="T690" s="50"/>
      <c r="U690" s="50"/>
      <c r="V690" s="50"/>
      <c r="W690" s="50"/>
      <c r="X690" s="50"/>
      <c r="Y690" s="50"/>
      <c r="Z690" s="50"/>
      <c r="AA690" s="220"/>
      <c r="AB690" s="50"/>
    </row>
    <row r="691" spans="2:28" ht="18" customHeight="1">
      <c r="B691" s="131" t="s">
        <v>518</v>
      </c>
      <c r="C691" s="129">
        <v>531775249</v>
      </c>
      <c r="D691" s="129" t="s">
        <v>519</v>
      </c>
      <c r="E691" s="129">
        <v>16741725514</v>
      </c>
      <c r="F691" s="129" t="s">
        <v>5</v>
      </c>
      <c r="G691" s="129">
        <v>1000</v>
      </c>
      <c r="H691" s="129">
        <v>18327671812</v>
      </c>
      <c r="I691" s="129" t="s">
        <v>1790</v>
      </c>
      <c r="J691" s="140" t="s">
        <v>498</v>
      </c>
      <c r="K691" s="132" t="s">
        <v>1781</v>
      </c>
      <c r="L691" s="131" t="s">
        <v>1924</v>
      </c>
      <c r="M691" s="153">
        <v>43887</v>
      </c>
      <c r="N691" s="202">
        <v>9329.4599999999991</v>
      </c>
      <c r="O691" s="202">
        <v>199</v>
      </c>
      <c r="P691" s="202">
        <v>199</v>
      </c>
      <c r="Q691" s="132" t="s">
        <v>1423</v>
      </c>
      <c r="R691" s="153">
        <v>43895</v>
      </c>
      <c r="S691" s="65" t="s">
        <v>1023</v>
      </c>
      <c r="T691" s="50"/>
      <c r="U691" s="50"/>
      <c r="V691" s="50"/>
      <c r="W691" s="50"/>
      <c r="X691" s="50"/>
      <c r="Y691" s="50"/>
      <c r="Z691" s="50"/>
      <c r="AA691" s="220"/>
      <c r="AB691" s="50"/>
    </row>
    <row r="692" spans="2:28" ht="18" customHeight="1">
      <c r="B692" s="131" t="s">
        <v>783</v>
      </c>
      <c r="C692" s="129">
        <v>252860486</v>
      </c>
      <c r="D692" s="129" t="s">
        <v>12</v>
      </c>
      <c r="E692" s="129">
        <v>17192710467</v>
      </c>
      <c r="F692" s="129" t="s">
        <v>5</v>
      </c>
      <c r="G692" s="129">
        <v>1000</v>
      </c>
      <c r="H692" s="129">
        <v>13545476959</v>
      </c>
      <c r="I692" s="129" t="s">
        <v>1791</v>
      </c>
      <c r="J692" s="135" t="s">
        <v>7</v>
      </c>
      <c r="K692" s="132" t="s">
        <v>1773</v>
      </c>
      <c r="L692" s="131" t="s">
        <v>1125</v>
      </c>
      <c r="M692" s="153">
        <v>43888</v>
      </c>
      <c r="N692" s="202">
        <v>0.68</v>
      </c>
      <c r="O692" s="202">
        <v>499</v>
      </c>
      <c r="P692" s="202">
        <v>499</v>
      </c>
      <c r="Q692" s="132" t="s">
        <v>1423</v>
      </c>
      <c r="R692" s="153">
        <v>43913</v>
      </c>
      <c r="S692" s="65"/>
      <c r="T692" s="50"/>
      <c r="U692" s="50"/>
      <c r="V692" s="50"/>
      <c r="W692" s="50"/>
      <c r="X692" s="50"/>
      <c r="Y692" s="50"/>
      <c r="Z692" s="50"/>
      <c r="AA692" s="220"/>
      <c r="AB692" s="50"/>
    </row>
    <row r="693" spans="2:28" ht="18" customHeight="1">
      <c r="B693" s="131" t="s">
        <v>907</v>
      </c>
      <c r="C693" s="129">
        <v>790396886</v>
      </c>
      <c r="D693" s="129" t="s">
        <v>27</v>
      </c>
      <c r="E693" s="129">
        <v>17192710413</v>
      </c>
      <c r="F693" s="129" t="s">
        <v>5</v>
      </c>
      <c r="G693" s="129">
        <v>1000</v>
      </c>
      <c r="H693" s="129">
        <v>13545476959</v>
      </c>
      <c r="I693" s="129" t="s">
        <v>1791</v>
      </c>
      <c r="J693" s="139" t="s">
        <v>24</v>
      </c>
      <c r="K693" s="132" t="s">
        <v>1773</v>
      </c>
      <c r="L693" s="131" t="s">
        <v>1925</v>
      </c>
      <c r="M693" s="153">
        <v>43887</v>
      </c>
      <c r="N693" s="202">
        <v>4964.0200000000004</v>
      </c>
      <c r="O693" s="202">
        <v>299</v>
      </c>
      <c r="P693" s="202">
        <v>299</v>
      </c>
      <c r="Q693" s="132" t="s">
        <v>1423</v>
      </c>
      <c r="R693" s="153">
        <v>43913</v>
      </c>
      <c r="S693" s="65"/>
      <c r="T693" s="50"/>
      <c r="U693" s="50"/>
      <c r="V693" s="50"/>
      <c r="W693" s="50"/>
      <c r="X693" s="50"/>
      <c r="Y693" s="50"/>
      <c r="Z693" s="50"/>
      <c r="AA693" s="220"/>
      <c r="AB693" s="50"/>
    </row>
    <row r="694" spans="2:28" ht="18" customHeight="1">
      <c r="B694" s="131" t="s">
        <v>1633</v>
      </c>
      <c r="C694" s="129">
        <v>802500869</v>
      </c>
      <c r="D694" s="129" t="s">
        <v>407</v>
      </c>
      <c r="E694" s="129">
        <v>16572203712</v>
      </c>
      <c r="F694" s="129" t="s">
        <v>5</v>
      </c>
      <c r="G694" s="129">
        <v>1000</v>
      </c>
      <c r="H694" s="129">
        <v>17720254512</v>
      </c>
      <c r="I694" s="129" t="s">
        <v>1795</v>
      </c>
      <c r="J694" s="139" t="s">
        <v>24</v>
      </c>
      <c r="K694" s="132" t="s">
        <v>1768</v>
      </c>
      <c r="L694" s="131" t="s">
        <v>1633</v>
      </c>
      <c r="M694" s="153">
        <v>43889</v>
      </c>
      <c r="N694" s="202">
        <v>0.15</v>
      </c>
      <c r="O694" s="202">
        <v>4999</v>
      </c>
      <c r="P694" s="202">
        <v>4999</v>
      </c>
      <c r="Q694" s="132" t="s">
        <v>1423</v>
      </c>
      <c r="R694" s="153">
        <v>43895</v>
      </c>
      <c r="S694" s="59"/>
      <c r="T694" s="50"/>
      <c r="U694" s="50"/>
      <c r="V694" s="50"/>
      <c r="W694" s="50"/>
      <c r="X694" s="50"/>
      <c r="Y694" s="50"/>
      <c r="Z694" s="50"/>
      <c r="AA694" s="220"/>
      <c r="AB694" s="50"/>
    </row>
    <row r="695" spans="2:28" ht="18" customHeight="1">
      <c r="B695" s="131" t="s">
        <v>462</v>
      </c>
      <c r="C695" s="129">
        <v>881415114</v>
      </c>
      <c r="D695" s="129" t="s">
        <v>463</v>
      </c>
      <c r="E695" s="129">
        <v>17190430809</v>
      </c>
      <c r="F695" s="129" t="s">
        <v>5</v>
      </c>
      <c r="G695" s="129">
        <v>1000</v>
      </c>
      <c r="H695" s="129">
        <v>17720254512</v>
      </c>
      <c r="I695" s="129" t="s">
        <v>1795</v>
      </c>
      <c r="J695" s="139" t="s">
        <v>24</v>
      </c>
      <c r="K695" s="132" t="s">
        <v>1768</v>
      </c>
      <c r="L695" s="131" t="s">
        <v>462</v>
      </c>
      <c r="M695" s="153">
        <v>43889</v>
      </c>
      <c r="N695" s="202">
        <v>0.92</v>
      </c>
      <c r="O695" s="202">
        <v>499</v>
      </c>
      <c r="P695" s="202">
        <v>499</v>
      </c>
      <c r="Q695" s="132" t="s">
        <v>1423</v>
      </c>
      <c r="R695" s="153">
        <v>43895</v>
      </c>
      <c r="S695" s="59"/>
      <c r="T695" s="50"/>
      <c r="U695" s="50"/>
      <c r="V695" s="50"/>
      <c r="W695" s="50"/>
      <c r="X695" s="50"/>
      <c r="Y695" s="50"/>
      <c r="Z695" s="50"/>
      <c r="AA695" s="220"/>
      <c r="AB695" s="50"/>
    </row>
    <row r="696" spans="2:28" ht="18" customHeight="1">
      <c r="B696" s="128" t="s">
        <v>1095</v>
      </c>
      <c r="C696" s="129">
        <v>423984243</v>
      </c>
      <c r="D696" s="129" t="s">
        <v>1096</v>
      </c>
      <c r="E696" s="129">
        <v>16741725727</v>
      </c>
      <c r="F696" s="129" t="s">
        <v>5</v>
      </c>
      <c r="G696" s="129">
        <v>1000</v>
      </c>
      <c r="H696" s="129">
        <v>19172865290</v>
      </c>
      <c r="I696" s="129" t="s">
        <v>1641</v>
      </c>
      <c r="J696" s="140" t="s">
        <v>162</v>
      </c>
      <c r="K696" s="132" t="s">
        <v>1644</v>
      </c>
      <c r="L696" s="128" t="s">
        <v>1926</v>
      </c>
      <c r="M696" s="153">
        <v>43889</v>
      </c>
      <c r="N696" s="202">
        <v>0</v>
      </c>
      <c r="O696" s="202">
        <v>4999</v>
      </c>
      <c r="P696" s="202">
        <v>4999</v>
      </c>
      <c r="Q696" s="132" t="s">
        <v>1423</v>
      </c>
      <c r="R696" s="153">
        <v>43895</v>
      </c>
      <c r="S696" s="59"/>
      <c r="T696" s="50"/>
      <c r="U696" s="50"/>
      <c r="V696" s="50"/>
      <c r="W696" s="50"/>
      <c r="X696" s="50"/>
      <c r="Y696" s="50"/>
      <c r="Z696" s="50"/>
      <c r="AA696" s="220"/>
      <c r="AB696" s="50"/>
    </row>
    <row r="697" spans="2:28" ht="18" customHeight="1">
      <c r="B697" s="131" t="s">
        <v>906</v>
      </c>
      <c r="C697" s="129">
        <v>582726124</v>
      </c>
      <c r="D697" s="129" t="s">
        <v>23</v>
      </c>
      <c r="E697" s="129">
        <v>17192710408</v>
      </c>
      <c r="F697" s="129" t="s">
        <v>5</v>
      </c>
      <c r="G697" s="129">
        <v>1000</v>
      </c>
      <c r="H697" s="129">
        <v>13545476959</v>
      </c>
      <c r="I697" s="129" t="s">
        <v>1791</v>
      </c>
      <c r="J697" s="139" t="s">
        <v>24</v>
      </c>
      <c r="K697" s="132" t="s">
        <v>1773</v>
      </c>
      <c r="L697" s="131" t="s">
        <v>1636</v>
      </c>
      <c r="M697" s="153">
        <v>43889</v>
      </c>
      <c r="N697" s="202">
        <v>4865.21</v>
      </c>
      <c r="O697" s="202">
        <v>1999</v>
      </c>
      <c r="P697" s="202">
        <v>1999</v>
      </c>
      <c r="Q697" s="17" t="s">
        <v>1423</v>
      </c>
      <c r="R697" s="153">
        <v>43913</v>
      </c>
      <c r="S697" s="65" t="s">
        <v>1439</v>
      </c>
      <c r="T697" s="50"/>
      <c r="U697" s="50"/>
      <c r="V697" s="50"/>
      <c r="W697" s="50"/>
      <c r="X697" s="50"/>
      <c r="Y697" s="50"/>
      <c r="Z697" s="50"/>
      <c r="AA697" s="220"/>
      <c r="AB697" s="50"/>
    </row>
    <row r="698" spans="2:28" ht="18" customHeight="1">
      <c r="B698" s="131" t="s">
        <v>544</v>
      </c>
      <c r="C698" s="129">
        <v>644927712</v>
      </c>
      <c r="D698" s="129" t="s">
        <v>545</v>
      </c>
      <c r="E698" s="129">
        <v>16741725535</v>
      </c>
      <c r="F698" s="129" t="s">
        <v>5</v>
      </c>
      <c r="G698" s="129">
        <v>1000</v>
      </c>
      <c r="H698" s="129">
        <v>18327671812</v>
      </c>
      <c r="I698" s="129" t="s">
        <v>1790</v>
      </c>
      <c r="J698" s="140" t="s">
        <v>498</v>
      </c>
      <c r="K698" s="132" t="s">
        <v>1781</v>
      </c>
      <c r="L698" s="131" t="s">
        <v>1927</v>
      </c>
      <c r="M698" s="153">
        <v>43890</v>
      </c>
      <c r="N698" s="202">
        <v>0.75</v>
      </c>
      <c r="O698" s="202">
        <v>2999</v>
      </c>
      <c r="P698" s="202">
        <v>2999</v>
      </c>
      <c r="Q698" s="132" t="s">
        <v>1423</v>
      </c>
      <c r="R698" s="153">
        <v>43895</v>
      </c>
      <c r="S698" s="319"/>
      <c r="T698" s="50"/>
      <c r="U698" s="50"/>
      <c r="V698" s="50"/>
      <c r="W698" s="50"/>
      <c r="X698" s="50"/>
      <c r="Y698" s="50"/>
      <c r="Z698" s="50"/>
      <c r="AA698" s="220"/>
      <c r="AB698" s="50"/>
    </row>
    <row r="700" spans="2:28" ht="18" customHeight="1">
      <c r="B700" s="101" t="s">
        <v>867</v>
      </c>
      <c r="C700" s="99">
        <v>533121914</v>
      </c>
      <c r="D700" s="99" t="s">
        <v>143</v>
      </c>
      <c r="E700" s="99">
        <v>17192714465</v>
      </c>
      <c r="F700" s="99" t="s">
        <v>5</v>
      </c>
      <c r="G700" s="99">
        <v>1000</v>
      </c>
      <c r="H700" s="99">
        <v>18872118075</v>
      </c>
      <c r="I700" s="99" t="s">
        <v>1832</v>
      </c>
      <c r="J700" s="111" t="s">
        <v>129</v>
      </c>
      <c r="K700" s="103" t="s">
        <v>1808</v>
      </c>
      <c r="L700" s="101" t="s">
        <v>1928</v>
      </c>
      <c r="M700" s="156">
        <v>43892</v>
      </c>
      <c r="N700" s="175">
        <v>9626.3700000000008</v>
      </c>
      <c r="O700" s="175">
        <v>999</v>
      </c>
      <c r="P700" s="175"/>
      <c r="Q700" s="103" t="s">
        <v>1423</v>
      </c>
      <c r="R700" s="156">
        <v>43920</v>
      </c>
      <c r="S700" s="65" t="s">
        <v>1026</v>
      </c>
      <c r="T700" s="50"/>
      <c r="U700" s="50"/>
      <c r="V700" s="50"/>
      <c r="W700" s="50"/>
      <c r="X700" s="50"/>
      <c r="Y700" s="50"/>
      <c r="Z700" s="50"/>
      <c r="AA700" s="220"/>
      <c r="AB700" s="50"/>
    </row>
    <row r="701" spans="2:28" ht="18" customHeight="1">
      <c r="B701" s="101" t="s">
        <v>110</v>
      </c>
      <c r="C701" s="103">
        <v>451487393</v>
      </c>
      <c r="D701" s="103" t="s">
        <v>111</v>
      </c>
      <c r="E701" s="99">
        <v>17192714925</v>
      </c>
      <c r="F701" s="99" t="s">
        <v>5</v>
      </c>
      <c r="G701" s="99">
        <v>1000</v>
      </c>
      <c r="H701" s="99">
        <v>15072125895</v>
      </c>
      <c r="I701" s="99" t="s">
        <v>1867</v>
      </c>
      <c r="J701" s="104" t="s">
        <v>100</v>
      </c>
      <c r="K701" s="103" t="s">
        <v>1843</v>
      </c>
      <c r="L701" s="101" t="s">
        <v>1238</v>
      </c>
      <c r="M701" s="156">
        <v>43892</v>
      </c>
      <c r="N701" s="175">
        <v>0</v>
      </c>
      <c r="O701" s="175">
        <v>299</v>
      </c>
      <c r="P701" s="175"/>
      <c r="Q701" s="103" t="s">
        <v>1423</v>
      </c>
      <c r="R701" s="156">
        <v>43913</v>
      </c>
      <c r="S701" s="319"/>
      <c r="T701" s="50"/>
      <c r="U701" s="50"/>
      <c r="V701" s="50"/>
      <c r="W701" s="50"/>
      <c r="X701" s="50"/>
      <c r="Y701" s="50"/>
      <c r="Z701" s="50"/>
      <c r="AA701" s="220"/>
      <c r="AB701" s="50"/>
    </row>
    <row r="702" spans="2:28" ht="18" customHeight="1">
      <c r="B702" s="101" t="s">
        <v>897</v>
      </c>
      <c r="C702" s="99">
        <v>874144579</v>
      </c>
      <c r="D702" s="99" t="s">
        <v>402</v>
      </c>
      <c r="E702" s="99">
        <v>16572209061</v>
      </c>
      <c r="F702" s="99" t="s">
        <v>5</v>
      </c>
      <c r="G702" s="99">
        <v>1000</v>
      </c>
      <c r="H702" s="99">
        <v>17720254512</v>
      </c>
      <c r="I702" s="99" t="s">
        <v>1795</v>
      </c>
      <c r="J702" s="100" t="s">
        <v>414</v>
      </c>
      <c r="K702" s="103" t="s">
        <v>1768</v>
      </c>
      <c r="L702" s="101" t="s">
        <v>1929</v>
      </c>
      <c r="M702" s="156">
        <v>43892</v>
      </c>
      <c r="N702" s="175">
        <v>0</v>
      </c>
      <c r="O702" s="175">
        <v>2999</v>
      </c>
      <c r="P702" s="175"/>
      <c r="Q702" s="13" t="s">
        <v>1423</v>
      </c>
      <c r="R702" s="156">
        <v>43895</v>
      </c>
      <c r="S702" s="319"/>
      <c r="T702" s="50"/>
      <c r="U702" s="50"/>
      <c r="V702" s="50"/>
      <c r="W702" s="50"/>
      <c r="X702" s="50"/>
      <c r="Y702" s="50"/>
      <c r="Z702" s="50"/>
      <c r="AA702" s="220"/>
      <c r="AB702" s="50"/>
    </row>
    <row r="703" spans="2:28" ht="18" customHeight="1">
      <c r="B703" s="119" t="s">
        <v>1043</v>
      </c>
      <c r="C703" s="99">
        <v>498856386</v>
      </c>
      <c r="D703" s="99" t="s">
        <v>1044</v>
      </c>
      <c r="E703" s="99">
        <v>16741725700</v>
      </c>
      <c r="F703" s="99" t="s">
        <v>5</v>
      </c>
      <c r="G703" s="99">
        <v>1000</v>
      </c>
      <c r="H703" s="99">
        <v>19172865290</v>
      </c>
      <c r="I703" s="99" t="s">
        <v>1641</v>
      </c>
      <c r="J703" s="110" t="s">
        <v>162</v>
      </c>
      <c r="K703" s="103" t="s">
        <v>1644</v>
      </c>
      <c r="L703" s="119" t="s">
        <v>1430</v>
      </c>
      <c r="M703" s="156">
        <v>43894</v>
      </c>
      <c r="N703" s="175">
        <v>4665.55</v>
      </c>
      <c r="O703" s="175">
        <v>299</v>
      </c>
      <c r="P703" s="175"/>
      <c r="Q703" s="103" t="s">
        <v>1423</v>
      </c>
      <c r="R703" s="156">
        <v>43901</v>
      </c>
      <c r="S703" s="319"/>
      <c r="T703" s="50"/>
      <c r="U703" s="50"/>
      <c r="V703" s="50"/>
      <c r="W703" s="50"/>
      <c r="X703" s="50"/>
      <c r="Y703" s="50"/>
      <c r="Z703" s="50"/>
      <c r="AA703" s="220"/>
      <c r="AB703" s="50"/>
    </row>
    <row r="704" spans="2:28" ht="18" customHeight="1">
      <c r="B704" s="101" t="s">
        <v>536</v>
      </c>
      <c r="C704" s="99">
        <v>513831057</v>
      </c>
      <c r="D704" s="99" t="s">
        <v>537</v>
      </c>
      <c r="E704" s="99">
        <v>16741725529</v>
      </c>
      <c r="F704" s="99" t="s">
        <v>5</v>
      </c>
      <c r="G704" s="99">
        <v>1000</v>
      </c>
      <c r="H704" s="99">
        <v>18327671812</v>
      </c>
      <c r="I704" s="99" t="s">
        <v>1790</v>
      </c>
      <c r="J704" s="110" t="s">
        <v>498</v>
      </c>
      <c r="K704" s="103" t="s">
        <v>1781</v>
      </c>
      <c r="L704" s="101" t="s">
        <v>1236</v>
      </c>
      <c r="M704" s="156">
        <v>43895</v>
      </c>
      <c r="N704" s="175">
        <v>0</v>
      </c>
      <c r="O704" s="175">
        <v>4999</v>
      </c>
      <c r="P704" s="175"/>
      <c r="Q704" s="175" t="s">
        <v>1423</v>
      </c>
      <c r="R704" s="156">
        <v>43900</v>
      </c>
      <c r="S704" s="319" t="s">
        <v>1242</v>
      </c>
      <c r="T704" s="50"/>
      <c r="U704" s="50"/>
      <c r="V704" s="50"/>
      <c r="W704" s="50"/>
      <c r="X704" s="50"/>
      <c r="Y704" s="50"/>
      <c r="Z704" s="50"/>
      <c r="AA704" s="220"/>
      <c r="AB704" s="50"/>
    </row>
    <row r="705" spans="2:28" s="61" customFormat="1" ht="19.899999999999999" customHeight="1">
      <c r="B705" s="196" t="s">
        <v>1250</v>
      </c>
      <c r="C705" s="231">
        <v>802087197</v>
      </c>
      <c r="D705" s="231" t="s">
        <v>1251</v>
      </c>
      <c r="E705" s="195">
        <v>17102786706</v>
      </c>
      <c r="F705" s="195" t="s">
        <v>5</v>
      </c>
      <c r="G705" s="195">
        <v>1000</v>
      </c>
      <c r="H705" s="195">
        <v>13545435217</v>
      </c>
      <c r="I705" s="195" t="s">
        <v>1793</v>
      </c>
      <c r="J705" s="199" t="s">
        <v>100</v>
      </c>
      <c r="K705" s="231" t="s">
        <v>1777</v>
      </c>
      <c r="L705" s="196" t="s">
        <v>1431</v>
      </c>
      <c r="M705" s="197">
        <v>43895</v>
      </c>
      <c r="N705" s="205">
        <v>4999.22</v>
      </c>
      <c r="O705" s="205">
        <v>4999</v>
      </c>
      <c r="P705" s="205"/>
      <c r="Q705" s="198" t="s">
        <v>1423</v>
      </c>
      <c r="R705" s="197">
        <v>43901</v>
      </c>
      <c r="S705" s="59" t="s">
        <v>1481</v>
      </c>
      <c r="AA705" s="222"/>
    </row>
    <row r="706" spans="2:28" s="61" customFormat="1" ht="19.899999999999999" customHeight="1">
      <c r="B706" s="196" t="s">
        <v>1252</v>
      </c>
      <c r="C706" s="231">
        <v>465994195</v>
      </c>
      <c r="D706" s="231" t="s">
        <v>1253</v>
      </c>
      <c r="E706" s="195">
        <v>17102786746</v>
      </c>
      <c r="F706" s="195" t="s">
        <v>5</v>
      </c>
      <c r="G706" s="195">
        <v>1000</v>
      </c>
      <c r="H706" s="195">
        <v>13545435217</v>
      </c>
      <c r="I706" s="195" t="s">
        <v>1793</v>
      </c>
      <c r="J706" s="199" t="s">
        <v>100</v>
      </c>
      <c r="K706" s="231" t="s">
        <v>1777</v>
      </c>
      <c r="L706" s="196" t="s">
        <v>1252</v>
      </c>
      <c r="M706" s="197">
        <v>43895</v>
      </c>
      <c r="N706" s="205">
        <v>0</v>
      </c>
      <c r="O706" s="205">
        <v>2999</v>
      </c>
      <c r="P706" s="205"/>
      <c r="Q706" s="198" t="s">
        <v>1423</v>
      </c>
      <c r="R706" s="197">
        <v>43901</v>
      </c>
      <c r="S706" s="328" t="s">
        <v>1466</v>
      </c>
      <c r="AA706" s="222"/>
    </row>
    <row r="707" spans="2:28" ht="18" customHeight="1">
      <c r="B707" s="101" t="s">
        <v>1634</v>
      </c>
      <c r="C707" s="103">
        <v>249132407</v>
      </c>
      <c r="D707" s="103" t="s">
        <v>614</v>
      </c>
      <c r="E707" s="99">
        <v>16741725273</v>
      </c>
      <c r="F707" s="99" t="s">
        <v>5</v>
      </c>
      <c r="G707" s="99">
        <v>1000</v>
      </c>
      <c r="H707" s="99">
        <v>13545445297</v>
      </c>
      <c r="I707" s="99" t="s">
        <v>1785</v>
      </c>
      <c r="J707" s="104" t="s">
        <v>100</v>
      </c>
      <c r="K707" s="103" t="s">
        <v>1783</v>
      </c>
      <c r="L707" s="101" t="s">
        <v>1634</v>
      </c>
      <c r="M707" s="156">
        <v>43896</v>
      </c>
      <c r="N707" s="175">
        <v>15994.04</v>
      </c>
      <c r="O707" s="175">
        <v>2999</v>
      </c>
      <c r="P707" s="175"/>
      <c r="Q707" s="175" t="s">
        <v>1423</v>
      </c>
      <c r="R707" s="156">
        <v>43899</v>
      </c>
      <c r="S707" s="59" t="s">
        <v>1425</v>
      </c>
      <c r="T707" s="50"/>
      <c r="U707" s="50"/>
      <c r="V707" s="50"/>
      <c r="W707" s="50"/>
      <c r="X707" s="50"/>
      <c r="Y707" s="50"/>
      <c r="Z707" s="50"/>
      <c r="AA707" s="220"/>
      <c r="AB707" s="50"/>
    </row>
    <row r="708" spans="2:28" ht="18" customHeight="1">
      <c r="B708" s="101" t="s">
        <v>819</v>
      </c>
      <c r="C708" s="103">
        <v>635322414</v>
      </c>
      <c r="D708" s="103" t="s">
        <v>570</v>
      </c>
      <c r="E708" s="99">
        <v>16741725268</v>
      </c>
      <c r="F708" s="99" t="s">
        <v>5</v>
      </c>
      <c r="G708" s="99">
        <v>1000</v>
      </c>
      <c r="H708" s="99">
        <v>13545445297</v>
      </c>
      <c r="I708" s="99" t="s">
        <v>1785</v>
      </c>
      <c r="J708" s="110" t="s">
        <v>162</v>
      </c>
      <c r="K708" s="103" t="s">
        <v>1783</v>
      </c>
      <c r="L708" s="101" t="s">
        <v>819</v>
      </c>
      <c r="M708" s="156">
        <v>43896</v>
      </c>
      <c r="N708" s="175">
        <v>0</v>
      </c>
      <c r="O708" s="236">
        <f>3999+999</f>
        <v>4998</v>
      </c>
      <c r="P708" s="175"/>
      <c r="Q708" s="175" t="s">
        <v>1423</v>
      </c>
      <c r="R708" s="156">
        <v>43899</v>
      </c>
      <c r="S708" s="65" t="s">
        <v>1488</v>
      </c>
      <c r="T708" s="50"/>
      <c r="U708" s="50"/>
      <c r="V708" s="50"/>
      <c r="W708" s="50"/>
      <c r="X708" s="50"/>
      <c r="Y708" s="50"/>
      <c r="Z708" s="50"/>
      <c r="AA708" s="220"/>
      <c r="AB708" s="50"/>
    </row>
    <row r="709" spans="2:28" ht="18" customHeight="1">
      <c r="B709" s="119" t="s">
        <v>798</v>
      </c>
      <c r="C709" s="99">
        <v>719359474</v>
      </c>
      <c r="D709" s="99" t="s">
        <v>721</v>
      </c>
      <c r="E709" s="99">
        <v>16741725470</v>
      </c>
      <c r="F709" s="99" t="s">
        <v>5</v>
      </c>
      <c r="G709" s="99">
        <v>1000</v>
      </c>
      <c r="H709" s="99">
        <v>13545472582</v>
      </c>
      <c r="I709" s="99" t="s">
        <v>1828</v>
      </c>
      <c r="J709" s="104" t="s">
        <v>100</v>
      </c>
      <c r="K709" s="103" t="s">
        <v>1801</v>
      </c>
      <c r="L709" s="119" t="s">
        <v>1426</v>
      </c>
      <c r="M709" s="156">
        <v>43896</v>
      </c>
      <c r="N709" s="175">
        <v>5061.41</v>
      </c>
      <c r="O709" s="175">
        <v>3999</v>
      </c>
      <c r="P709" s="175"/>
      <c r="Q709" s="175" t="s">
        <v>1423</v>
      </c>
      <c r="R709" s="156">
        <v>43902</v>
      </c>
      <c r="S709" s="65" t="s">
        <v>1421</v>
      </c>
      <c r="T709" s="50"/>
      <c r="U709" s="50"/>
      <c r="V709" s="50"/>
      <c r="W709" s="50"/>
      <c r="X709" s="50"/>
      <c r="Y709" s="50"/>
      <c r="Z709" s="50"/>
      <c r="AA709" s="220"/>
      <c r="AB709" s="50"/>
    </row>
    <row r="710" spans="2:28" ht="18" customHeight="1">
      <c r="B710" s="101" t="s">
        <v>584</v>
      </c>
      <c r="C710" s="103" t="s">
        <v>852</v>
      </c>
      <c r="D710" s="103" t="s">
        <v>585</v>
      </c>
      <c r="E710" s="99">
        <v>16741725256</v>
      </c>
      <c r="F710" s="99" t="s">
        <v>5</v>
      </c>
      <c r="G710" s="99">
        <v>1000</v>
      </c>
      <c r="H710" s="99">
        <v>13545445297</v>
      </c>
      <c r="I710" s="99" t="s">
        <v>1785</v>
      </c>
      <c r="J710" s="110" t="s">
        <v>162</v>
      </c>
      <c r="K710" s="103" t="s">
        <v>1783</v>
      </c>
      <c r="L710" s="101" t="s">
        <v>584</v>
      </c>
      <c r="M710" s="156">
        <v>43898</v>
      </c>
      <c r="N710" s="175">
        <v>0</v>
      </c>
      <c r="O710" s="175">
        <v>299</v>
      </c>
      <c r="P710" s="175"/>
      <c r="Q710" s="159" t="s">
        <v>1423</v>
      </c>
      <c r="R710" s="156">
        <v>43895</v>
      </c>
      <c r="S710" s="59" t="s">
        <v>1490</v>
      </c>
      <c r="T710" s="50"/>
      <c r="U710" s="50"/>
      <c r="V710" s="50"/>
      <c r="W710" s="50"/>
      <c r="X710" s="50"/>
      <c r="Y710" s="50"/>
      <c r="Z710" s="50"/>
      <c r="AA710" s="220"/>
      <c r="AB710" s="50"/>
    </row>
    <row r="711" spans="2:28" ht="18" customHeight="1">
      <c r="B711" s="119" t="s">
        <v>1049</v>
      </c>
      <c r="C711" s="99">
        <v>326394022</v>
      </c>
      <c r="D711" s="99" t="s">
        <v>1050</v>
      </c>
      <c r="E711" s="99">
        <v>16741725703</v>
      </c>
      <c r="F711" s="99" t="s">
        <v>5</v>
      </c>
      <c r="G711" s="99">
        <v>1000</v>
      </c>
      <c r="H711" s="99">
        <v>19172865290</v>
      </c>
      <c r="I711" s="99" t="s">
        <v>1641</v>
      </c>
      <c r="J711" s="110" t="s">
        <v>162</v>
      </c>
      <c r="K711" s="103" t="s">
        <v>1644</v>
      </c>
      <c r="L711" s="119" t="s">
        <v>1930</v>
      </c>
      <c r="M711" s="156">
        <v>43899</v>
      </c>
      <c r="N711" s="13">
        <v>4765.05</v>
      </c>
      <c r="O711" s="13">
        <v>1499</v>
      </c>
      <c r="P711" s="13"/>
      <c r="Q711" s="13" t="s">
        <v>1423</v>
      </c>
      <c r="R711" s="156">
        <v>43900</v>
      </c>
      <c r="S711" s="59" t="s">
        <v>1212</v>
      </c>
      <c r="T711" s="50"/>
      <c r="U711" s="50"/>
      <c r="V711" s="50"/>
      <c r="W711" s="50"/>
      <c r="X711" s="50"/>
      <c r="Y711" s="50"/>
      <c r="Z711" s="50"/>
      <c r="AA711" s="220"/>
      <c r="AB711" s="50"/>
    </row>
    <row r="712" spans="2:28" ht="18" customHeight="1">
      <c r="B712" s="119" t="s">
        <v>1093</v>
      </c>
      <c r="C712" s="99">
        <v>975625731</v>
      </c>
      <c r="D712" s="99" t="s">
        <v>1094</v>
      </c>
      <c r="E712" s="99">
        <v>16741725726</v>
      </c>
      <c r="F712" s="99" t="s">
        <v>5</v>
      </c>
      <c r="G712" s="99">
        <v>1000</v>
      </c>
      <c r="H712" s="99">
        <v>19172865290</v>
      </c>
      <c r="I712" s="99" t="s">
        <v>1641</v>
      </c>
      <c r="J712" s="110" t="s">
        <v>162</v>
      </c>
      <c r="K712" s="103" t="s">
        <v>1644</v>
      </c>
      <c r="L712" s="119" t="s">
        <v>1093</v>
      </c>
      <c r="M712" s="156">
        <v>43899</v>
      </c>
      <c r="N712" s="13">
        <v>4964.8999999999996</v>
      </c>
      <c r="O712" s="13">
        <v>999</v>
      </c>
      <c r="P712" s="13"/>
      <c r="Q712" s="13" t="s">
        <v>1423</v>
      </c>
      <c r="R712" s="156">
        <v>43901</v>
      </c>
      <c r="S712" s="59" t="s">
        <v>1212</v>
      </c>
      <c r="T712" s="50"/>
      <c r="U712" s="50"/>
      <c r="V712" s="50"/>
      <c r="W712" s="50"/>
      <c r="X712" s="50"/>
      <c r="Y712" s="50"/>
      <c r="Z712" s="50"/>
      <c r="AA712" s="220"/>
      <c r="AB712" s="50"/>
    </row>
    <row r="713" spans="2:28" ht="18" customHeight="1">
      <c r="B713" s="119" t="s">
        <v>677</v>
      </c>
      <c r="C713" s="99">
        <v>170482782</v>
      </c>
      <c r="D713" s="99" t="s">
        <v>678</v>
      </c>
      <c r="E713" s="99">
        <v>16741725632</v>
      </c>
      <c r="F713" s="99" t="s">
        <v>5</v>
      </c>
      <c r="G713" s="99">
        <v>1000</v>
      </c>
      <c r="H713" s="99">
        <v>18771678907</v>
      </c>
      <c r="I713" s="99" t="s">
        <v>1834</v>
      </c>
      <c r="J713" s="110" t="s">
        <v>162</v>
      </c>
      <c r="K713" s="103" t="s">
        <v>1812</v>
      </c>
      <c r="L713" s="119" t="s">
        <v>1480</v>
      </c>
      <c r="M713" s="156">
        <v>43900</v>
      </c>
      <c r="N713" s="13">
        <v>15794.17</v>
      </c>
      <c r="O713" s="175">
        <v>2999</v>
      </c>
      <c r="P713" s="175"/>
      <c r="Q713" s="175" t="s">
        <v>1423</v>
      </c>
      <c r="R713" s="156">
        <v>43900</v>
      </c>
      <c r="S713" s="59" t="s">
        <v>1420</v>
      </c>
      <c r="T713" s="50"/>
      <c r="U713" s="50"/>
      <c r="V713" s="50"/>
      <c r="W713" s="50"/>
      <c r="X713" s="50"/>
      <c r="Y713" s="50"/>
      <c r="Z713" s="50"/>
      <c r="AA713" s="220"/>
      <c r="AB713" s="50"/>
    </row>
    <row r="714" spans="2:28" ht="18" customHeight="1">
      <c r="B714" s="101" t="s">
        <v>1337</v>
      </c>
      <c r="C714" s="99">
        <v>619594711</v>
      </c>
      <c r="D714" s="99" t="s">
        <v>1338</v>
      </c>
      <c r="E714" s="99">
        <v>16741725596</v>
      </c>
      <c r="F714" s="99" t="s">
        <v>5</v>
      </c>
      <c r="G714" s="99">
        <v>1000</v>
      </c>
      <c r="H714" s="99">
        <v>15771132386</v>
      </c>
      <c r="I714" s="99" t="s">
        <v>1839</v>
      </c>
      <c r="J714" s="105" t="s">
        <v>24</v>
      </c>
      <c r="K714" s="103" t="s">
        <v>1825</v>
      </c>
      <c r="L714" s="101" t="s">
        <v>1931</v>
      </c>
      <c r="M714" s="156">
        <v>43904</v>
      </c>
      <c r="N714" s="13">
        <v>5060.5200000000004</v>
      </c>
      <c r="O714" s="13">
        <v>1999</v>
      </c>
      <c r="P714" s="13"/>
      <c r="Q714" s="228" t="s">
        <v>1423</v>
      </c>
      <c r="R714" s="229">
        <v>43901</v>
      </c>
      <c r="S714" s="59" t="s">
        <v>1461</v>
      </c>
      <c r="T714" s="50"/>
      <c r="U714" s="50"/>
      <c r="V714" s="50"/>
      <c r="W714" s="50"/>
      <c r="X714" s="50"/>
      <c r="Y714" s="50"/>
      <c r="Z714" s="50"/>
      <c r="AA714" s="50"/>
      <c r="AB714" s="50"/>
    </row>
    <row r="715" spans="2:28" ht="18" customHeight="1">
      <c r="B715" s="101" t="s">
        <v>1019</v>
      </c>
      <c r="C715" s="99">
        <v>503181324</v>
      </c>
      <c r="D715" s="99" t="s">
        <v>975</v>
      </c>
      <c r="E715" s="99">
        <v>17187465229</v>
      </c>
      <c r="F715" s="99" t="s">
        <v>5</v>
      </c>
      <c r="G715" s="99">
        <v>1000</v>
      </c>
      <c r="H715" s="99">
        <v>18771691121</v>
      </c>
      <c r="I715" s="99" t="s">
        <v>1788</v>
      </c>
      <c r="J715" s="105" t="s">
        <v>24</v>
      </c>
      <c r="K715" s="103" t="s">
        <v>1771</v>
      </c>
      <c r="L715" s="101" t="s">
        <v>1472</v>
      </c>
      <c r="M715" s="156">
        <v>43906</v>
      </c>
      <c r="N715" s="13">
        <v>0</v>
      </c>
      <c r="O715" s="175">
        <v>299</v>
      </c>
      <c r="P715" s="175"/>
      <c r="Q715" s="228" t="s">
        <v>1423</v>
      </c>
      <c r="R715" s="229">
        <v>43900</v>
      </c>
      <c r="S715" s="59" t="s">
        <v>1464</v>
      </c>
      <c r="T715" s="50"/>
      <c r="U715" s="50"/>
      <c r="V715" s="50"/>
      <c r="W715" s="50"/>
      <c r="X715" s="50"/>
      <c r="Y715" s="50"/>
      <c r="Z715" s="50"/>
      <c r="AA715" s="50"/>
      <c r="AB715" s="50"/>
    </row>
    <row r="716" spans="2:28" s="61" customFormat="1" ht="19.899999999999999" customHeight="1">
      <c r="B716" s="196" t="s">
        <v>1300</v>
      </c>
      <c r="C716" s="231">
        <v>922475528</v>
      </c>
      <c r="D716" s="231" t="s">
        <v>1301</v>
      </c>
      <c r="E716" s="195">
        <v>17102786607</v>
      </c>
      <c r="F716" s="195" t="s">
        <v>5</v>
      </c>
      <c r="G716" s="195">
        <v>1000</v>
      </c>
      <c r="H716" s="195">
        <v>13545435217</v>
      </c>
      <c r="I716" s="195" t="s">
        <v>1793</v>
      </c>
      <c r="J716" s="199" t="s">
        <v>100</v>
      </c>
      <c r="K716" s="231" t="s">
        <v>1777</v>
      </c>
      <c r="L716" s="196" t="s">
        <v>1473</v>
      </c>
      <c r="M716" s="197">
        <v>43906</v>
      </c>
      <c r="N716" s="27">
        <v>0</v>
      </c>
      <c r="O716" s="198">
        <v>299</v>
      </c>
      <c r="P716" s="198"/>
      <c r="Q716" s="232" t="s">
        <v>1423</v>
      </c>
      <c r="R716" s="233">
        <v>43901</v>
      </c>
      <c r="S716" s="66" t="s">
        <v>1466</v>
      </c>
    </row>
    <row r="717" spans="2:28" ht="18" customHeight="1">
      <c r="B717" s="119" t="s">
        <v>1107</v>
      </c>
      <c r="C717" s="99">
        <v>442514438</v>
      </c>
      <c r="D717" s="99" t="s">
        <v>1108</v>
      </c>
      <c r="E717" s="99">
        <v>16741725733</v>
      </c>
      <c r="F717" s="99" t="s">
        <v>5</v>
      </c>
      <c r="G717" s="99">
        <v>1000</v>
      </c>
      <c r="H717" s="99">
        <v>19172865290</v>
      </c>
      <c r="I717" s="99" t="s">
        <v>1641</v>
      </c>
      <c r="J717" s="110" t="s">
        <v>162</v>
      </c>
      <c r="K717" s="103" t="s">
        <v>1644</v>
      </c>
      <c r="L717" s="119" t="s">
        <v>1932</v>
      </c>
      <c r="M717" s="156">
        <v>43906</v>
      </c>
      <c r="N717" s="13">
        <v>4966.4399999999996</v>
      </c>
      <c r="O717" s="13">
        <v>2999</v>
      </c>
      <c r="P717" s="13"/>
      <c r="Q717" s="228" t="s">
        <v>1423</v>
      </c>
      <c r="R717" s="229">
        <v>43900</v>
      </c>
      <c r="S717" s="59" t="s">
        <v>1212</v>
      </c>
      <c r="T717" s="50"/>
      <c r="U717" s="50"/>
      <c r="V717" s="50"/>
      <c r="W717" s="50"/>
      <c r="X717" s="50"/>
      <c r="Y717" s="50"/>
      <c r="Z717" s="50"/>
      <c r="AA717" s="50"/>
      <c r="AB717" s="50"/>
    </row>
    <row r="718" spans="2:28" ht="18" customHeight="1">
      <c r="B718" s="119" t="s">
        <v>743</v>
      </c>
      <c r="C718" s="99">
        <v>865844961</v>
      </c>
      <c r="D718" s="99" t="s">
        <v>744</v>
      </c>
      <c r="E718" s="99">
        <v>16741725486</v>
      </c>
      <c r="F718" s="99" t="s">
        <v>5</v>
      </c>
      <c r="G718" s="99">
        <v>1000</v>
      </c>
      <c r="H718" s="99">
        <v>13545472582</v>
      </c>
      <c r="I718" s="99" t="s">
        <v>1828</v>
      </c>
      <c r="J718" s="104" t="s">
        <v>100</v>
      </c>
      <c r="K718" s="103" t="s">
        <v>1801</v>
      </c>
      <c r="L718" s="119" t="s">
        <v>1933</v>
      </c>
      <c r="M718" s="156">
        <v>43907</v>
      </c>
      <c r="N718" s="13">
        <v>0</v>
      </c>
      <c r="O718" s="13">
        <v>999</v>
      </c>
      <c r="P718" s="13"/>
      <c r="Q718" s="228" t="s">
        <v>1423</v>
      </c>
      <c r="R718" s="229">
        <v>43902</v>
      </c>
      <c r="S718" s="59" t="s">
        <v>1463</v>
      </c>
      <c r="T718" s="50"/>
      <c r="U718" s="50"/>
      <c r="V718" s="50"/>
      <c r="W718" s="50"/>
      <c r="X718" s="50"/>
      <c r="Y718" s="50"/>
      <c r="Z718" s="50"/>
      <c r="AA718" s="50"/>
      <c r="AB718" s="50"/>
    </row>
    <row r="719" spans="2:28" ht="18" customHeight="1">
      <c r="B719" s="101" t="s">
        <v>1349</v>
      </c>
      <c r="C719" s="99">
        <v>476600872</v>
      </c>
      <c r="D719" s="99" t="s">
        <v>1350</v>
      </c>
      <c r="E719" s="99">
        <v>16741725589</v>
      </c>
      <c r="F719" s="99" t="s">
        <v>5</v>
      </c>
      <c r="G719" s="99">
        <v>1000</v>
      </c>
      <c r="H719" s="99">
        <v>15771132386</v>
      </c>
      <c r="I719" s="99" t="s">
        <v>1839</v>
      </c>
      <c r="J719" s="105" t="s">
        <v>24</v>
      </c>
      <c r="K719" s="103" t="s">
        <v>1825</v>
      </c>
      <c r="L719" s="101" t="s">
        <v>1934</v>
      </c>
      <c r="M719" s="156">
        <v>43907</v>
      </c>
      <c r="N719" s="13">
        <v>0</v>
      </c>
      <c r="O719" s="13">
        <v>399</v>
      </c>
      <c r="P719" s="13"/>
      <c r="Q719" s="228" t="s">
        <v>1423</v>
      </c>
      <c r="R719" s="229">
        <v>43901</v>
      </c>
      <c r="S719" s="65"/>
      <c r="T719" s="50"/>
      <c r="U719" s="50"/>
      <c r="V719" s="50"/>
      <c r="W719" s="50"/>
      <c r="X719" s="50"/>
      <c r="Y719" s="50"/>
      <c r="Z719" s="50"/>
      <c r="AA719" s="50"/>
      <c r="AB719" s="50"/>
    </row>
    <row r="720" spans="2:28" s="61" customFormat="1" ht="19.899999999999999" customHeight="1">
      <c r="B720" s="101" t="s">
        <v>1276</v>
      </c>
      <c r="C720" s="103">
        <v>412449843</v>
      </c>
      <c r="D720" s="103" t="s">
        <v>1277</v>
      </c>
      <c r="E720" s="99">
        <v>17102786713</v>
      </c>
      <c r="F720" s="99" t="s">
        <v>5</v>
      </c>
      <c r="G720" s="99">
        <v>1000</v>
      </c>
      <c r="H720" s="99">
        <v>13545435217</v>
      </c>
      <c r="I720" s="99" t="s">
        <v>1793</v>
      </c>
      <c r="J720" s="104" t="s">
        <v>100</v>
      </c>
      <c r="K720" s="103" t="s">
        <v>1777</v>
      </c>
      <c r="L720" s="101" t="s">
        <v>1935</v>
      </c>
      <c r="M720" s="156">
        <v>43907</v>
      </c>
      <c r="N720" s="13">
        <v>0</v>
      </c>
      <c r="O720" s="102">
        <v>499</v>
      </c>
      <c r="P720" s="102"/>
      <c r="Q720" s="228" t="s">
        <v>1423</v>
      </c>
      <c r="R720" s="229">
        <v>43901</v>
      </c>
      <c r="S720" s="65"/>
    </row>
    <row r="721" spans="2:29" ht="18" customHeight="1">
      <c r="B721" s="119" t="s">
        <v>745</v>
      </c>
      <c r="C721" s="99">
        <v>599877328</v>
      </c>
      <c r="D721" s="99" t="s">
        <v>746</v>
      </c>
      <c r="E721" s="99">
        <v>16741725487</v>
      </c>
      <c r="F721" s="99" t="s">
        <v>5</v>
      </c>
      <c r="G721" s="99">
        <v>1000</v>
      </c>
      <c r="H721" s="99">
        <v>13545472582</v>
      </c>
      <c r="I721" s="99" t="s">
        <v>1828</v>
      </c>
      <c r="J721" s="104" t="s">
        <v>100</v>
      </c>
      <c r="K721" s="103" t="s">
        <v>1801</v>
      </c>
      <c r="L721" s="119" t="s">
        <v>1936</v>
      </c>
      <c r="M721" s="156">
        <v>43908</v>
      </c>
      <c r="N721" s="13">
        <v>63.8</v>
      </c>
      <c r="O721" s="13">
        <v>299</v>
      </c>
      <c r="P721" s="13"/>
      <c r="Q721" s="103" t="s">
        <v>1423</v>
      </c>
      <c r="R721" s="156">
        <v>43894</v>
      </c>
      <c r="S721" s="59" t="s">
        <v>1496</v>
      </c>
      <c r="T721" s="50"/>
      <c r="U721" s="50"/>
      <c r="V721" s="50"/>
      <c r="W721" s="50"/>
      <c r="X721" s="50"/>
      <c r="Y721" s="50"/>
      <c r="Z721" s="50"/>
      <c r="AA721" s="50"/>
      <c r="AB721" s="50"/>
      <c r="AC721" s="220"/>
    </row>
    <row r="722" spans="2:29" ht="18" customHeight="1">
      <c r="B722" s="101" t="s">
        <v>458</v>
      </c>
      <c r="C722" s="99">
        <v>771665335</v>
      </c>
      <c r="D722" s="99" t="s">
        <v>459</v>
      </c>
      <c r="E722" s="99">
        <v>17135328534</v>
      </c>
      <c r="F722" s="99" t="s">
        <v>5</v>
      </c>
      <c r="G722" s="99">
        <v>1000</v>
      </c>
      <c r="H722" s="99">
        <v>17720254512</v>
      </c>
      <c r="I722" s="99" t="s">
        <v>1795</v>
      </c>
      <c r="J722" s="105" t="s">
        <v>24</v>
      </c>
      <c r="K722" s="103" t="s">
        <v>1768</v>
      </c>
      <c r="L722" s="101" t="s">
        <v>1487</v>
      </c>
      <c r="M722" s="156">
        <v>43908</v>
      </c>
      <c r="N722" s="13">
        <v>5063.3100000000004</v>
      </c>
      <c r="O722" s="13">
        <v>299</v>
      </c>
      <c r="P722" s="13"/>
      <c r="Q722" s="228" t="s">
        <v>1423</v>
      </c>
      <c r="R722" s="229">
        <v>43902</v>
      </c>
      <c r="S722" s="59" t="s">
        <v>1483</v>
      </c>
      <c r="T722" s="50"/>
      <c r="U722" s="50"/>
      <c r="V722" s="50"/>
      <c r="W722" s="50"/>
      <c r="X722" s="50"/>
      <c r="Y722" s="50"/>
      <c r="Z722" s="50"/>
      <c r="AA722" s="50"/>
      <c r="AB722" s="50"/>
    </row>
    <row r="723" spans="2:29" ht="18" customHeight="1">
      <c r="B723" s="101" t="s">
        <v>875</v>
      </c>
      <c r="C723" s="99">
        <v>243489043</v>
      </c>
      <c r="D723" s="99" t="s">
        <v>473</v>
      </c>
      <c r="E723" s="99">
        <v>16741725448</v>
      </c>
      <c r="F723" s="99" t="s">
        <v>5</v>
      </c>
      <c r="G723" s="99">
        <v>1000</v>
      </c>
      <c r="H723" s="99">
        <v>18327671812</v>
      </c>
      <c r="I723" s="99" t="s">
        <v>1790</v>
      </c>
      <c r="J723" s="105" t="s">
        <v>24</v>
      </c>
      <c r="K723" s="103" t="s">
        <v>1781</v>
      </c>
      <c r="L723" s="101" t="s">
        <v>1937</v>
      </c>
      <c r="M723" s="156">
        <v>43908</v>
      </c>
      <c r="N723" s="13">
        <v>0</v>
      </c>
      <c r="O723" s="13">
        <v>199</v>
      </c>
      <c r="P723" s="13"/>
      <c r="Q723" s="237" t="s">
        <v>1423</v>
      </c>
      <c r="R723" s="156">
        <v>43895</v>
      </c>
      <c r="S723" s="59" t="s">
        <v>1497</v>
      </c>
      <c r="T723" s="50"/>
      <c r="U723" s="50"/>
      <c r="V723" s="50"/>
      <c r="W723" s="50"/>
      <c r="X723" s="50"/>
      <c r="Y723" s="50"/>
      <c r="Z723" s="50"/>
      <c r="AA723" s="50"/>
      <c r="AB723" s="50"/>
      <c r="AC723" s="220"/>
    </row>
    <row r="724" spans="2:29" ht="18" customHeight="1">
      <c r="B724" s="101" t="s">
        <v>476</v>
      </c>
      <c r="C724" s="99">
        <v>301535009</v>
      </c>
      <c r="D724" s="99" t="s">
        <v>477</v>
      </c>
      <c r="E724" s="99">
        <v>16741725451</v>
      </c>
      <c r="F724" s="99" t="s">
        <v>5</v>
      </c>
      <c r="G724" s="99">
        <v>1000</v>
      </c>
      <c r="H724" s="99">
        <v>18327671812</v>
      </c>
      <c r="I724" s="99" t="s">
        <v>1790</v>
      </c>
      <c r="J724" s="105" t="s">
        <v>24</v>
      </c>
      <c r="K724" s="103" t="s">
        <v>1781</v>
      </c>
      <c r="L724" s="101" t="s">
        <v>476</v>
      </c>
      <c r="M724" s="156">
        <v>43908</v>
      </c>
      <c r="N724" s="13">
        <v>9934.52</v>
      </c>
      <c r="O724" s="13">
        <v>299</v>
      </c>
      <c r="P724" s="13"/>
      <c r="Q724" s="228" t="s">
        <v>1423</v>
      </c>
      <c r="R724" s="229">
        <v>43900</v>
      </c>
      <c r="S724" s="59" t="s">
        <v>1482</v>
      </c>
      <c r="T724" s="50"/>
      <c r="U724" s="50"/>
      <c r="V724" s="50"/>
      <c r="W724" s="50"/>
      <c r="X724" s="50"/>
      <c r="Y724" s="50"/>
      <c r="Z724" s="50"/>
      <c r="AA724" s="50"/>
      <c r="AB724" s="50"/>
    </row>
    <row r="725" spans="2:29" ht="18" customHeight="1">
      <c r="B725" s="119" t="s">
        <v>695</v>
      </c>
      <c r="C725" s="99">
        <v>622509730</v>
      </c>
      <c r="D725" s="99" t="s">
        <v>696</v>
      </c>
      <c r="E725" s="99">
        <v>16741725636</v>
      </c>
      <c r="F725" s="99" t="s">
        <v>5</v>
      </c>
      <c r="G725" s="99">
        <v>1000</v>
      </c>
      <c r="H725" s="99">
        <v>18771678907</v>
      </c>
      <c r="I725" s="99" t="s">
        <v>1834</v>
      </c>
      <c r="J725" s="110" t="s">
        <v>162</v>
      </c>
      <c r="K725" s="103" t="s">
        <v>1812</v>
      </c>
      <c r="L725" s="119" t="s">
        <v>1429</v>
      </c>
      <c r="M725" s="156">
        <v>43908</v>
      </c>
      <c r="N725" s="13">
        <v>17867.8</v>
      </c>
      <c r="O725" s="13">
        <v>499</v>
      </c>
      <c r="P725" s="13"/>
      <c r="Q725" s="175" t="s">
        <v>1423</v>
      </c>
      <c r="R725" s="156">
        <v>43902</v>
      </c>
      <c r="S725" s="59" t="s">
        <v>1484</v>
      </c>
      <c r="T725" s="50"/>
      <c r="U725" s="50"/>
      <c r="V725" s="50"/>
      <c r="W725" s="50"/>
      <c r="X725" s="50"/>
      <c r="Y725" s="50"/>
      <c r="Z725" s="50"/>
      <c r="AA725" s="50"/>
      <c r="AB725" s="50"/>
      <c r="AC725" s="220"/>
    </row>
    <row r="726" spans="2:29" ht="18" customHeight="1">
      <c r="B726" s="119" t="s">
        <v>801</v>
      </c>
      <c r="C726" s="99">
        <v>156500485</v>
      </c>
      <c r="D726" s="99" t="s">
        <v>724</v>
      </c>
      <c r="E726" s="99">
        <v>16741725473</v>
      </c>
      <c r="F726" s="99" t="s">
        <v>5</v>
      </c>
      <c r="G726" s="99">
        <v>1000</v>
      </c>
      <c r="H726" s="99">
        <v>13545472582</v>
      </c>
      <c r="I726" s="99" t="s">
        <v>1828</v>
      </c>
      <c r="J726" s="104" t="s">
        <v>100</v>
      </c>
      <c r="K726" s="103" t="s">
        <v>1801</v>
      </c>
      <c r="L726" s="119" t="s">
        <v>1938</v>
      </c>
      <c r="M726" s="156">
        <v>43909</v>
      </c>
      <c r="N726" s="13">
        <v>10451.36</v>
      </c>
      <c r="O726" s="267">
        <v>999</v>
      </c>
      <c r="P726" s="267"/>
      <c r="Q726" s="228" t="s">
        <v>1423</v>
      </c>
      <c r="R726" s="229">
        <v>43902</v>
      </c>
      <c r="S726" s="65" t="s">
        <v>1432</v>
      </c>
      <c r="T726" s="50"/>
      <c r="U726" s="50"/>
      <c r="V726" s="50"/>
      <c r="W726" s="50"/>
      <c r="X726" s="50"/>
      <c r="Y726" s="50"/>
      <c r="Z726" s="50"/>
      <c r="AA726" s="50"/>
      <c r="AB726" s="50"/>
    </row>
    <row r="727" spans="2:29" s="61" customFormat="1" ht="18" customHeight="1">
      <c r="B727" s="101" t="s">
        <v>1266</v>
      </c>
      <c r="C727" s="103">
        <v>855885776</v>
      </c>
      <c r="D727" s="103" t="s">
        <v>1267</v>
      </c>
      <c r="E727" s="99">
        <v>17102786718</v>
      </c>
      <c r="F727" s="99" t="s">
        <v>5</v>
      </c>
      <c r="G727" s="99">
        <v>1000</v>
      </c>
      <c r="H727" s="99">
        <v>13545435217</v>
      </c>
      <c r="I727" s="99" t="s">
        <v>1793</v>
      </c>
      <c r="J727" s="104" t="s">
        <v>100</v>
      </c>
      <c r="K727" s="103" t="s">
        <v>1777</v>
      </c>
      <c r="L727" s="101" t="s">
        <v>1939</v>
      </c>
      <c r="M727" s="156">
        <v>43909</v>
      </c>
      <c r="N727" s="13">
        <v>5064.42</v>
      </c>
      <c r="O727" s="102">
        <v>999</v>
      </c>
      <c r="P727" s="102"/>
      <c r="Q727" s="228" t="s">
        <v>1423</v>
      </c>
      <c r="R727" s="229">
        <v>43900</v>
      </c>
      <c r="S727" s="65" t="s">
        <v>1444</v>
      </c>
    </row>
    <row r="728" spans="2:29" ht="18" customHeight="1">
      <c r="B728" s="119" t="s">
        <v>1232</v>
      </c>
      <c r="C728" s="99">
        <v>896875239</v>
      </c>
      <c r="D728" s="99" t="s">
        <v>1176</v>
      </c>
      <c r="E728" s="99">
        <v>17038923644</v>
      </c>
      <c r="F728" s="99" t="s">
        <v>5</v>
      </c>
      <c r="G728" s="99">
        <v>1000</v>
      </c>
      <c r="H728" s="99">
        <v>13545471531</v>
      </c>
      <c r="I728" s="99" t="s">
        <v>1787</v>
      </c>
      <c r="J728" s="100" t="s">
        <v>414</v>
      </c>
      <c r="K728" s="103" t="s">
        <v>1780</v>
      </c>
      <c r="L728" s="119" t="s">
        <v>1437</v>
      </c>
      <c r="M728" s="156">
        <v>43909</v>
      </c>
      <c r="N728" s="13">
        <v>5062.8599999999997</v>
      </c>
      <c r="O728" s="267">
        <v>999</v>
      </c>
      <c r="P728" s="267"/>
      <c r="Q728" s="228" t="s">
        <v>1423</v>
      </c>
      <c r="R728" s="229">
        <v>43902</v>
      </c>
      <c r="S728" s="59" t="s">
        <v>1446</v>
      </c>
      <c r="T728" s="50"/>
      <c r="U728" s="50"/>
      <c r="V728" s="50"/>
      <c r="W728" s="50"/>
      <c r="X728" s="50"/>
      <c r="Y728" s="50"/>
      <c r="Z728" s="50"/>
      <c r="AA728" s="50"/>
      <c r="AB728" s="50"/>
    </row>
    <row r="729" spans="2:29" ht="18" customHeight="1">
      <c r="B729" s="101" t="s">
        <v>910</v>
      </c>
      <c r="C729" s="99">
        <v>110885252</v>
      </c>
      <c r="D729" s="99" t="s">
        <v>34</v>
      </c>
      <c r="E729" s="99">
        <v>17192711008</v>
      </c>
      <c r="F729" s="99" t="s">
        <v>5</v>
      </c>
      <c r="G729" s="99">
        <v>1000</v>
      </c>
      <c r="H729" s="99">
        <v>13545476959</v>
      </c>
      <c r="I729" s="99" t="s">
        <v>1791</v>
      </c>
      <c r="J729" s="105" t="s">
        <v>24</v>
      </c>
      <c r="K729" s="103" t="s">
        <v>1773</v>
      </c>
      <c r="L729" s="101" t="s">
        <v>1499</v>
      </c>
      <c r="M729" s="156">
        <v>43909</v>
      </c>
      <c r="N729" s="13">
        <v>5067.25</v>
      </c>
      <c r="O729" s="13">
        <v>299</v>
      </c>
      <c r="P729" s="13"/>
      <c r="Q729" s="228" t="s">
        <v>1423</v>
      </c>
      <c r="R729" s="229" t="s">
        <v>1639</v>
      </c>
      <c r="S729" s="319" t="s">
        <v>1244</v>
      </c>
      <c r="T729" s="50"/>
      <c r="U729" s="50"/>
      <c r="V729" s="50"/>
      <c r="W729" s="50"/>
      <c r="X729" s="50"/>
      <c r="Y729" s="50"/>
      <c r="Z729" s="50"/>
      <c r="AA729" s="50"/>
      <c r="AB729" s="50"/>
    </row>
    <row r="730" spans="2:29" ht="18" customHeight="1">
      <c r="B730" s="101" t="s">
        <v>1018</v>
      </c>
      <c r="C730" s="99">
        <v>816014088</v>
      </c>
      <c r="D730" s="99" t="s">
        <v>974</v>
      </c>
      <c r="E730" s="99">
        <v>17187465335</v>
      </c>
      <c r="F730" s="99" t="s">
        <v>5</v>
      </c>
      <c r="G730" s="99">
        <v>1000</v>
      </c>
      <c r="H730" s="99">
        <v>18771691121</v>
      </c>
      <c r="I730" s="99" t="s">
        <v>1788</v>
      </c>
      <c r="J730" s="105" t="s">
        <v>24</v>
      </c>
      <c r="K730" s="103" t="s">
        <v>1771</v>
      </c>
      <c r="L730" s="101" t="s">
        <v>1247</v>
      </c>
      <c r="M730" s="156">
        <v>43909</v>
      </c>
      <c r="N730" s="13">
        <v>5069.5200000000004</v>
      </c>
      <c r="O730" s="175">
        <v>499</v>
      </c>
      <c r="P730" s="175"/>
      <c r="Q730" s="228" t="s">
        <v>1423</v>
      </c>
      <c r="R730" s="229">
        <v>43900</v>
      </c>
      <c r="S730" s="319" t="s">
        <v>1244</v>
      </c>
      <c r="T730" s="50"/>
      <c r="U730" s="50"/>
      <c r="V730" s="50"/>
      <c r="W730" s="50"/>
      <c r="X730" s="50"/>
      <c r="Y730" s="50"/>
      <c r="Z730" s="50"/>
      <c r="AA730" s="50"/>
      <c r="AB730" s="50"/>
    </row>
    <row r="731" spans="2:29" ht="18" customHeight="1">
      <c r="B731" s="119" t="s">
        <v>765</v>
      </c>
      <c r="C731" s="99">
        <v>813018183</v>
      </c>
      <c r="D731" s="99" t="s">
        <v>766</v>
      </c>
      <c r="E731" s="99">
        <v>16741725498</v>
      </c>
      <c r="F731" s="99" t="s">
        <v>5</v>
      </c>
      <c r="G731" s="99">
        <v>1000</v>
      </c>
      <c r="H731" s="99">
        <v>13545472582</v>
      </c>
      <c r="I731" s="99" t="s">
        <v>1828</v>
      </c>
      <c r="J731" s="104" t="s">
        <v>100</v>
      </c>
      <c r="K731" s="103" t="s">
        <v>1801</v>
      </c>
      <c r="L731" s="119" t="s">
        <v>1458</v>
      </c>
      <c r="M731" s="156">
        <v>43910</v>
      </c>
      <c r="N731" s="13">
        <v>0</v>
      </c>
      <c r="O731" s="274">
        <v>999</v>
      </c>
      <c r="P731" s="274"/>
      <c r="Q731" s="228" t="s">
        <v>1423</v>
      </c>
      <c r="R731" s="229">
        <v>43902</v>
      </c>
      <c r="S731" s="59" t="s">
        <v>1503</v>
      </c>
      <c r="T731" s="50"/>
      <c r="U731" s="50"/>
      <c r="V731" s="50"/>
      <c r="W731" s="50"/>
      <c r="X731" s="50"/>
      <c r="Y731" s="50"/>
      <c r="Z731" s="50"/>
      <c r="AA731" s="50"/>
      <c r="AB731" s="50"/>
    </row>
    <row r="732" spans="2:29" ht="18" customHeight="1">
      <c r="B732" s="101" t="s">
        <v>895</v>
      </c>
      <c r="C732" s="99">
        <v>701185421</v>
      </c>
      <c r="D732" s="99" t="s">
        <v>400</v>
      </c>
      <c r="E732" s="99">
        <v>16572201269</v>
      </c>
      <c r="F732" s="99" t="s">
        <v>5</v>
      </c>
      <c r="G732" s="99">
        <v>1000</v>
      </c>
      <c r="H732" s="99">
        <v>17720254512</v>
      </c>
      <c r="I732" s="99" t="s">
        <v>1795</v>
      </c>
      <c r="J732" s="100" t="s">
        <v>414</v>
      </c>
      <c r="K732" s="103" t="s">
        <v>1768</v>
      </c>
      <c r="L732" s="101" t="s">
        <v>1500</v>
      </c>
      <c r="M732" s="156">
        <v>43910</v>
      </c>
      <c r="N732" s="13">
        <v>0</v>
      </c>
      <c r="O732" s="102">
        <v>1999</v>
      </c>
      <c r="P732" s="102"/>
      <c r="Q732" s="228" t="s">
        <v>1423</v>
      </c>
      <c r="R732" s="229">
        <v>43902</v>
      </c>
      <c r="S732" s="59" t="s">
        <v>1501</v>
      </c>
      <c r="T732" s="50"/>
      <c r="U732" s="50"/>
      <c r="V732" s="50"/>
      <c r="W732" s="50"/>
      <c r="X732" s="50"/>
      <c r="Y732" s="50"/>
      <c r="Z732" s="50"/>
      <c r="AA732" s="50"/>
      <c r="AB732" s="50"/>
    </row>
    <row r="733" spans="2:29" ht="18" customHeight="1">
      <c r="B733" s="101" t="s">
        <v>971</v>
      </c>
      <c r="C733" s="99">
        <v>728890466</v>
      </c>
      <c r="D733" s="99" t="s">
        <v>972</v>
      </c>
      <c r="E733" s="99">
        <v>17187467699</v>
      </c>
      <c r="F733" s="99" t="s">
        <v>5</v>
      </c>
      <c r="G733" s="99">
        <v>1000</v>
      </c>
      <c r="H733" s="99">
        <v>18771691121</v>
      </c>
      <c r="I733" s="99" t="s">
        <v>1788</v>
      </c>
      <c r="J733" s="105" t="s">
        <v>24</v>
      </c>
      <c r="K733" s="103" t="s">
        <v>1771</v>
      </c>
      <c r="L733" s="101" t="s">
        <v>1940</v>
      </c>
      <c r="M733" s="156">
        <v>43910</v>
      </c>
      <c r="N733" s="13">
        <v>4965.97</v>
      </c>
      <c r="O733" s="175">
        <v>299</v>
      </c>
      <c r="P733" s="175"/>
      <c r="Q733" s="228" t="s">
        <v>1423</v>
      </c>
      <c r="R733" s="229">
        <v>43900</v>
      </c>
      <c r="S733" s="319" t="s">
        <v>1502</v>
      </c>
      <c r="T733" s="50"/>
      <c r="U733" s="50"/>
      <c r="V733" s="50"/>
      <c r="W733" s="50"/>
      <c r="X733" s="50"/>
      <c r="Y733" s="50"/>
      <c r="Z733" s="50"/>
      <c r="AA733" s="50"/>
      <c r="AB733" s="50"/>
    </row>
    <row r="734" spans="2:29" ht="18" customHeight="1">
      <c r="B734" s="101" t="s">
        <v>387</v>
      </c>
      <c r="C734" s="99">
        <v>954209920</v>
      </c>
      <c r="D734" s="99" t="s">
        <v>388</v>
      </c>
      <c r="E734" s="99">
        <v>17192712274</v>
      </c>
      <c r="F734" s="99" t="s">
        <v>5</v>
      </c>
      <c r="G734" s="99">
        <v>1000</v>
      </c>
      <c r="H734" s="99">
        <v>17720254512</v>
      </c>
      <c r="I734" s="99" t="s">
        <v>1795</v>
      </c>
      <c r="J734" s="100" t="s">
        <v>414</v>
      </c>
      <c r="K734" s="103" t="s">
        <v>1768</v>
      </c>
      <c r="L734" s="101" t="s">
        <v>1941</v>
      </c>
      <c r="M734" s="156">
        <v>43910</v>
      </c>
      <c r="N734" s="13">
        <v>5261.79</v>
      </c>
      <c r="O734" s="13">
        <v>499</v>
      </c>
      <c r="P734" s="13"/>
      <c r="Q734" s="228" t="s">
        <v>1423</v>
      </c>
      <c r="R734" s="156">
        <v>43910</v>
      </c>
      <c r="S734" s="65" t="s">
        <v>1504</v>
      </c>
      <c r="T734" s="50"/>
      <c r="U734" s="50"/>
      <c r="V734" s="50"/>
      <c r="W734" s="50"/>
      <c r="X734" s="50"/>
      <c r="Y734" s="50"/>
      <c r="Z734" s="50"/>
      <c r="AA734" s="50"/>
      <c r="AB734" s="50"/>
    </row>
    <row r="735" spans="2:29" ht="18" customHeight="1">
      <c r="B735" s="101" t="s">
        <v>391</v>
      </c>
      <c r="C735" s="99">
        <v>366586487</v>
      </c>
      <c r="D735" s="99" t="s">
        <v>392</v>
      </c>
      <c r="E735" s="99">
        <v>17192712146</v>
      </c>
      <c r="F735" s="99" t="s">
        <v>5</v>
      </c>
      <c r="G735" s="99">
        <v>1000</v>
      </c>
      <c r="H735" s="99">
        <v>17720254512</v>
      </c>
      <c r="I735" s="99" t="s">
        <v>1795</v>
      </c>
      <c r="J735" s="100" t="s">
        <v>414</v>
      </c>
      <c r="K735" s="103" t="s">
        <v>1768</v>
      </c>
      <c r="L735" s="101" t="s">
        <v>1561</v>
      </c>
      <c r="M735" s="156">
        <v>43910</v>
      </c>
      <c r="N735" s="13">
        <v>5262.25</v>
      </c>
      <c r="O735" s="13"/>
      <c r="P735" s="13"/>
      <c r="Q735" s="228" t="s">
        <v>1423</v>
      </c>
      <c r="R735" s="156">
        <v>43910</v>
      </c>
      <c r="S735" s="65" t="s">
        <v>1115</v>
      </c>
      <c r="T735" s="50"/>
      <c r="U735" s="50"/>
      <c r="V735" s="50"/>
      <c r="W735" s="50"/>
      <c r="X735" s="50"/>
      <c r="Y735" s="50"/>
      <c r="Z735" s="50"/>
      <c r="AA735" s="50"/>
      <c r="AB735" s="50"/>
    </row>
    <row r="736" spans="2:29" ht="18" customHeight="1">
      <c r="B736" s="265" t="s">
        <v>931</v>
      </c>
      <c r="C736" s="99">
        <v>137250416</v>
      </c>
      <c r="D736" s="99" t="s">
        <v>932</v>
      </c>
      <c r="E736" s="99">
        <v>17136314979</v>
      </c>
      <c r="F736" s="99" t="s">
        <v>5</v>
      </c>
      <c r="G736" s="259">
        <v>1000</v>
      </c>
      <c r="H736" s="259">
        <v>18771691121</v>
      </c>
      <c r="I736" s="99" t="s">
        <v>1788</v>
      </c>
      <c r="J736" s="264" t="s">
        <v>24</v>
      </c>
      <c r="K736" s="228" t="s">
        <v>1771</v>
      </c>
      <c r="L736" s="265" t="s">
        <v>1511</v>
      </c>
      <c r="M736" s="156">
        <v>43912</v>
      </c>
      <c r="N736" s="46">
        <v>0</v>
      </c>
      <c r="O736" s="303">
        <v>1198</v>
      </c>
      <c r="P736" s="262"/>
      <c r="Q736" s="228" t="s">
        <v>1423</v>
      </c>
      <c r="R736" s="229">
        <v>43900</v>
      </c>
      <c r="S736" s="59" t="s">
        <v>1512</v>
      </c>
      <c r="T736" s="50"/>
      <c r="U736" s="50"/>
      <c r="V736" s="50"/>
      <c r="W736" s="50"/>
      <c r="X736" s="50"/>
      <c r="Y736" s="50"/>
      <c r="Z736" s="50"/>
      <c r="AA736" s="50"/>
      <c r="AB736" s="50"/>
    </row>
    <row r="737" spans="2:28" ht="18" customHeight="1">
      <c r="B737" s="101" t="s">
        <v>592</v>
      </c>
      <c r="C737" s="103" t="s">
        <v>856</v>
      </c>
      <c r="D737" s="103" t="s">
        <v>593</v>
      </c>
      <c r="E737" s="99">
        <v>16741725250</v>
      </c>
      <c r="F737" s="99" t="s">
        <v>5</v>
      </c>
      <c r="G737" s="99">
        <v>1000</v>
      </c>
      <c r="H737" s="99">
        <v>13545445297</v>
      </c>
      <c r="I737" s="99" t="s">
        <v>1785</v>
      </c>
      <c r="J737" s="104" t="s">
        <v>100</v>
      </c>
      <c r="K737" s="103" t="s">
        <v>1783</v>
      </c>
      <c r="L737" s="101" t="s">
        <v>1942</v>
      </c>
      <c r="M737" s="156">
        <v>43912</v>
      </c>
      <c r="N737" s="13">
        <v>5958.24</v>
      </c>
      <c r="O737" s="102">
        <v>199</v>
      </c>
      <c r="P737" s="102"/>
      <c r="Q737" s="228" t="s">
        <v>1423</v>
      </c>
      <c r="R737" s="229">
        <v>43902</v>
      </c>
      <c r="S737" s="65" t="s">
        <v>1513</v>
      </c>
      <c r="T737" s="50"/>
      <c r="U737" s="50"/>
      <c r="V737" s="50"/>
      <c r="W737" s="50"/>
      <c r="X737" s="50"/>
      <c r="Y737" s="50"/>
      <c r="Z737" s="50"/>
      <c r="AA737" s="50"/>
      <c r="AB737" s="50"/>
    </row>
    <row r="738" spans="2:28" ht="18" customHeight="1">
      <c r="B738" s="101" t="s">
        <v>929</v>
      </c>
      <c r="C738" s="99">
        <v>434198741</v>
      </c>
      <c r="D738" s="99" t="s">
        <v>930</v>
      </c>
      <c r="E738" s="99">
        <v>17136314965</v>
      </c>
      <c r="F738" s="99" t="s">
        <v>5</v>
      </c>
      <c r="G738" s="99">
        <v>1000</v>
      </c>
      <c r="H738" s="99">
        <v>18771691121</v>
      </c>
      <c r="I738" s="99" t="s">
        <v>1788</v>
      </c>
      <c r="J738" s="105" t="s">
        <v>24</v>
      </c>
      <c r="K738" s="103" t="s">
        <v>1771</v>
      </c>
      <c r="L738" s="101" t="s">
        <v>1114</v>
      </c>
      <c r="M738" s="156">
        <v>43914</v>
      </c>
      <c r="N738" s="13">
        <v>4864.9399999999996</v>
      </c>
      <c r="O738" s="175">
        <v>499</v>
      </c>
      <c r="P738" s="175"/>
      <c r="Q738" s="228" t="s">
        <v>1423</v>
      </c>
      <c r="R738" s="229">
        <v>43900</v>
      </c>
      <c r="S738" s="59" t="s">
        <v>1212</v>
      </c>
      <c r="T738" s="50"/>
      <c r="U738" s="50"/>
      <c r="V738" s="50"/>
      <c r="W738" s="50"/>
      <c r="X738" s="50"/>
      <c r="Y738" s="50"/>
      <c r="Z738" s="50"/>
      <c r="AA738" s="50"/>
      <c r="AB738" s="50"/>
    </row>
    <row r="739" spans="2:28" s="113" customFormat="1" ht="18" customHeight="1">
      <c r="B739" s="112"/>
      <c r="J739" s="114"/>
      <c r="K739" s="209"/>
      <c r="L739" s="65"/>
      <c r="M739" s="15"/>
      <c r="N739" s="15"/>
      <c r="O739" s="15"/>
      <c r="P739" s="65"/>
      <c r="AA739" s="223"/>
    </row>
    <row r="740" spans="2:28" s="113" customFormat="1" ht="18" customHeight="1">
      <c r="B740" s="112"/>
      <c r="G740" s="366">
        <f>SUM(G629:G739)</f>
        <v>109000</v>
      </c>
      <c r="J740" s="114"/>
      <c r="K740" s="209"/>
      <c r="L740" s="65"/>
      <c r="M740" s="15"/>
      <c r="N740" s="16">
        <f>SUM(N629:N739)</f>
        <v>338830.13</v>
      </c>
      <c r="O740" s="15">
        <f>SUM(O629:O739)</f>
        <v>152188</v>
      </c>
      <c r="P740" s="15">
        <f>SUM(P630:P739)</f>
        <v>87136</v>
      </c>
      <c r="AA740" s="223"/>
    </row>
    <row r="741" spans="2:28" s="113" customFormat="1" ht="18" customHeight="1">
      <c r="B741" s="112"/>
      <c r="J741" s="114"/>
      <c r="K741" s="209"/>
      <c r="L741" s="6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65"/>
      <c r="AA741" s="223"/>
    </row>
    <row r="742" spans="2:28" s="113" customFormat="1" ht="18" customHeight="1">
      <c r="B742" s="112"/>
      <c r="J742" s="114"/>
      <c r="K742" s="209"/>
      <c r="L742" s="6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65"/>
      <c r="AA742" s="223"/>
    </row>
    <row r="743" spans="2:28" s="113" customFormat="1" ht="18" customHeight="1">
      <c r="B743" s="112"/>
      <c r="J743" s="114"/>
      <c r="K743" s="209"/>
      <c r="L743" s="65"/>
      <c r="M743" s="15"/>
      <c r="N743" s="15"/>
      <c r="O743" s="15"/>
      <c r="P743" s="15"/>
      <c r="Q743" s="15"/>
      <c r="R743" s="15"/>
      <c r="S743" s="15"/>
      <c r="T743" s="15"/>
      <c r="U743" s="15"/>
      <c r="W743" s="15"/>
      <c r="X743" s="116"/>
      <c r="Y743" s="15"/>
      <c r="Z743" s="15"/>
      <c r="AA743" s="155"/>
      <c r="AB743" s="65"/>
    </row>
    <row r="744" spans="2:28" s="113" customFormat="1" ht="18" customHeight="1">
      <c r="B744" s="112"/>
      <c r="J744" s="114"/>
      <c r="K744" s="209"/>
      <c r="L744" s="65"/>
      <c r="M744" s="15"/>
      <c r="N744" s="15"/>
      <c r="O744" s="15"/>
      <c r="P744" s="15"/>
      <c r="Q744" s="15"/>
      <c r="R744" s="15"/>
      <c r="S744" s="15"/>
      <c r="T744" s="15"/>
      <c r="U744" s="15"/>
      <c r="W744" s="15"/>
      <c r="X744" s="116"/>
      <c r="Y744" s="15"/>
      <c r="Z744" s="15"/>
      <c r="AA744" s="155"/>
      <c r="AB744" s="65"/>
    </row>
    <row r="746" spans="2:28" s="113" customFormat="1" ht="18" customHeight="1">
      <c r="B746" s="112"/>
      <c r="J746" s="114"/>
      <c r="K746" s="209"/>
      <c r="L746" s="65"/>
      <c r="M746" s="15"/>
      <c r="N746" s="15"/>
      <c r="O746" s="15"/>
      <c r="P746" s="15"/>
      <c r="Q746" s="15"/>
      <c r="R746" s="15"/>
      <c r="S746" s="15"/>
      <c r="T746" s="15"/>
      <c r="U746" s="15"/>
      <c r="V746" s="16"/>
      <c r="W746" s="15"/>
      <c r="X746" s="116"/>
      <c r="Y746" s="15"/>
      <c r="Z746" s="15"/>
      <c r="AA746" s="155"/>
      <c r="AB746" s="65"/>
    </row>
    <row r="748" spans="2:28" s="113" customFormat="1" ht="18" customHeight="1">
      <c r="B748" s="112"/>
      <c r="J748" s="114"/>
      <c r="K748" s="209"/>
      <c r="L748" s="65"/>
      <c r="M748" s="15"/>
      <c r="N748" s="15"/>
      <c r="O748" s="15"/>
      <c r="P748" s="15"/>
      <c r="Q748" s="15"/>
      <c r="R748" s="15"/>
      <c r="S748" s="15"/>
      <c r="T748" s="15"/>
      <c r="U748" s="15"/>
      <c r="V748" s="16"/>
      <c r="W748" s="15"/>
      <c r="X748" s="116"/>
      <c r="Y748" s="15"/>
      <c r="Z748" s="15"/>
      <c r="AA748" s="155"/>
      <c r="AB748" s="65"/>
    </row>
    <row r="749" spans="2:28" s="113" customFormat="1" ht="18" customHeight="1">
      <c r="B749" s="112"/>
      <c r="J749" s="114"/>
      <c r="K749" s="209"/>
      <c r="L749" s="65"/>
      <c r="M749" s="15"/>
      <c r="N749" s="15"/>
      <c r="O749" s="15"/>
      <c r="P749" s="15"/>
      <c r="Q749" s="15"/>
      <c r="R749" s="15"/>
      <c r="S749" s="15"/>
      <c r="T749" s="15"/>
      <c r="U749" s="15"/>
      <c r="V749" s="16"/>
      <c r="W749" s="15"/>
      <c r="X749" s="116"/>
      <c r="Y749" s="15"/>
      <c r="Z749" s="15"/>
      <c r="AA749" s="155"/>
      <c r="AB749" s="65"/>
    </row>
    <row r="753" spans="1:28" ht="18" customHeight="1"/>
    <row r="754" spans="1:28" s="62" customFormat="1" ht="18" customHeight="1">
      <c r="A754" s="137"/>
      <c r="B754" s="120" t="s">
        <v>249</v>
      </c>
      <c r="C754" s="121">
        <v>300657659</v>
      </c>
      <c r="D754" s="121" t="s">
        <v>250</v>
      </c>
      <c r="E754" s="121">
        <v>13079613823</v>
      </c>
      <c r="F754" s="121" t="s">
        <v>187</v>
      </c>
      <c r="G754" s="121"/>
      <c r="H754" s="121">
        <v>17876533309</v>
      </c>
      <c r="I754" s="121" t="s">
        <v>998</v>
      </c>
      <c r="J754" s="121" t="s">
        <v>7</v>
      </c>
      <c r="K754" s="121"/>
      <c r="L754" s="120" t="s">
        <v>249</v>
      </c>
      <c r="M754" s="65" t="s">
        <v>918</v>
      </c>
      <c r="AA754" s="224"/>
    </row>
    <row r="755" spans="1:28" s="62" customFormat="1" ht="18" customHeight="1">
      <c r="A755" s="137"/>
      <c r="B755" s="120" t="s">
        <v>251</v>
      </c>
      <c r="C755" s="121">
        <v>502321064</v>
      </c>
      <c r="D755" s="121" t="s">
        <v>252</v>
      </c>
      <c r="E755" s="121">
        <v>17136866582</v>
      </c>
      <c r="F755" s="121" t="s">
        <v>191</v>
      </c>
      <c r="G755" s="121"/>
      <c r="H755" s="121">
        <v>17665435181</v>
      </c>
      <c r="I755" s="121" t="s">
        <v>188</v>
      </c>
      <c r="J755" s="121" t="s">
        <v>7</v>
      </c>
      <c r="K755" s="121"/>
      <c r="L755" s="120" t="s">
        <v>251</v>
      </c>
      <c r="M755" s="65" t="s">
        <v>919</v>
      </c>
      <c r="AA755" s="224"/>
    </row>
    <row r="756" spans="1:28" s="62" customFormat="1" ht="18" customHeight="1">
      <c r="A756" s="137"/>
      <c r="B756" s="120" t="s">
        <v>253</v>
      </c>
      <c r="C756" s="121">
        <v>196912058</v>
      </c>
      <c r="D756" s="121" t="s">
        <v>254</v>
      </c>
      <c r="E756" s="121">
        <v>17136866445</v>
      </c>
      <c r="F756" s="121" t="s">
        <v>239</v>
      </c>
      <c r="G756" s="121"/>
      <c r="H756" s="121">
        <v>13632223538</v>
      </c>
      <c r="I756" s="121" t="s">
        <v>240</v>
      </c>
      <c r="J756" s="121" t="s">
        <v>24</v>
      </c>
      <c r="K756" s="121"/>
      <c r="L756" s="120" t="s">
        <v>253</v>
      </c>
      <c r="M756" s="65" t="s">
        <v>919</v>
      </c>
      <c r="AA756" s="224"/>
    </row>
    <row r="757" spans="1:28" ht="18" customHeight="1">
      <c r="B757" s="122" t="s">
        <v>255</v>
      </c>
      <c r="C757" s="123">
        <v>904507802</v>
      </c>
      <c r="D757" s="123" t="s">
        <v>256</v>
      </c>
      <c r="E757" s="123">
        <v>17136866626</v>
      </c>
      <c r="F757" s="123" t="s">
        <v>239</v>
      </c>
      <c r="G757" s="123"/>
      <c r="H757" s="123">
        <v>13422075559</v>
      </c>
      <c r="I757" s="123" t="s">
        <v>240</v>
      </c>
      <c r="J757" s="121" t="s">
        <v>162</v>
      </c>
      <c r="K757" s="121"/>
      <c r="L757" s="120" t="s">
        <v>255</v>
      </c>
      <c r="M757" s="65" t="s">
        <v>916</v>
      </c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220"/>
      <c r="AB757" s="50"/>
    </row>
    <row r="758" spans="1:28" ht="18" customHeight="1">
      <c r="B758" s="122" t="s">
        <v>257</v>
      </c>
      <c r="C758" s="123">
        <v>154114034</v>
      </c>
      <c r="D758" s="123" t="s">
        <v>258</v>
      </c>
      <c r="E758" s="123">
        <v>17136866615</v>
      </c>
      <c r="F758" s="123" t="s">
        <v>239</v>
      </c>
      <c r="G758" s="123"/>
      <c r="H758" s="123">
        <v>13632223538</v>
      </c>
      <c r="I758" s="123" t="s">
        <v>240</v>
      </c>
      <c r="J758" s="121" t="s">
        <v>24</v>
      </c>
      <c r="K758" s="121"/>
      <c r="L758" s="120" t="s">
        <v>257</v>
      </c>
      <c r="M758" s="65" t="s">
        <v>916</v>
      </c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220"/>
      <c r="AB758" s="50"/>
    </row>
    <row r="759" spans="1:28" ht="18" customHeight="1">
      <c r="B759" s="122" t="s">
        <v>259</v>
      </c>
      <c r="C759" s="123">
        <v>866252015</v>
      </c>
      <c r="D759" s="123" t="s">
        <v>260</v>
      </c>
      <c r="E759" s="123">
        <v>17136866794</v>
      </c>
      <c r="F759" s="123" t="s">
        <v>239</v>
      </c>
      <c r="G759" s="123"/>
      <c r="H759" s="123">
        <v>13632223538</v>
      </c>
      <c r="I759" s="123" t="s">
        <v>240</v>
      </c>
      <c r="J759" s="121" t="s">
        <v>231</v>
      </c>
      <c r="K759" s="121"/>
      <c r="L759" s="120" t="s">
        <v>259</v>
      </c>
      <c r="M759" s="65" t="s">
        <v>916</v>
      </c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220"/>
      <c r="AB759" s="50"/>
    </row>
    <row r="760" spans="1:28" ht="18" customHeight="1">
      <c r="B760" s="122" t="s">
        <v>261</v>
      </c>
      <c r="C760" s="123">
        <v>432923124</v>
      </c>
      <c r="D760" s="123" t="s">
        <v>262</v>
      </c>
      <c r="E760" s="123">
        <v>17136866585</v>
      </c>
      <c r="F760" s="123" t="s">
        <v>191</v>
      </c>
      <c r="G760" s="123"/>
      <c r="H760" s="123">
        <v>17665435181</v>
      </c>
      <c r="I760" s="123" t="s">
        <v>188</v>
      </c>
      <c r="J760" s="121" t="s">
        <v>7</v>
      </c>
      <c r="K760" s="121"/>
      <c r="L760" s="120" t="s">
        <v>261</v>
      </c>
      <c r="M760" s="65" t="s">
        <v>916</v>
      </c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220"/>
      <c r="AB760" s="50"/>
    </row>
    <row r="761" spans="1:28" ht="18" customHeight="1">
      <c r="B761" s="122" t="s">
        <v>264</v>
      </c>
      <c r="C761" s="123">
        <v>677364003</v>
      </c>
      <c r="D761" s="123" t="s">
        <v>265</v>
      </c>
      <c r="E761" s="123">
        <v>17136866652</v>
      </c>
      <c r="F761" s="123" t="s">
        <v>191</v>
      </c>
      <c r="G761" s="123"/>
      <c r="H761" s="123">
        <v>17665435181</v>
      </c>
      <c r="I761" s="123" t="s">
        <v>188</v>
      </c>
      <c r="J761" s="121" t="s">
        <v>7</v>
      </c>
      <c r="K761" s="121"/>
      <c r="L761" s="120" t="s">
        <v>264</v>
      </c>
      <c r="M761" s="65" t="s">
        <v>916</v>
      </c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220"/>
      <c r="AB761" s="50"/>
    </row>
    <row r="762" spans="1:28" ht="18" customHeight="1">
      <c r="B762" s="122" t="s">
        <v>268</v>
      </c>
      <c r="C762" s="123">
        <v>545884480</v>
      </c>
      <c r="D762" s="123" t="s">
        <v>269</v>
      </c>
      <c r="E762" s="123">
        <v>17136866822</v>
      </c>
      <c r="F762" s="123" t="s">
        <v>239</v>
      </c>
      <c r="G762" s="123"/>
      <c r="H762" s="123">
        <v>13422075559</v>
      </c>
      <c r="I762" s="123" t="s">
        <v>240</v>
      </c>
      <c r="J762" s="121" t="s">
        <v>162</v>
      </c>
      <c r="K762" s="121"/>
      <c r="L762" s="120" t="s">
        <v>268</v>
      </c>
      <c r="M762" s="65" t="s">
        <v>916</v>
      </c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220"/>
      <c r="AB762" s="50"/>
    </row>
    <row r="763" spans="1:28" ht="18" customHeight="1">
      <c r="B763" s="122" t="s">
        <v>270</v>
      </c>
      <c r="C763" s="123">
        <v>738931101</v>
      </c>
      <c r="D763" s="123" t="s">
        <v>271</v>
      </c>
      <c r="E763" s="123">
        <v>17136866785</v>
      </c>
      <c r="F763" s="123" t="s">
        <v>239</v>
      </c>
      <c r="G763" s="123"/>
      <c r="H763" s="123">
        <v>13632223538</v>
      </c>
      <c r="I763" s="123" t="s">
        <v>240</v>
      </c>
      <c r="J763" s="121" t="s">
        <v>24</v>
      </c>
      <c r="K763" s="121"/>
      <c r="L763" s="120" t="s">
        <v>270</v>
      </c>
      <c r="M763" s="65" t="s">
        <v>916</v>
      </c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220"/>
      <c r="AB763" s="50"/>
    </row>
    <row r="764" spans="1:28" ht="18" customHeight="1">
      <c r="B764" s="122" t="s">
        <v>272</v>
      </c>
      <c r="C764" s="123">
        <v>583562310</v>
      </c>
      <c r="D764" s="123" t="s">
        <v>273</v>
      </c>
      <c r="E764" s="123">
        <v>17136866716</v>
      </c>
      <c r="F764" s="123" t="s">
        <v>239</v>
      </c>
      <c r="G764" s="123"/>
      <c r="H764" s="123">
        <v>13632223538</v>
      </c>
      <c r="I764" s="123" t="s">
        <v>240</v>
      </c>
      <c r="J764" s="121" t="s">
        <v>231</v>
      </c>
      <c r="K764" s="121"/>
      <c r="L764" s="120" t="s">
        <v>272</v>
      </c>
      <c r="M764" s="65" t="s">
        <v>916</v>
      </c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220"/>
      <c r="AB764" s="50"/>
    </row>
    <row r="765" spans="1:28" ht="18" customHeight="1">
      <c r="B765" s="122" t="s">
        <v>274</v>
      </c>
      <c r="C765" s="123">
        <v>522039218</v>
      </c>
      <c r="D765" s="123" t="s">
        <v>275</v>
      </c>
      <c r="E765" s="123">
        <v>17136866500</v>
      </c>
      <c r="F765" s="123" t="s">
        <v>191</v>
      </c>
      <c r="G765" s="123"/>
      <c r="H765" s="123">
        <v>17665435181</v>
      </c>
      <c r="I765" s="123" t="s">
        <v>188</v>
      </c>
      <c r="J765" s="121" t="s">
        <v>24</v>
      </c>
      <c r="K765" s="121"/>
      <c r="L765" s="120" t="s">
        <v>274</v>
      </c>
      <c r="M765" s="65" t="s">
        <v>916</v>
      </c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220"/>
      <c r="AB765" s="50"/>
    </row>
    <row r="766" spans="1:28" ht="18" customHeight="1">
      <c r="B766" s="122" t="s">
        <v>276</v>
      </c>
      <c r="C766" s="123">
        <v>158335898</v>
      </c>
      <c r="D766" s="123" t="s">
        <v>277</v>
      </c>
      <c r="E766" s="123">
        <v>17136866581</v>
      </c>
      <c r="F766" s="123" t="s">
        <v>191</v>
      </c>
      <c r="G766" s="123"/>
      <c r="H766" s="123">
        <v>17665435181</v>
      </c>
      <c r="I766" s="123" t="s">
        <v>188</v>
      </c>
      <c r="J766" s="121" t="s">
        <v>7</v>
      </c>
      <c r="K766" s="121"/>
      <c r="L766" s="120" t="s">
        <v>276</v>
      </c>
      <c r="M766" s="65" t="s">
        <v>916</v>
      </c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220"/>
      <c r="AB766" s="50"/>
    </row>
    <row r="767" spans="1:28" ht="18" customHeight="1">
      <c r="B767" s="122" t="s">
        <v>278</v>
      </c>
      <c r="C767" s="123">
        <v>257480891</v>
      </c>
      <c r="D767" s="123" t="s">
        <v>279</v>
      </c>
      <c r="E767" s="123">
        <v>17136866647</v>
      </c>
      <c r="F767" s="123" t="s">
        <v>191</v>
      </c>
      <c r="G767" s="123"/>
      <c r="H767" s="123">
        <v>17665435181</v>
      </c>
      <c r="I767" s="123" t="s">
        <v>188</v>
      </c>
      <c r="J767" s="121" t="s">
        <v>7</v>
      </c>
      <c r="K767" s="121"/>
      <c r="L767" s="120" t="s">
        <v>278</v>
      </c>
      <c r="M767" s="65" t="s">
        <v>916</v>
      </c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220"/>
      <c r="AB767" s="50"/>
    </row>
    <row r="768" spans="1:28" ht="18" customHeight="1">
      <c r="B768" s="122" t="s">
        <v>8</v>
      </c>
      <c r="C768" s="123">
        <v>213339249</v>
      </c>
      <c r="D768" s="123" t="s">
        <v>9</v>
      </c>
      <c r="E768" s="123">
        <v>17192710434</v>
      </c>
      <c r="F768" s="123" t="s">
        <v>5</v>
      </c>
      <c r="G768" s="123"/>
      <c r="H768" s="123">
        <v>13545476959</v>
      </c>
      <c r="I768" s="123" t="s">
        <v>6</v>
      </c>
      <c r="J768" s="121" t="s">
        <v>7</v>
      </c>
      <c r="K768" s="121"/>
      <c r="L768" s="345" t="s">
        <v>8</v>
      </c>
      <c r="M768" s="65" t="s">
        <v>916</v>
      </c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220"/>
      <c r="AB768" s="50"/>
    </row>
    <row r="769" spans="2:28" ht="18" customHeight="1">
      <c r="B769" s="122" t="s">
        <v>49</v>
      </c>
      <c r="C769" s="123">
        <v>427289434</v>
      </c>
      <c r="D769" s="123" t="s">
        <v>50</v>
      </c>
      <c r="E769" s="123">
        <v>17192711423</v>
      </c>
      <c r="F769" s="123" t="s">
        <v>5</v>
      </c>
      <c r="G769" s="123"/>
      <c r="H769" s="123">
        <v>13545476959</v>
      </c>
      <c r="I769" s="123" t="s">
        <v>6</v>
      </c>
      <c r="J769" s="121" t="s">
        <v>24</v>
      </c>
      <c r="K769" s="121"/>
      <c r="L769" s="345" t="s">
        <v>49</v>
      </c>
      <c r="M769" s="65" t="s">
        <v>916</v>
      </c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220"/>
      <c r="AB769" s="50"/>
    </row>
    <row r="770" spans="2:28" ht="18" customHeight="1">
      <c r="B770" s="122" t="s">
        <v>159</v>
      </c>
      <c r="C770" s="123">
        <v>466350960</v>
      </c>
      <c r="D770" s="123" t="s">
        <v>160</v>
      </c>
      <c r="E770" s="123">
        <v>17192714524</v>
      </c>
      <c r="F770" s="123" t="s">
        <v>5</v>
      </c>
      <c r="G770" s="123"/>
      <c r="H770" s="123">
        <v>18872118075</v>
      </c>
      <c r="I770" s="123" t="s">
        <v>128</v>
      </c>
      <c r="J770" s="121" t="s">
        <v>129</v>
      </c>
      <c r="K770" s="121"/>
      <c r="L770" s="345" t="s">
        <v>159</v>
      </c>
      <c r="M770" s="65" t="s">
        <v>916</v>
      </c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220"/>
      <c r="AB770" s="50"/>
    </row>
    <row r="771" spans="2:28" ht="18" customHeight="1">
      <c r="B771" s="122" t="s">
        <v>169</v>
      </c>
      <c r="C771" s="123">
        <v>358154825</v>
      </c>
      <c r="D771" s="123" t="s">
        <v>170</v>
      </c>
      <c r="E771" s="123">
        <v>17192714396</v>
      </c>
      <c r="F771" s="123" t="s">
        <v>5</v>
      </c>
      <c r="G771" s="123"/>
      <c r="H771" s="123">
        <v>18872118075</v>
      </c>
      <c r="I771" s="123" t="s">
        <v>128</v>
      </c>
      <c r="J771" s="121" t="s">
        <v>162</v>
      </c>
      <c r="K771" s="121"/>
      <c r="L771" s="120" t="s">
        <v>169</v>
      </c>
      <c r="M771" s="65" t="s">
        <v>916</v>
      </c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220"/>
      <c r="AB771" s="50"/>
    </row>
    <row r="772" spans="2:28" ht="18" customHeight="1">
      <c r="B772" s="122" t="s">
        <v>173</v>
      </c>
      <c r="C772" s="123">
        <v>846783775</v>
      </c>
      <c r="D772" s="123" t="s">
        <v>174</v>
      </c>
      <c r="E772" s="123">
        <v>17192714404</v>
      </c>
      <c r="F772" s="123" t="s">
        <v>5</v>
      </c>
      <c r="G772" s="123"/>
      <c r="H772" s="123">
        <v>18872118075</v>
      </c>
      <c r="I772" s="123" t="s">
        <v>128</v>
      </c>
      <c r="J772" s="121" t="s">
        <v>162</v>
      </c>
      <c r="K772" s="121"/>
      <c r="L772" s="345" t="s">
        <v>173</v>
      </c>
      <c r="M772" s="65" t="s">
        <v>916</v>
      </c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220"/>
      <c r="AB772" s="50"/>
    </row>
    <row r="773" spans="2:28" ht="18" customHeight="1">
      <c r="B773" s="122" t="s">
        <v>25</v>
      </c>
      <c r="C773" s="123">
        <v>531459705</v>
      </c>
      <c r="D773" s="123" t="s">
        <v>26</v>
      </c>
      <c r="E773" s="123">
        <v>17192710409</v>
      </c>
      <c r="F773" s="123" t="s">
        <v>5</v>
      </c>
      <c r="G773" s="123"/>
      <c r="H773" s="123">
        <v>13545476959</v>
      </c>
      <c r="I773" s="123" t="s">
        <v>6</v>
      </c>
      <c r="J773" s="121" t="s">
        <v>24</v>
      </c>
      <c r="K773" s="121"/>
      <c r="L773" s="345" t="s">
        <v>25</v>
      </c>
      <c r="M773" s="65" t="s">
        <v>916</v>
      </c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220"/>
      <c r="AB773" s="50"/>
    </row>
    <row r="774" spans="2:28" ht="18" customHeight="1">
      <c r="B774" s="122" t="s">
        <v>73</v>
      </c>
      <c r="C774" s="123">
        <v>124719085</v>
      </c>
      <c r="D774" s="123" t="s">
        <v>74</v>
      </c>
      <c r="E774" s="123">
        <v>17192714831</v>
      </c>
      <c r="F774" s="123" t="s">
        <v>5</v>
      </c>
      <c r="G774" s="123"/>
      <c r="H774" s="123">
        <v>15072125895</v>
      </c>
      <c r="I774" s="123" t="s">
        <v>63</v>
      </c>
      <c r="J774" s="121" t="s">
        <v>24</v>
      </c>
      <c r="K774" s="121"/>
      <c r="L774" s="120" t="s">
        <v>73</v>
      </c>
      <c r="M774" s="65" t="s">
        <v>916</v>
      </c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220"/>
      <c r="AB774" s="50"/>
    </row>
    <row r="775" spans="2:28" ht="18" customHeight="1">
      <c r="B775" s="122" t="s">
        <v>82</v>
      </c>
      <c r="C775" s="123">
        <v>485473251</v>
      </c>
      <c r="D775" s="123" t="s">
        <v>83</v>
      </c>
      <c r="E775" s="123">
        <v>17192714885</v>
      </c>
      <c r="F775" s="123" t="s">
        <v>5</v>
      </c>
      <c r="G775" s="123"/>
      <c r="H775" s="123">
        <v>15072125895</v>
      </c>
      <c r="I775" s="123" t="s">
        <v>63</v>
      </c>
      <c r="J775" s="121" t="s">
        <v>24</v>
      </c>
      <c r="K775" s="121"/>
      <c r="L775" s="120" t="s">
        <v>82</v>
      </c>
      <c r="M775" s="65" t="s">
        <v>916</v>
      </c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220"/>
      <c r="AB775" s="50"/>
    </row>
    <row r="776" spans="2:28" ht="18" customHeight="1">
      <c r="B776" s="122" t="s">
        <v>90</v>
      </c>
      <c r="C776" s="123">
        <v>482509491</v>
      </c>
      <c r="D776" s="123" t="s">
        <v>91</v>
      </c>
      <c r="E776" s="123">
        <v>17192714955</v>
      </c>
      <c r="F776" s="123" t="s">
        <v>5</v>
      </c>
      <c r="G776" s="123"/>
      <c r="H776" s="123">
        <v>15072125895</v>
      </c>
      <c r="I776" s="123" t="s">
        <v>63</v>
      </c>
      <c r="J776" s="121" t="s">
        <v>24</v>
      </c>
      <c r="K776" s="121"/>
      <c r="L776" s="120" t="s">
        <v>90</v>
      </c>
      <c r="M776" s="65" t="s">
        <v>916</v>
      </c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220"/>
      <c r="AB776" s="50"/>
    </row>
    <row r="777" spans="2:28" ht="18" customHeight="1">
      <c r="B777" s="122" t="s">
        <v>101</v>
      </c>
      <c r="C777" s="123">
        <v>185048541</v>
      </c>
      <c r="D777" s="123" t="s">
        <v>102</v>
      </c>
      <c r="E777" s="123">
        <v>17192714843</v>
      </c>
      <c r="F777" s="123" t="s">
        <v>5</v>
      </c>
      <c r="G777" s="123"/>
      <c r="H777" s="123">
        <v>15072125895</v>
      </c>
      <c r="I777" s="123" t="s">
        <v>63</v>
      </c>
      <c r="J777" s="121" t="s">
        <v>100</v>
      </c>
      <c r="K777" s="121"/>
      <c r="L777" s="120" t="s">
        <v>101</v>
      </c>
      <c r="M777" s="65" t="s">
        <v>916</v>
      </c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220"/>
      <c r="AB777" s="50"/>
    </row>
    <row r="778" spans="2:28" ht="18" customHeight="1">
      <c r="B778" s="122" t="s">
        <v>116</v>
      </c>
      <c r="C778" s="123">
        <v>828323610</v>
      </c>
      <c r="D778" s="123" t="s">
        <v>117</v>
      </c>
      <c r="E778" s="123">
        <v>17192714907</v>
      </c>
      <c r="F778" s="123" t="s">
        <v>5</v>
      </c>
      <c r="G778" s="123"/>
      <c r="H778" s="123">
        <v>15072125895</v>
      </c>
      <c r="I778" s="123" t="s">
        <v>63</v>
      </c>
      <c r="J778" s="121" t="s">
        <v>100</v>
      </c>
      <c r="K778" s="121"/>
      <c r="L778" s="120" t="s">
        <v>116</v>
      </c>
      <c r="M778" s="65" t="s">
        <v>916</v>
      </c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220"/>
      <c r="AB778" s="50"/>
    </row>
    <row r="779" spans="2:28" ht="18" customHeight="1">
      <c r="B779" s="122" t="s">
        <v>286</v>
      </c>
      <c r="C779" s="123">
        <v>848123002</v>
      </c>
      <c r="D779" s="123" t="s">
        <v>287</v>
      </c>
      <c r="E779" s="123">
        <v>16572877612</v>
      </c>
      <c r="F779" s="123" t="s">
        <v>5</v>
      </c>
      <c r="G779" s="123"/>
      <c r="H779" s="123">
        <v>16602049418</v>
      </c>
      <c r="I779" s="123" t="s">
        <v>64</v>
      </c>
      <c r="J779" s="121" t="s">
        <v>7</v>
      </c>
      <c r="K779" s="121"/>
      <c r="L779" s="345" t="s">
        <v>286</v>
      </c>
      <c r="M779" s="65" t="s">
        <v>916</v>
      </c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220"/>
      <c r="AB779" s="50"/>
    </row>
    <row r="780" spans="2:28" ht="18" customHeight="1">
      <c r="B780" s="122" t="s">
        <v>298</v>
      </c>
      <c r="C780" s="123">
        <v>548831376</v>
      </c>
      <c r="D780" s="123" t="s">
        <v>299</v>
      </c>
      <c r="E780" s="123">
        <v>16572877625</v>
      </c>
      <c r="F780" s="123" t="s">
        <v>5</v>
      </c>
      <c r="G780" s="123"/>
      <c r="H780" s="123">
        <v>17520439418</v>
      </c>
      <c r="I780" s="123" t="s">
        <v>64</v>
      </c>
      <c r="J780" s="121" t="s">
        <v>100</v>
      </c>
      <c r="K780" s="121"/>
      <c r="L780" s="345" t="s">
        <v>298</v>
      </c>
      <c r="M780" s="65" t="s">
        <v>916</v>
      </c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220"/>
      <c r="AB780" s="50"/>
    </row>
    <row r="781" spans="2:28" ht="18" customHeight="1">
      <c r="B781" s="122" t="s">
        <v>176</v>
      </c>
      <c r="C781" s="123">
        <v>140831182</v>
      </c>
      <c r="D781" s="123" t="s">
        <v>177</v>
      </c>
      <c r="E781" s="123">
        <v>17192714478</v>
      </c>
      <c r="F781" s="123" t="s">
        <v>5</v>
      </c>
      <c r="G781" s="123"/>
      <c r="H781" s="123">
        <v>18872118075</v>
      </c>
      <c r="I781" s="123" t="s">
        <v>128</v>
      </c>
      <c r="J781" s="121" t="s">
        <v>162</v>
      </c>
      <c r="K781" s="121"/>
      <c r="L781" s="345" t="s">
        <v>808</v>
      </c>
      <c r="M781" s="65" t="s">
        <v>916</v>
      </c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220"/>
      <c r="AB781" s="50"/>
    </row>
    <row r="782" spans="2:28" ht="18" customHeight="1">
      <c r="B782" s="122" t="s">
        <v>37</v>
      </c>
      <c r="C782" s="123">
        <v>295983659</v>
      </c>
      <c r="D782" s="123" t="s">
        <v>38</v>
      </c>
      <c r="E782" s="123">
        <v>17192711210</v>
      </c>
      <c r="F782" s="123" t="s">
        <v>5</v>
      </c>
      <c r="G782" s="123"/>
      <c r="H782" s="123">
        <v>13545476959</v>
      </c>
      <c r="I782" s="123" t="s">
        <v>6</v>
      </c>
      <c r="J782" s="121" t="s">
        <v>24</v>
      </c>
      <c r="K782" s="121"/>
      <c r="L782" s="345" t="s">
        <v>37</v>
      </c>
      <c r="M782" s="65" t="s">
        <v>916</v>
      </c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220"/>
      <c r="AB782" s="50"/>
    </row>
    <row r="783" spans="2:28" ht="18" customHeight="1">
      <c r="B783" s="122" t="s">
        <v>45</v>
      </c>
      <c r="C783" s="123">
        <v>207586113</v>
      </c>
      <c r="D783" s="123" t="s">
        <v>46</v>
      </c>
      <c r="E783" s="123">
        <v>17192711374</v>
      </c>
      <c r="F783" s="123" t="s">
        <v>5</v>
      </c>
      <c r="G783" s="123"/>
      <c r="H783" s="123">
        <v>13545476959</v>
      </c>
      <c r="I783" s="123" t="s">
        <v>6</v>
      </c>
      <c r="J783" s="121" t="s">
        <v>24</v>
      </c>
      <c r="K783" s="121"/>
      <c r="L783" s="345" t="s">
        <v>45</v>
      </c>
      <c r="M783" s="65" t="s">
        <v>916</v>
      </c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220"/>
      <c r="AB783" s="50"/>
    </row>
    <row r="784" spans="2:28" ht="18" customHeight="1">
      <c r="B784" s="122" t="s">
        <v>106</v>
      </c>
      <c r="C784" s="123">
        <v>943707939</v>
      </c>
      <c r="D784" s="123" t="s">
        <v>107</v>
      </c>
      <c r="E784" s="123">
        <v>17192714856</v>
      </c>
      <c r="F784" s="123" t="s">
        <v>5</v>
      </c>
      <c r="G784" s="123"/>
      <c r="H784" s="123">
        <v>15072125895</v>
      </c>
      <c r="I784" s="123" t="s">
        <v>63</v>
      </c>
      <c r="J784" s="121" t="s">
        <v>100</v>
      </c>
      <c r="K784" s="121"/>
      <c r="L784" s="120" t="s">
        <v>106</v>
      </c>
      <c r="M784" s="65" t="s">
        <v>916</v>
      </c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220"/>
      <c r="AB784" s="50"/>
    </row>
    <row r="785" spans="2:28" ht="18" customHeight="1">
      <c r="B785" s="122" t="s">
        <v>288</v>
      </c>
      <c r="C785" s="123">
        <v>681369773</v>
      </c>
      <c r="D785" s="123" t="s">
        <v>289</v>
      </c>
      <c r="E785" s="123">
        <v>16572874045</v>
      </c>
      <c r="F785" s="123" t="s">
        <v>5</v>
      </c>
      <c r="G785" s="123"/>
      <c r="H785" s="123">
        <v>16602049418</v>
      </c>
      <c r="I785" s="123" t="s">
        <v>64</v>
      </c>
      <c r="J785" s="121" t="s">
        <v>7</v>
      </c>
      <c r="K785" s="121"/>
      <c r="L785" s="345" t="s">
        <v>904</v>
      </c>
      <c r="M785" s="65" t="s">
        <v>916</v>
      </c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220"/>
      <c r="AB785" s="50"/>
    </row>
    <row r="786" spans="2:28" ht="18" customHeight="1">
      <c r="B786" s="122" t="s">
        <v>301</v>
      </c>
      <c r="C786" s="123">
        <v>516296513</v>
      </c>
      <c r="D786" s="123" t="s">
        <v>302</v>
      </c>
      <c r="E786" s="123">
        <v>16572875405</v>
      </c>
      <c r="F786" s="123" t="s">
        <v>5</v>
      </c>
      <c r="G786" s="123"/>
      <c r="H786" s="123">
        <v>17520439418</v>
      </c>
      <c r="I786" s="123" t="s">
        <v>64</v>
      </c>
      <c r="J786" s="121" t="s">
        <v>100</v>
      </c>
      <c r="K786" s="121"/>
      <c r="L786" s="345" t="s">
        <v>301</v>
      </c>
      <c r="M786" s="65" t="s">
        <v>916</v>
      </c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220"/>
      <c r="AB786" s="50"/>
    </row>
    <row r="787" spans="2:28" ht="18" customHeight="1">
      <c r="B787" s="122" t="s">
        <v>145</v>
      </c>
      <c r="C787" s="123">
        <v>247453565</v>
      </c>
      <c r="D787" s="123" t="s">
        <v>146</v>
      </c>
      <c r="E787" s="123">
        <v>17192714503</v>
      </c>
      <c r="F787" s="123" t="s">
        <v>5</v>
      </c>
      <c r="G787" s="123"/>
      <c r="H787" s="123">
        <v>18872118075</v>
      </c>
      <c r="I787" s="123" t="s">
        <v>128</v>
      </c>
      <c r="J787" s="121" t="s">
        <v>129</v>
      </c>
      <c r="K787" s="121"/>
      <c r="L787" s="345" t="s">
        <v>145</v>
      </c>
      <c r="M787" s="65" t="s">
        <v>916</v>
      </c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220"/>
      <c r="AB787" s="50"/>
    </row>
    <row r="788" spans="2:28" ht="18" customHeight="1">
      <c r="B788" s="122" t="s">
        <v>196</v>
      </c>
      <c r="C788" s="123">
        <v>858183186</v>
      </c>
      <c r="D788" s="123" t="s">
        <v>197</v>
      </c>
      <c r="E788" s="123">
        <v>17136866651</v>
      </c>
      <c r="F788" s="123" t="s">
        <v>191</v>
      </c>
      <c r="G788" s="123"/>
      <c r="H788" s="123">
        <v>17665435181</v>
      </c>
      <c r="I788" s="123" t="s">
        <v>188</v>
      </c>
      <c r="J788" s="121" t="s">
        <v>7</v>
      </c>
      <c r="K788" s="121"/>
      <c r="L788" s="120" t="s">
        <v>196</v>
      </c>
      <c r="M788" s="65" t="s">
        <v>916</v>
      </c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220"/>
      <c r="AB788" s="50"/>
    </row>
    <row r="789" spans="2:28" ht="18" customHeight="1">
      <c r="B789" s="122" t="s">
        <v>29</v>
      </c>
      <c r="C789" s="123">
        <v>565110358</v>
      </c>
      <c r="D789" s="123" t="s">
        <v>30</v>
      </c>
      <c r="E789" s="123">
        <v>17192710417</v>
      </c>
      <c r="F789" s="123" t="s">
        <v>5</v>
      </c>
      <c r="G789" s="123"/>
      <c r="H789" s="123">
        <v>13545476959</v>
      </c>
      <c r="I789" s="123" t="s">
        <v>6</v>
      </c>
      <c r="J789" s="121" t="s">
        <v>24</v>
      </c>
      <c r="K789" s="121"/>
      <c r="L789" s="345" t="s">
        <v>29</v>
      </c>
      <c r="M789" s="65" t="s">
        <v>917</v>
      </c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220"/>
      <c r="AB789" s="50"/>
    </row>
    <row r="790" spans="2:28" ht="18" customHeight="1">
      <c r="B790" s="122" t="s">
        <v>59</v>
      </c>
      <c r="C790" s="123">
        <v>163021099</v>
      </c>
      <c r="D790" s="123" t="s">
        <v>60</v>
      </c>
      <c r="E790" s="123">
        <v>17192714821</v>
      </c>
      <c r="F790" s="123" t="s">
        <v>5</v>
      </c>
      <c r="G790" s="123"/>
      <c r="H790" s="123">
        <v>13545476959</v>
      </c>
      <c r="I790" s="123" t="s">
        <v>6</v>
      </c>
      <c r="J790" s="121" t="s">
        <v>24</v>
      </c>
      <c r="K790" s="121"/>
      <c r="L790" s="345" t="s">
        <v>905</v>
      </c>
      <c r="M790" s="65" t="s">
        <v>917</v>
      </c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220"/>
      <c r="AB790" s="50"/>
    </row>
    <row r="791" spans="2:28" ht="18" customHeight="1">
      <c r="B791" s="122" t="s">
        <v>147</v>
      </c>
      <c r="C791" s="123">
        <v>980451955</v>
      </c>
      <c r="D791" s="123" t="s">
        <v>148</v>
      </c>
      <c r="E791" s="123">
        <v>17192714504</v>
      </c>
      <c r="F791" s="123" t="s">
        <v>5</v>
      </c>
      <c r="G791" s="123"/>
      <c r="H791" s="123">
        <v>18872118075</v>
      </c>
      <c r="I791" s="123" t="s">
        <v>128</v>
      </c>
      <c r="J791" s="121" t="s">
        <v>129</v>
      </c>
      <c r="K791" s="121"/>
      <c r="L791" s="120" t="s">
        <v>147</v>
      </c>
      <c r="M791" s="65" t="s">
        <v>999</v>
      </c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220"/>
      <c r="AB791" s="50"/>
    </row>
    <row r="792" spans="2:28" ht="18" customHeight="1">
      <c r="B792" s="122" t="s">
        <v>153</v>
      </c>
      <c r="C792" s="123">
        <v>375863217</v>
      </c>
      <c r="D792" s="123" t="s">
        <v>154</v>
      </c>
      <c r="E792" s="123">
        <v>17192714514</v>
      </c>
      <c r="F792" s="123" t="s">
        <v>5</v>
      </c>
      <c r="G792" s="123"/>
      <c r="H792" s="123">
        <v>18872118075</v>
      </c>
      <c r="I792" s="123" t="s">
        <v>128</v>
      </c>
      <c r="J792" s="121" t="s">
        <v>129</v>
      </c>
      <c r="K792" s="121"/>
      <c r="L792" s="120" t="s">
        <v>470</v>
      </c>
      <c r="M792" s="65" t="s">
        <v>1027</v>
      </c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220"/>
      <c r="AB792" s="50"/>
    </row>
    <row r="793" spans="2:28" ht="18" customHeight="1">
      <c r="B793" s="122" t="s">
        <v>189</v>
      </c>
      <c r="C793" s="123">
        <v>122838225</v>
      </c>
      <c r="D793" s="123" t="s">
        <v>190</v>
      </c>
      <c r="E793" s="123">
        <v>17136866499</v>
      </c>
      <c r="F793" s="123" t="s">
        <v>191</v>
      </c>
      <c r="G793" s="123"/>
      <c r="H793" s="123">
        <v>17665435181</v>
      </c>
      <c r="I793" s="123" t="s">
        <v>188</v>
      </c>
      <c r="J793" s="121" t="s">
        <v>24</v>
      </c>
      <c r="K793" s="121"/>
      <c r="L793" s="120" t="s">
        <v>189</v>
      </c>
      <c r="M793" s="65" t="s">
        <v>1027</v>
      </c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220"/>
      <c r="AB793" s="50"/>
    </row>
    <row r="794" spans="2:28" ht="18" customHeight="1">
      <c r="B794" s="122" t="s">
        <v>198</v>
      </c>
      <c r="C794" s="123">
        <v>232663239</v>
      </c>
      <c r="D794" s="123" t="s">
        <v>199</v>
      </c>
      <c r="E794" s="123">
        <v>17136866653</v>
      </c>
      <c r="F794" s="123" t="s">
        <v>191</v>
      </c>
      <c r="G794" s="123"/>
      <c r="H794" s="123">
        <v>17665435181</v>
      </c>
      <c r="I794" s="123" t="s">
        <v>188</v>
      </c>
      <c r="J794" s="162" t="s">
        <v>7</v>
      </c>
      <c r="K794" s="162"/>
      <c r="L794" s="138" t="s">
        <v>198</v>
      </c>
      <c r="M794" s="65" t="s">
        <v>1027</v>
      </c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220"/>
      <c r="AB794" s="50"/>
    </row>
    <row r="795" spans="2:28" ht="18" customHeight="1">
      <c r="B795" s="122" t="s">
        <v>201</v>
      </c>
      <c r="C795" s="123">
        <v>385118981</v>
      </c>
      <c r="D795" s="123" t="s">
        <v>202</v>
      </c>
      <c r="E795" s="123">
        <v>17136866656</v>
      </c>
      <c r="F795" s="123" t="s">
        <v>191</v>
      </c>
      <c r="G795" s="123"/>
      <c r="H795" s="123">
        <v>17665435181</v>
      </c>
      <c r="I795" s="123" t="s">
        <v>188</v>
      </c>
      <c r="J795" s="121" t="s">
        <v>7</v>
      </c>
      <c r="K795" s="121"/>
      <c r="L795" s="120" t="s">
        <v>201</v>
      </c>
      <c r="M795" s="65" t="s">
        <v>1027</v>
      </c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220"/>
      <c r="AB795" s="50"/>
    </row>
    <row r="796" spans="2:28" ht="18" customHeight="1">
      <c r="B796" s="122" t="s">
        <v>209</v>
      </c>
      <c r="C796" s="123">
        <v>474324617</v>
      </c>
      <c r="D796" s="123" t="s">
        <v>210</v>
      </c>
      <c r="E796" s="123">
        <v>17136866607</v>
      </c>
      <c r="F796" s="123" t="s">
        <v>191</v>
      </c>
      <c r="G796" s="123"/>
      <c r="H796" s="123">
        <v>13422075559</v>
      </c>
      <c r="I796" s="123" t="s">
        <v>204</v>
      </c>
      <c r="J796" s="121" t="s">
        <v>162</v>
      </c>
      <c r="K796" s="121"/>
      <c r="L796" s="120" t="s">
        <v>209</v>
      </c>
      <c r="M796" s="65" t="s">
        <v>1027</v>
      </c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220"/>
      <c r="AB796" s="50"/>
    </row>
    <row r="797" spans="2:28" ht="18" customHeight="1">
      <c r="B797" s="122" t="s">
        <v>236</v>
      </c>
      <c r="C797" s="123">
        <v>297158166</v>
      </c>
      <c r="D797" s="123" t="s">
        <v>237</v>
      </c>
      <c r="E797" s="123">
        <v>17136866812</v>
      </c>
      <c r="F797" s="123" t="s">
        <v>191</v>
      </c>
      <c r="G797" s="123"/>
      <c r="H797" s="123">
        <v>13632223538</v>
      </c>
      <c r="I797" s="123" t="s">
        <v>204</v>
      </c>
      <c r="J797" s="121" t="s">
        <v>231</v>
      </c>
      <c r="K797" s="121"/>
      <c r="L797" s="120" t="s">
        <v>417</v>
      </c>
      <c r="M797" s="65" t="s">
        <v>1027</v>
      </c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220"/>
      <c r="AB797" s="50"/>
    </row>
    <row r="798" spans="2:28" ht="18" customHeight="1">
      <c r="B798" s="122" t="s">
        <v>205</v>
      </c>
      <c r="C798" s="123">
        <v>121260668</v>
      </c>
      <c r="D798" s="123" t="s">
        <v>206</v>
      </c>
      <c r="E798" s="123">
        <v>17136866681</v>
      </c>
      <c r="F798" s="123" t="s">
        <v>191</v>
      </c>
      <c r="G798" s="123"/>
      <c r="H798" s="123">
        <v>13422075559</v>
      </c>
      <c r="I798" s="123" t="s">
        <v>204</v>
      </c>
      <c r="J798" s="121" t="s">
        <v>162</v>
      </c>
      <c r="K798" s="121"/>
      <c r="L798" s="120" t="s">
        <v>469</v>
      </c>
      <c r="M798" s="65" t="s">
        <v>1027</v>
      </c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220"/>
      <c r="AB798" s="50"/>
    </row>
    <row r="799" spans="2:28" ht="18" customHeight="1">
      <c r="B799" s="122" t="s">
        <v>320</v>
      </c>
      <c r="C799" s="123">
        <v>114664646</v>
      </c>
      <c r="D799" s="123" t="s">
        <v>321</v>
      </c>
      <c r="E799" s="123">
        <v>16572879520</v>
      </c>
      <c r="F799" s="123" t="s">
        <v>5</v>
      </c>
      <c r="G799" s="123"/>
      <c r="H799" s="123">
        <v>16602049418</v>
      </c>
      <c r="I799" s="123" t="s">
        <v>64</v>
      </c>
      <c r="J799" s="121" t="s">
        <v>7</v>
      </c>
      <c r="K799" s="121"/>
      <c r="L799" s="345" t="s">
        <v>1029</v>
      </c>
      <c r="M799" s="65" t="s">
        <v>1237</v>
      </c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220"/>
      <c r="AB799" s="50"/>
    </row>
    <row r="800" spans="2:28" ht="18" customHeight="1">
      <c r="B800" s="122" t="s">
        <v>482</v>
      </c>
      <c r="C800" s="123">
        <v>157450628</v>
      </c>
      <c r="D800" s="123" t="s">
        <v>483</v>
      </c>
      <c r="E800" s="123">
        <v>16741725458</v>
      </c>
      <c r="F800" s="123" t="s">
        <v>5</v>
      </c>
      <c r="G800" s="123"/>
      <c r="H800" s="123">
        <v>18327671812</v>
      </c>
      <c r="I800" s="123" t="s">
        <v>472</v>
      </c>
      <c r="J800" s="126" t="s">
        <v>24</v>
      </c>
      <c r="K800" s="121"/>
      <c r="L800" s="120" t="s">
        <v>860</v>
      </c>
      <c r="M800" s="65" t="s">
        <v>1445</v>
      </c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220"/>
      <c r="AB800" s="50"/>
    </row>
    <row r="801" spans="2:28" ht="18" customHeight="1">
      <c r="B801" s="122" t="s">
        <v>542</v>
      </c>
      <c r="C801" s="123">
        <v>807905473</v>
      </c>
      <c r="D801" s="123" t="s">
        <v>543</v>
      </c>
      <c r="E801" s="123">
        <v>16741725534</v>
      </c>
      <c r="F801" s="123" t="s">
        <v>5</v>
      </c>
      <c r="G801" s="123"/>
      <c r="H801" s="123">
        <v>18327671812</v>
      </c>
      <c r="I801" s="123" t="s">
        <v>472</v>
      </c>
      <c r="J801" s="127" t="s">
        <v>498</v>
      </c>
      <c r="K801" s="121"/>
      <c r="L801" s="120" t="s">
        <v>1438</v>
      </c>
      <c r="M801" s="65" t="s">
        <v>1445</v>
      </c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220"/>
      <c r="AB801" s="50"/>
    </row>
    <row r="802" spans="2:28" ht="18" customHeight="1">
      <c r="B802" s="122" t="s">
        <v>889</v>
      </c>
      <c r="C802" s="123">
        <v>567718451</v>
      </c>
      <c r="D802" s="123" t="s">
        <v>285</v>
      </c>
      <c r="E802" s="123">
        <v>16572877614</v>
      </c>
      <c r="F802" s="123" t="s">
        <v>5</v>
      </c>
      <c r="G802" s="123"/>
      <c r="H802" s="123">
        <v>16602049418</v>
      </c>
      <c r="I802" s="123" t="s">
        <v>64</v>
      </c>
      <c r="J802" s="125" t="s">
        <v>7</v>
      </c>
      <c r="K802" s="121"/>
      <c r="L802" s="120" t="s">
        <v>1433</v>
      </c>
      <c r="M802" s="65" t="s">
        <v>1448</v>
      </c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220"/>
      <c r="AB802" s="50"/>
    </row>
    <row r="803" spans="2:28" ht="18" customHeight="1">
      <c r="B803" s="122" t="s">
        <v>314</v>
      </c>
      <c r="C803" s="123">
        <v>627709021</v>
      </c>
      <c r="D803" s="123" t="s">
        <v>315</v>
      </c>
      <c r="E803" s="123">
        <v>16572879512</v>
      </c>
      <c r="F803" s="123" t="s">
        <v>5</v>
      </c>
      <c r="G803" s="123"/>
      <c r="H803" s="123">
        <v>16602049418</v>
      </c>
      <c r="I803" s="123" t="s">
        <v>64</v>
      </c>
      <c r="J803" s="125" t="s">
        <v>7</v>
      </c>
      <c r="K803" s="121"/>
      <c r="L803" s="120" t="s">
        <v>1434</v>
      </c>
      <c r="M803" s="65" t="s">
        <v>1448</v>
      </c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220"/>
      <c r="AB803" s="50"/>
    </row>
    <row r="804" spans="2:28" ht="18" customHeight="1">
      <c r="B804" s="122" t="s">
        <v>318</v>
      </c>
      <c r="C804" s="123">
        <v>891084272</v>
      </c>
      <c r="D804" s="123" t="s">
        <v>319</v>
      </c>
      <c r="E804" s="123">
        <v>16572879514</v>
      </c>
      <c r="F804" s="123" t="s">
        <v>5</v>
      </c>
      <c r="G804" s="123"/>
      <c r="H804" s="123">
        <v>16602049418</v>
      </c>
      <c r="I804" s="123" t="s">
        <v>64</v>
      </c>
      <c r="J804" s="125" t="s">
        <v>7</v>
      </c>
      <c r="K804" s="121"/>
      <c r="L804" s="120" t="s">
        <v>1435</v>
      </c>
      <c r="M804" s="65" t="s">
        <v>1448</v>
      </c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220"/>
      <c r="AB804" s="50"/>
    </row>
    <row r="805" spans="2:28" ht="18" customHeight="1">
      <c r="B805" s="122" t="s">
        <v>310</v>
      </c>
      <c r="C805" s="123">
        <v>913725967</v>
      </c>
      <c r="D805" s="123" t="s">
        <v>311</v>
      </c>
      <c r="E805" s="123">
        <v>16572877629</v>
      </c>
      <c r="F805" s="123" t="s">
        <v>5</v>
      </c>
      <c r="G805" s="123"/>
      <c r="H805" s="123">
        <v>17520439418</v>
      </c>
      <c r="I805" s="123" t="s">
        <v>64</v>
      </c>
      <c r="J805" s="124" t="s">
        <v>100</v>
      </c>
      <c r="K805" s="121"/>
      <c r="L805" s="120" t="s">
        <v>310</v>
      </c>
      <c r="M805" s="65" t="s">
        <v>1448</v>
      </c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220"/>
      <c r="AB805" s="50"/>
    </row>
    <row r="806" spans="2:28" ht="18" customHeight="1">
      <c r="B806" s="122" t="s">
        <v>446</v>
      </c>
      <c r="C806" s="123">
        <v>492748118</v>
      </c>
      <c r="D806" s="123" t="s">
        <v>447</v>
      </c>
      <c r="E806" s="123">
        <v>16572203189</v>
      </c>
      <c r="F806" s="123" t="s">
        <v>5</v>
      </c>
      <c r="G806" s="123"/>
      <c r="H806" s="123">
        <v>17720254512</v>
      </c>
      <c r="I806" s="123" t="s">
        <v>415</v>
      </c>
      <c r="J806" s="206" t="s">
        <v>414</v>
      </c>
      <c r="K806" s="121"/>
      <c r="L806" s="120" t="s">
        <v>446</v>
      </c>
      <c r="M806" s="65" t="s">
        <v>1448</v>
      </c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220"/>
      <c r="AB806" s="50"/>
    </row>
    <row r="807" spans="2:28" ht="18" customHeight="1">
      <c r="B807" s="122" t="s">
        <v>452</v>
      </c>
      <c r="C807" s="123">
        <v>183471262</v>
      </c>
      <c r="D807" s="123" t="s">
        <v>453</v>
      </c>
      <c r="E807" s="123">
        <v>17135328634</v>
      </c>
      <c r="F807" s="123" t="s">
        <v>5</v>
      </c>
      <c r="G807" s="123"/>
      <c r="H807" s="123">
        <v>17720254512</v>
      </c>
      <c r="I807" s="123" t="s">
        <v>415</v>
      </c>
      <c r="J807" s="206" t="s">
        <v>414</v>
      </c>
      <c r="K807" s="121"/>
      <c r="L807" s="120" t="s">
        <v>452</v>
      </c>
      <c r="M807" s="65" t="s">
        <v>1448</v>
      </c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220"/>
      <c r="AB807" s="50"/>
    </row>
    <row r="808" spans="2:28" ht="18" customHeight="1">
      <c r="B808" s="122" t="s">
        <v>900</v>
      </c>
      <c r="C808" s="123">
        <v>172079884</v>
      </c>
      <c r="D808" s="123" t="s">
        <v>410</v>
      </c>
      <c r="E808" s="123">
        <v>16572204405</v>
      </c>
      <c r="F808" s="123" t="s">
        <v>5</v>
      </c>
      <c r="G808" s="123"/>
      <c r="H808" s="123">
        <v>17720254512</v>
      </c>
      <c r="I808" s="123" t="s">
        <v>415</v>
      </c>
      <c r="J808" s="126" t="s">
        <v>24</v>
      </c>
      <c r="K808" s="121"/>
      <c r="L808" s="120" t="s">
        <v>900</v>
      </c>
      <c r="M808" s="65" t="s">
        <v>1448</v>
      </c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220"/>
      <c r="AB808" s="50"/>
    </row>
    <row r="809" spans="2:28" ht="18" customHeight="1"/>
    <row r="810" spans="2:28" ht="18" customHeight="1"/>
    <row r="811" spans="2:28" ht="18" customHeight="1"/>
    <row r="812" spans="2:28" ht="18" customHeight="1"/>
    <row r="813" spans="2:28" ht="18" customHeight="1"/>
    <row r="814" spans="2:28" ht="18" customHeight="1"/>
    <row r="815" spans="2:28" ht="18" customHeight="1"/>
    <row r="816" spans="2:28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  <row r="1002" ht="18" customHeight="1"/>
    <row r="1003" ht="18" customHeight="1"/>
    <row r="1004" ht="18" customHeight="1"/>
    <row r="1005" ht="18" customHeight="1"/>
    <row r="1006" ht="18" customHeight="1"/>
    <row r="1007" ht="18" customHeight="1"/>
    <row r="1008" ht="18" customHeight="1"/>
    <row r="1009" ht="18" customHeight="1"/>
    <row r="1010" ht="18" customHeight="1"/>
    <row r="1011" ht="18" customHeight="1"/>
    <row r="1012" ht="18" customHeight="1"/>
    <row r="1013" ht="18" customHeight="1"/>
    <row r="1014" ht="18" customHeight="1"/>
    <row r="1015" ht="18" customHeight="1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479"/>
  <sheetViews>
    <sheetView showGridLines="0" tabSelected="1" zoomScaleNormal="100" workbookViewId="0">
      <pane ySplit="1" topLeftCell="A2" activePane="bottomLeft" state="frozen"/>
      <selection pane="bottomLeft" activeCell="I58" sqref="I58"/>
    </sheetView>
  </sheetViews>
  <sheetFormatPr defaultColWidth="12.625" defaultRowHeight="16.5"/>
  <cols>
    <col min="1" max="1" width="22.25" style="51" customWidth="1"/>
    <col min="2" max="2" width="11.125" style="50" customWidth="1"/>
    <col min="3" max="3" width="16.125" style="50" customWidth="1"/>
    <col min="4" max="4" width="13.125" style="50" customWidth="1"/>
    <col min="5" max="5" width="10.375" style="50" customWidth="1"/>
    <col min="6" max="6" width="7.5" style="50" customWidth="1"/>
    <col min="7" max="7" width="13.875" style="50" customWidth="1"/>
    <col min="8" max="8" width="6.625" style="50" customWidth="1"/>
    <col min="9" max="9" width="9.625" style="50" bestFit="1" customWidth="1"/>
    <col min="10" max="10" width="8.625" style="74" customWidth="1"/>
    <col min="11" max="11" width="22.875" style="59" bestFit="1" customWidth="1"/>
    <col min="12" max="13" width="12.625" style="59" customWidth="1"/>
    <col min="14" max="16" width="12.625" style="1" customWidth="1"/>
    <col min="17" max="17" width="12.875" style="1" customWidth="1"/>
    <col min="18" max="18" width="12.625" style="1" customWidth="1"/>
    <col min="19" max="19" width="8" style="1" customWidth="1"/>
    <col min="20" max="20" width="16.75" style="1" customWidth="1"/>
    <col min="21" max="21" width="12.875" style="1" customWidth="1"/>
    <col min="22" max="22" width="12.625" style="1" customWidth="1"/>
    <col min="23" max="23" width="8.625" style="79" customWidth="1"/>
    <col min="24" max="24" width="9.625" style="1" customWidth="1"/>
    <col min="25" max="25" width="10.625" style="1" customWidth="1"/>
    <col min="26" max="26" width="11.625" style="214" customWidth="1"/>
    <col min="27" max="27" width="30.625" style="63" customWidth="1"/>
    <col min="28" max="16384" width="12.625" style="50"/>
  </cols>
  <sheetData>
    <row r="1" spans="1:27" ht="103.5" customHeight="1">
      <c r="A1" s="375" t="s">
        <v>1944</v>
      </c>
      <c r="B1" s="376" t="s">
        <v>1945</v>
      </c>
      <c r="C1" s="376" t="s">
        <v>1946</v>
      </c>
    </row>
    <row r="2" spans="1:27" ht="18" customHeight="1">
      <c r="A2" s="383" t="s">
        <v>635</v>
      </c>
      <c r="B2" s="392" t="s">
        <v>1423</v>
      </c>
      <c r="C2" s="377">
        <v>43895</v>
      </c>
      <c r="D2" s="393" t="s">
        <v>1325</v>
      </c>
      <c r="E2" s="386"/>
      <c r="F2" s="386"/>
      <c r="G2" s="386"/>
      <c r="H2" s="386"/>
      <c r="I2" s="386"/>
      <c r="J2" s="394"/>
      <c r="K2" s="394" t="s">
        <v>1957</v>
      </c>
      <c r="L2" s="394"/>
      <c r="M2" s="394"/>
      <c r="N2" s="395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50"/>
      <c r="AA2" s="50"/>
    </row>
    <row r="3" spans="1:27" s="386" customFormat="1" ht="18" customHeight="1">
      <c r="A3" s="383" t="s">
        <v>1586</v>
      </c>
      <c r="B3" s="392" t="s">
        <v>1423</v>
      </c>
      <c r="C3" s="377">
        <v>43895</v>
      </c>
      <c r="D3" s="393" t="s">
        <v>1324</v>
      </c>
      <c r="H3" s="386" t="s">
        <v>1958</v>
      </c>
      <c r="J3" s="394"/>
      <c r="K3" s="394"/>
      <c r="L3" s="394"/>
      <c r="M3" s="394"/>
      <c r="N3" s="395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</row>
    <row r="4" spans="1:27" s="61" customFormat="1" ht="18" customHeight="1">
      <c r="A4" s="378" t="s">
        <v>648</v>
      </c>
      <c r="B4" s="388" t="s">
        <v>1423</v>
      </c>
      <c r="C4" s="380">
        <v>43895</v>
      </c>
      <c r="D4" s="390" t="s">
        <v>1324</v>
      </c>
      <c r="E4" s="382"/>
      <c r="F4" s="382"/>
      <c r="G4" s="382"/>
      <c r="H4" s="382" t="s">
        <v>1959</v>
      </c>
      <c r="I4" s="382"/>
      <c r="J4" s="394"/>
      <c r="K4" s="394"/>
      <c r="L4" s="394"/>
      <c r="M4" s="394"/>
      <c r="N4" s="395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394"/>
    </row>
    <row r="5" spans="1:27" s="61" customFormat="1" ht="18" customHeight="1">
      <c r="A5" s="378" t="s">
        <v>671</v>
      </c>
      <c r="B5" s="388" t="s">
        <v>1423</v>
      </c>
      <c r="C5" s="380">
        <v>43895</v>
      </c>
      <c r="D5" s="390" t="s">
        <v>1324</v>
      </c>
      <c r="E5" s="382"/>
      <c r="F5" s="382"/>
      <c r="G5" s="382"/>
      <c r="H5" s="382" t="s">
        <v>1959</v>
      </c>
      <c r="I5" s="382"/>
      <c r="J5" s="394"/>
      <c r="K5" s="394"/>
      <c r="L5" s="394"/>
      <c r="M5" s="394"/>
      <c r="N5" s="395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</row>
    <row r="6" spans="1:27" ht="18" customHeight="1">
      <c r="A6" s="383" t="s">
        <v>1587</v>
      </c>
      <c r="B6" s="392" t="s">
        <v>1423</v>
      </c>
      <c r="C6" s="377">
        <v>43895</v>
      </c>
      <c r="D6" s="393" t="s">
        <v>1324</v>
      </c>
      <c r="E6" s="386"/>
      <c r="F6" s="386"/>
      <c r="G6" s="386"/>
      <c r="H6" s="386" t="s">
        <v>1955</v>
      </c>
      <c r="J6" s="50"/>
      <c r="K6" s="50"/>
      <c r="L6" s="50"/>
      <c r="M6" s="50"/>
      <c r="N6" s="22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</row>
    <row r="7" spans="1:27" ht="18" customHeight="1">
      <c r="A7" s="378" t="s">
        <v>687</v>
      </c>
      <c r="B7" s="388" t="s">
        <v>1423</v>
      </c>
      <c r="C7" s="380">
        <v>43895</v>
      </c>
      <c r="D7" s="390" t="s">
        <v>1324</v>
      </c>
      <c r="E7" s="382"/>
      <c r="F7" s="382"/>
      <c r="G7" s="382"/>
      <c r="H7" s="382" t="s">
        <v>1959</v>
      </c>
      <c r="J7" s="50"/>
      <c r="K7" s="50"/>
      <c r="L7" s="50"/>
      <c r="M7" s="50"/>
      <c r="N7" s="22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</row>
    <row r="8" spans="1:27" ht="18" customHeight="1">
      <c r="A8" s="378" t="s">
        <v>697</v>
      </c>
      <c r="B8" s="388" t="s">
        <v>1423</v>
      </c>
      <c r="C8" s="380">
        <v>43895</v>
      </c>
      <c r="D8" s="390" t="s">
        <v>1324</v>
      </c>
      <c r="E8" s="382"/>
      <c r="F8" s="382"/>
      <c r="G8" s="382"/>
      <c r="H8" s="382" t="s">
        <v>1959</v>
      </c>
      <c r="J8" s="50"/>
      <c r="K8" s="50"/>
      <c r="L8" s="50"/>
      <c r="M8" s="50"/>
      <c r="N8" s="22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</row>
    <row r="9" spans="1:27" ht="18" hidden="1" customHeight="1">
      <c r="A9" s="108" t="s">
        <v>631</v>
      </c>
      <c r="B9" s="164" t="s">
        <v>1423</v>
      </c>
      <c r="C9" s="226">
        <v>43923</v>
      </c>
      <c r="D9" s="59" t="s">
        <v>1490</v>
      </c>
      <c r="J9" s="50"/>
      <c r="K9" s="50"/>
      <c r="L9" s="50"/>
      <c r="M9" s="50"/>
      <c r="N9" s="22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spans="1:27" ht="18" customHeight="1">
      <c r="A10" s="378" t="s">
        <v>710</v>
      </c>
      <c r="B10" s="379" t="s">
        <v>1423</v>
      </c>
      <c r="C10" s="380">
        <v>43894</v>
      </c>
      <c r="D10" s="381" t="s">
        <v>1490</v>
      </c>
      <c r="E10" s="382" t="s">
        <v>1947</v>
      </c>
      <c r="F10" s="382"/>
      <c r="G10" s="382"/>
      <c r="J10" s="50"/>
      <c r="K10" s="50"/>
      <c r="L10" s="50"/>
      <c r="M10" s="50"/>
      <c r="N10" s="220"/>
      <c r="O10" s="63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</row>
    <row r="11" spans="1:27" ht="18" customHeight="1">
      <c r="A11" s="378" t="s">
        <v>793</v>
      </c>
      <c r="B11" s="379" t="s">
        <v>1423</v>
      </c>
      <c r="C11" s="380">
        <v>43894</v>
      </c>
      <c r="D11" s="381" t="s">
        <v>1490</v>
      </c>
      <c r="E11" s="382" t="s">
        <v>1947</v>
      </c>
      <c r="F11" s="382"/>
      <c r="G11" s="382"/>
      <c r="J11" s="50"/>
      <c r="K11" s="50"/>
      <c r="L11" s="50"/>
      <c r="M11" s="50"/>
      <c r="N11" s="22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</row>
    <row r="12" spans="1:27" ht="18" customHeight="1">
      <c r="A12" s="378" t="s">
        <v>731</v>
      </c>
      <c r="B12" s="379" t="s">
        <v>1423</v>
      </c>
      <c r="C12" s="380">
        <v>43894</v>
      </c>
      <c r="D12" s="381" t="s">
        <v>1490</v>
      </c>
      <c r="E12" s="382" t="s">
        <v>1947</v>
      </c>
      <c r="F12" s="382"/>
      <c r="G12" s="382"/>
      <c r="J12" s="50"/>
      <c r="K12" s="50"/>
      <c r="L12" s="50"/>
      <c r="M12" s="50"/>
      <c r="N12" s="22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</row>
    <row r="13" spans="1:27" s="61" customFormat="1" ht="19.899999999999999" customHeight="1">
      <c r="A13" s="383" t="s">
        <v>753</v>
      </c>
      <c r="B13" s="384" t="s">
        <v>1423</v>
      </c>
      <c r="C13" s="377">
        <v>43894</v>
      </c>
      <c r="D13" s="385" t="s">
        <v>1491</v>
      </c>
      <c r="E13" s="386"/>
      <c r="F13" s="386"/>
      <c r="G13" s="386" t="s">
        <v>1948</v>
      </c>
      <c r="H13" s="50"/>
      <c r="I13" s="50"/>
      <c r="J13" s="50"/>
      <c r="K13" s="50"/>
      <c r="L13" s="50"/>
      <c r="M13" s="50"/>
      <c r="N13" s="220"/>
    </row>
    <row r="14" spans="1:27" ht="18" customHeight="1">
      <c r="A14" s="378" t="s">
        <v>759</v>
      </c>
      <c r="B14" s="379" t="s">
        <v>1423</v>
      </c>
      <c r="C14" s="380">
        <v>43894</v>
      </c>
      <c r="D14" s="381" t="s">
        <v>1535</v>
      </c>
      <c r="E14" s="382" t="s">
        <v>1947</v>
      </c>
      <c r="F14" s="382"/>
      <c r="G14" s="382"/>
      <c r="J14" s="50"/>
      <c r="K14" s="50"/>
      <c r="L14" s="50"/>
      <c r="M14" s="50"/>
      <c r="N14" s="22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</row>
    <row r="15" spans="1:27" ht="18" customHeight="1">
      <c r="A15" s="383" t="s">
        <v>763</v>
      </c>
      <c r="B15" s="384" t="s">
        <v>1423</v>
      </c>
      <c r="C15" s="377">
        <v>43894</v>
      </c>
      <c r="D15" s="385" t="s">
        <v>1490</v>
      </c>
      <c r="E15" s="386" t="s">
        <v>1949</v>
      </c>
      <c r="F15" s="386" t="s">
        <v>1950</v>
      </c>
      <c r="G15" s="386"/>
      <c r="J15" s="50"/>
      <c r="K15" s="50"/>
      <c r="L15" s="50"/>
      <c r="M15" s="50"/>
      <c r="N15" s="22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</row>
    <row r="16" spans="1:27" ht="18" customHeight="1">
      <c r="A16" s="378" t="s">
        <v>767</v>
      </c>
      <c r="B16" s="379" t="s">
        <v>1423</v>
      </c>
      <c r="C16" s="380">
        <v>43894</v>
      </c>
      <c r="D16" s="381" t="s">
        <v>1490</v>
      </c>
      <c r="E16" s="382" t="s">
        <v>1947</v>
      </c>
      <c r="F16" s="382"/>
      <c r="G16" s="382"/>
      <c r="J16" s="50"/>
      <c r="K16" s="50"/>
      <c r="L16" s="50"/>
      <c r="M16" s="50"/>
      <c r="N16" s="22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</row>
    <row r="17" spans="1:27" ht="18" customHeight="1">
      <c r="A17" s="387" t="s">
        <v>887</v>
      </c>
      <c r="B17" s="388" t="s">
        <v>1423</v>
      </c>
      <c r="C17" s="389">
        <v>43895</v>
      </c>
      <c r="D17" s="390" t="s">
        <v>1490</v>
      </c>
      <c r="E17" s="382" t="s">
        <v>1952</v>
      </c>
      <c r="J17" s="50"/>
      <c r="K17" s="50"/>
      <c r="L17" s="50"/>
      <c r="M17" s="50"/>
      <c r="N17" s="22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8" customHeight="1">
      <c r="A18" s="387" t="s">
        <v>393</v>
      </c>
      <c r="B18" s="388" t="s">
        <v>1423</v>
      </c>
      <c r="C18" s="389">
        <v>43895</v>
      </c>
      <c r="D18" s="390" t="s">
        <v>1490</v>
      </c>
      <c r="E18" s="382" t="s">
        <v>1953</v>
      </c>
      <c r="J18" s="50"/>
      <c r="K18" s="50"/>
      <c r="L18" s="50"/>
      <c r="M18" s="50"/>
      <c r="N18" s="22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</row>
    <row r="19" spans="1:27" ht="18" customHeight="1">
      <c r="A19" s="387" t="s">
        <v>891</v>
      </c>
      <c r="B19" s="388" t="s">
        <v>1423</v>
      </c>
      <c r="C19" s="389">
        <v>43895</v>
      </c>
      <c r="D19" s="390" t="s">
        <v>1490</v>
      </c>
      <c r="E19" s="382" t="s">
        <v>1952</v>
      </c>
      <c r="J19" s="50"/>
      <c r="K19" s="50"/>
      <c r="L19" s="50"/>
      <c r="M19" s="50"/>
      <c r="N19" s="22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ht="18" customHeight="1">
      <c r="A20" s="387" t="s">
        <v>898</v>
      </c>
      <c r="B20" s="388" t="s">
        <v>1423</v>
      </c>
      <c r="C20" s="389">
        <v>43895</v>
      </c>
      <c r="D20" s="390" t="s">
        <v>1490</v>
      </c>
      <c r="E20" s="382" t="s">
        <v>1953</v>
      </c>
      <c r="J20" s="50"/>
      <c r="K20" s="50"/>
      <c r="L20" s="50"/>
      <c r="M20" s="50"/>
      <c r="N20" s="22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ht="18" customHeight="1">
      <c r="A21" s="387" t="s">
        <v>899</v>
      </c>
      <c r="B21" s="388" t="s">
        <v>1423</v>
      </c>
      <c r="C21" s="389">
        <v>43895</v>
      </c>
      <c r="D21" s="390" t="s">
        <v>1490</v>
      </c>
      <c r="E21" s="382" t="s">
        <v>1953</v>
      </c>
      <c r="J21" s="50"/>
      <c r="K21" s="50"/>
      <c r="L21" s="50"/>
      <c r="M21" s="50"/>
      <c r="N21" s="22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ht="18" customHeight="1">
      <c r="A22" s="387" t="s">
        <v>1954</v>
      </c>
      <c r="B22" s="388" t="s">
        <v>1423</v>
      </c>
      <c r="C22" s="389">
        <v>43895</v>
      </c>
      <c r="D22" s="390" t="s">
        <v>1490</v>
      </c>
      <c r="E22" s="382" t="s">
        <v>1953</v>
      </c>
      <c r="J22" s="50"/>
      <c r="K22" s="50"/>
      <c r="L22" s="50"/>
      <c r="M22" s="50"/>
      <c r="N22" s="22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ht="18" customHeight="1">
      <c r="A23" s="387" t="s">
        <v>1601</v>
      </c>
      <c r="B23" s="388" t="s">
        <v>1423</v>
      </c>
      <c r="C23" s="389">
        <v>43895</v>
      </c>
      <c r="D23" s="390" t="s">
        <v>1490</v>
      </c>
      <c r="E23" s="382" t="s">
        <v>1951</v>
      </c>
      <c r="J23" s="50"/>
      <c r="K23" s="50"/>
      <c r="L23" s="50"/>
      <c r="M23" s="50"/>
      <c r="N23" s="22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ht="18" customHeight="1">
      <c r="A24" s="387" t="s">
        <v>438</v>
      </c>
      <c r="B24" s="388" t="s">
        <v>1423</v>
      </c>
      <c r="C24" s="389">
        <v>43895</v>
      </c>
      <c r="D24" s="390" t="s">
        <v>1490</v>
      </c>
      <c r="E24" s="382" t="s">
        <v>1951</v>
      </c>
      <c r="J24" s="50"/>
      <c r="K24" s="50"/>
      <c r="L24" s="50"/>
      <c r="M24" s="50"/>
      <c r="N24" s="22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ht="18" customHeight="1">
      <c r="A25" s="387" t="s">
        <v>474</v>
      </c>
      <c r="B25" s="391" t="s">
        <v>1423</v>
      </c>
      <c r="C25" s="389">
        <v>43895</v>
      </c>
      <c r="D25" s="390" t="s">
        <v>1490</v>
      </c>
      <c r="E25" s="382" t="s">
        <v>1951</v>
      </c>
      <c r="J25" s="50"/>
      <c r="K25" s="50"/>
      <c r="L25" s="50"/>
      <c r="M25" s="50"/>
      <c r="N25" s="22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</row>
    <row r="26" spans="1:27" ht="18" customHeight="1">
      <c r="A26" s="387" t="s">
        <v>494</v>
      </c>
      <c r="B26" s="391" t="s">
        <v>1423</v>
      </c>
      <c r="C26" s="389">
        <v>43895</v>
      </c>
      <c r="D26" s="390" t="s">
        <v>1490</v>
      </c>
      <c r="E26" s="382" t="s">
        <v>1951</v>
      </c>
      <c r="J26" s="50"/>
      <c r="K26" s="50"/>
      <c r="L26" s="50"/>
      <c r="M26" s="50"/>
      <c r="N26" s="22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</row>
    <row r="27" spans="1:27" ht="18" customHeight="1">
      <c r="A27" s="387" t="s">
        <v>501</v>
      </c>
      <c r="B27" s="391" t="s">
        <v>1423</v>
      </c>
      <c r="C27" s="389">
        <v>43895</v>
      </c>
      <c r="D27" s="390" t="s">
        <v>1490</v>
      </c>
      <c r="E27" s="382" t="s">
        <v>1951</v>
      </c>
      <c r="J27" s="50"/>
      <c r="K27" s="50"/>
      <c r="L27" s="50"/>
      <c r="M27" s="50"/>
      <c r="N27" s="22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</row>
    <row r="28" spans="1:27" ht="18" customHeight="1">
      <c r="A28" s="387" t="s">
        <v>503</v>
      </c>
      <c r="B28" s="391" t="s">
        <v>1423</v>
      </c>
      <c r="C28" s="389">
        <v>43895</v>
      </c>
      <c r="D28" s="390" t="s">
        <v>1490</v>
      </c>
      <c r="E28" s="382" t="s">
        <v>1951</v>
      </c>
      <c r="J28" s="50"/>
      <c r="K28" s="50"/>
      <c r="L28" s="50"/>
      <c r="M28" s="50"/>
      <c r="N28" s="22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</row>
    <row r="29" spans="1:27" ht="18" customHeight="1">
      <c r="A29" s="387" t="s">
        <v>881</v>
      </c>
      <c r="B29" s="391" t="s">
        <v>1423</v>
      </c>
      <c r="C29" s="389">
        <v>43895</v>
      </c>
      <c r="D29" s="390" t="s">
        <v>1490</v>
      </c>
      <c r="E29" s="382" t="s">
        <v>1951</v>
      </c>
      <c r="J29" s="50"/>
      <c r="K29" s="50"/>
      <c r="L29" s="50"/>
      <c r="M29" s="50"/>
      <c r="N29" s="22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r="30" spans="1:27" ht="18" customHeight="1">
      <c r="A30" s="387" t="s">
        <v>883</v>
      </c>
      <c r="B30" s="391" t="s">
        <v>1423</v>
      </c>
      <c r="C30" s="389">
        <v>43895</v>
      </c>
      <c r="D30" s="390" t="s">
        <v>1490</v>
      </c>
      <c r="E30" s="382" t="s">
        <v>1951</v>
      </c>
      <c r="J30" s="50"/>
      <c r="K30" s="50"/>
      <c r="L30" s="50"/>
      <c r="M30" s="50"/>
      <c r="N30" s="22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</row>
    <row r="31" spans="1:27" ht="18" customHeight="1">
      <c r="A31" s="387" t="s">
        <v>520</v>
      </c>
      <c r="B31" s="391" t="s">
        <v>1423</v>
      </c>
      <c r="C31" s="389">
        <v>43895</v>
      </c>
      <c r="D31" s="390" t="s">
        <v>1490</v>
      </c>
      <c r="E31" s="382" t="s">
        <v>1951</v>
      </c>
      <c r="J31" s="50"/>
      <c r="K31" s="50"/>
      <c r="L31" s="50"/>
      <c r="M31" s="50"/>
      <c r="N31" s="22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27" ht="18" customHeight="1">
      <c r="A32" s="387" t="s">
        <v>1014</v>
      </c>
      <c r="B32" s="391" t="s">
        <v>1423</v>
      </c>
      <c r="C32" s="389">
        <v>43895</v>
      </c>
      <c r="D32" s="390" t="s">
        <v>1490</v>
      </c>
      <c r="E32" s="382" t="s">
        <v>1951</v>
      </c>
      <c r="J32" s="50"/>
      <c r="K32" s="50"/>
      <c r="L32" s="50"/>
      <c r="M32" s="50"/>
      <c r="N32" s="22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</row>
    <row r="33" spans="1:27" ht="18" customHeight="1">
      <c r="A33" s="387" t="s">
        <v>965</v>
      </c>
      <c r="B33" s="391" t="s">
        <v>1423</v>
      </c>
      <c r="C33" s="389">
        <v>43895</v>
      </c>
      <c r="D33" s="390" t="s">
        <v>1490</v>
      </c>
      <c r="E33" s="382" t="s">
        <v>1951</v>
      </c>
      <c r="J33" s="50"/>
      <c r="K33" s="50"/>
      <c r="L33" s="50"/>
      <c r="M33" s="50"/>
      <c r="N33" s="22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</row>
    <row r="34" spans="1:27" ht="18" customHeight="1">
      <c r="A34" s="387" t="s">
        <v>969</v>
      </c>
      <c r="B34" s="391" t="s">
        <v>1423</v>
      </c>
      <c r="C34" s="389">
        <v>43895</v>
      </c>
      <c r="D34" s="390" t="s">
        <v>1535</v>
      </c>
      <c r="E34" s="382" t="s">
        <v>1951</v>
      </c>
      <c r="J34" s="50"/>
      <c r="K34" s="50"/>
      <c r="L34" s="50"/>
      <c r="M34" s="50"/>
      <c r="N34" s="22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</row>
    <row r="35" spans="1:27" ht="18" customHeight="1">
      <c r="A35" s="378" t="s">
        <v>837</v>
      </c>
      <c r="B35" s="388" t="s">
        <v>1423</v>
      </c>
      <c r="C35" s="389">
        <v>43895</v>
      </c>
      <c r="D35" s="390" t="s">
        <v>1490</v>
      </c>
      <c r="E35" s="382" t="s">
        <v>1951</v>
      </c>
      <c r="J35" s="50"/>
      <c r="K35" s="50"/>
      <c r="L35" s="50"/>
      <c r="M35" s="50"/>
      <c r="N35" s="22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</row>
    <row r="36" spans="1:27" ht="18" customHeight="1">
      <c r="A36" s="378" t="s">
        <v>838</v>
      </c>
      <c r="B36" s="388" t="s">
        <v>1423</v>
      </c>
      <c r="C36" s="389">
        <v>43895</v>
      </c>
      <c r="D36" s="390" t="s">
        <v>1490</v>
      </c>
      <c r="E36" s="382" t="s">
        <v>1951</v>
      </c>
      <c r="J36" s="50"/>
      <c r="K36" s="50"/>
      <c r="L36" s="50"/>
      <c r="M36" s="50"/>
      <c r="N36" s="22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</row>
    <row r="37" spans="1:27" ht="18" customHeight="1">
      <c r="A37" s="378" t="s">
        <v>675</v>
      </c>
      <c r="B37" s="388" t="s">
        <v>1423</v>
      </c>
      <c r="C37" s="389">
        <v>43895</v>
      </c>
      <c r="D37" s="390" t="s">
        <v>1490</v>
      </c>
      <c r="E37" s="382" t="s">
        <v>1951</v>
      </c>
      <c r="J37" s="50"/>
      <c r="K37" s="50"/>
      <c r="L37" s="50"/>
      <c r="M37" s="50"/>
      <c r="N37" s="22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</row>
    <row r="38" spans="1:27" ht="18" customHeight="1">
      <c r="A38" s="396" t="s">
        <v>679</v>
      </c>
      <c r="B38" s="392" t="s">
        <v>1423</v>
      </c>
      <c r="C38" s="350">
        <v>43895</v>
      </c>
      <c r="D38" s="397" t="s">
        <v>1493</v>
      </c>
      <c r="E38" s="386"/>
      <c r="F38" s="386"/>
      <c r="G38" s="386" t="s">
        <v>1956</v>
      </c>
      <c r="J38" s="50"/>
      <c r="K38" s="50"/>
      <c r="L38" s="50"/>
      <c r="M38" s="50"/>
      <c r="N38" s="22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</row>
    <row r="39" spans="1:27" ht="18" customHeight="1">
      <c r="A39" s="387" t="s">
        <v>841</v>
      </c>
      <c r="B39" s="388" t="s">
        <v>1423</v>
      </c>
      <c r="C39" s="389">
        <v>43895</v>
      </c>
      <c r="D39" s="390" t="s">
        <v>1490</v>
      </c>
      <c r="E39" s="382" t="s">
        <v>1951</v>
      </c>
      <c r="J39" s="50"/>
      <c r="K39" s="50"/>
      <c r="L39" s="50"/>
      <c r="M39" s="50"/>
      <c r="N39" s="22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</row>
    <row r="40" spans="1:27" ht="18" customHeight="1">
      <c r="A40" s="378" t="s">
        <v>842</v>
      </c>
      <c r="B40" s="388" t="s">
        <v>1423</v>
      </c>
      <c r="C40" s="389">
        <v>43895</v>
      </c>
      <c r="D40" s="390" t="s">
        <v>1490</v>
      </c>
      <c r="E40" s="382" t="s">
        <v>1951</v>
      </c>
      <c r="J40" s="50"/>
      <c r="K40" s="50"/>
      <c r="L40" s="50"/>
      <c r="M40" s="50"/>
      <c r="N40" s="22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</row>
    <row r="41" spans="1:27" ht="18" customHeight="1">
      <c r="A41" s="378" t="s">
        <v>843</v>
      </c>
      <c r="B41" s="388" t="s">
        <v>1423</v>
      </c>
      <c r="C41" s="389">
        <v>43895</v>
      </c>
      <c r="D41" s="390" t="s">
        <v>1490</v>
      </c>
      <c r="E41" s="382" t="s">
        <v>1951</v>
      </c>
      <c r="J41" s="50"/>
      <c r="K41" s="50"/>
      <c r="L41" s="50"/>
      <c r="M41" s="50"/>
      <c r="N41" s="22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</row>
    <row r="42" spans="1:27" ht="18" customHeight="1">
      <c r="A42" s="378" t="s">
        <v>693</v>
      </c>
      <c r="B42" s="388" t="s">
        <v>1423</v>
      </c>
      <c r="C42" s="389">
        <v>43895</v>
      </c>
      <c r="D42" s="390" t="s">
        <v>1490</v>
      </c>
      <c r="E42" s="382" t="s">
        <v>1951</v>
      </c>
      <c r="J42" s="50"/>
      <c r="K42" s="50"/>
      <c r="L42" s="50"/>
      <c r="M42" s="50"/>
      <c r="N42" s="22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</row>
    <row r="43" spans="1:27" ht="18" customHeight="1">
      <c r="A43" s="387" t="s">
        <v>588</v>
      </c>
      <c r="B43" s="388" t="s">
        <v>1423</v>
      </c>
      <c r="C43" s="389">
        <v>43895</v>
      </c>
      <c r="D43" s="390" t="s">
        <v>1490</v>
      </c>
      <c r="E43" s="382" t="s">
        <v>1951</v>
      </c>
      <c r="J43" s="50"/>
      <c r="K43" s="50"/>
      <c r="L43" s="50"/>
      <c r="M43" s="50"/>
      <c r="N43" s="22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</row>
    <row r="44" spans="1:27" ht="18" customHeight="1">
      <c r="A44" s="387" t="s">
        <v>594</v>
      </c>
      <c r="B44" s="388" t="s">
        <v>1423</v>
      </c>
      <c r="C44" s="389">
        <v>43895</v>
      </c>
      <c r="D44" s="390" t="s">
        <v>1490</v>
      </c>
      <c r="E44" s="382" t="s">
        <v>1951</v>
      </c>
      <c r="J44" s="50"/>
      <c r="K44" s="50"/>
      <c r="L44" s="50"/>
      <c r="M44" s="50"/>
      <c r="N44" s="22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</row>
    <row r="45" spans="1:27" ht="18" customHeight="1">
      <c r="A45" s="387" t="s">
        <v>612</v>
      </c>
      <c r="B45" s="388" t="s">
        <v>1423</v>
      </c>
      <c r="C45" s="389">
        <v>43895</v>
      </c>
      <c r="D45" s="390" t="s">
        <v>1490</v>
      </c>
      <c r="E45" s="382" t="s">
        <v>1951</v>
      </c>
      <c r="J45" s="50"/>
      <c r="K45" s="50"/>
      <c r="L45" s="50"/>
      <c r="M45" s="50"/>
      <c r="N45" s="22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</row>
    <row r="46" spans="1:27" ht="18" hidden="1" customHeight="1">
      <c r="A46" s="108" t="s">
        <v>1602</v>
      </c>
      <c r="B46" s="167" t="s">
        <v>1423</v>
      </c>
      <c r="C46" s="226">
        <v>43922</v>
      </c>
      <c r="D46" s="59" t="s">
        <v>1490</v>
      </c>
      <c r="J46" s="50"/>
      <c r="K46" s="50"/>
      <c r="L46" s="50"/>
      <c r="M46" s="50"/>
      <c r="N46" s="22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 spans="1:27" ht="18" hidden="1" customHeight="1">
      <c r="A47" s="291" t="s">
        <v>751</v>
      </c>
      <c r="B47" s="272" t="s">
        <v>1423</v>
      </c>
      <c r="C47" s="273">
        <v>43883</v>
      </c>
      <c r="D47" s="59" t="s">
        <v>1518</v>
      </c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spans="1:27" ht="18" hidden="1" customHeight="1">
      <c r="A48" s="372" t="s">
        <v>1604</v>
      </c>
      <c r="B48" s="373" t="s">
        <v>1423</v>
      </c>
      <c r="C48" s="374">
        <v>43922</v>
      </c>
      <c r="D48" s="59" t="s">
        <v>1570</v>
      </c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</row>
    <row r="49" spans="1:28" ht="18" customHeight="1">
      <c r="A49" s="398" t="s">
        <v>1233</v>
      </c>
      <c r="B49" s="399" t="s">
        <v>1423</v>
      </c>
      <c r="C49" s="400">
        <v>43895</v>
      </c>
      <c r="D49" s="401" t="s">
        <v>1963</v>
      </c>
      <c r="F49" s="50" t="s">
        <v>1962</v>
      </c>
      <c r="H49" s="50" t="s">
        <v>1961</v>
      </c>
      <c r="R49" s="50"/>
      <c r="U49" s="6"/>
    </row>
    <row r="50" spans="1:28" ht="18" customHeight="1">
      <c r="A50" s="398" t="s">
        <v>1937</v>
      </c>
      <c r="B50" s="399" t="s">
        <v>1423</v>
      </c>
      <c r="C50" s="400">
        <v>43895</v>
      </c>
      <c r="D50" s="401" t="s">
        <v>1963</v>
      </c>
      <c r="H50" s="50" t="s">
        <v>1960</v>
      </c>
      <c r="U50" s="6"/>
    </row>
    <row r="51" spans="1:28" ht="18" customHeight="1">
      <c r="A51" s="402" t="s">
        <v>1964</v>
      </c>
      <c r="B51" s="403" t="s">
        <v>1965</v>
      </c>
      <c r="C51" s="404">
        <v>43895</v>
      </c>
      <c r="D51" s="405" t="s">
        <v>1963</v>
      </c>
    </row>
    <row r="52" spans="1:28" ht="18" customHeight="1">
      <c r="A52" s="398" t="s">
        <v>1124</v>
      </c>
      <c r="B52" s="401" t="s">
        <v>1965</v>
      </c>
      <c r="C52" s="400">
        <v>43895</v>
      </c>
      <c r="D52" s="401" t="s">
        <v>1963</v>
      </c>
    </row>
    <row r="53" spans="1:28" ht="18" customHeight="1"/>
    <row r="54" spans="1:28" ht="18" customHeight="1"/>
    <row r="55" spans="1:28" ht="18" customHeight="1"/>
    <row r="56" spans="1:28" ht="18" customHeight="1"/>
    <row r="57" spans="1:28" ht="18" customHeight="1"/>
    <row r="58" spans="1:28" ht="18" customHeight="1"/>
    <row r="59" spans="1:28" ht="18" customHeight="1"/>
    <row r="60" spans="1:28" s="61" customFormat="1" ht="19.899999999999999" customHeight="1">
      <c r="A60" s="51"/>
      <c r="B60" s="50"/>
      <c r="C60" s="50"/>
      <c r="D60" s="50"/>
      <c r="E60" s="50"/>
      <c r="F60" s="50"/>
      <c r="G60" s="50"/>
      <c r="H60" s="50"/>
      <c r="I60" s="50"/>
      <c r="J60" s="74"/>
      <c r="K60" s="59"/>
      <c r="L60" s="59"/>
      <c r="M60" s="59"/>
      <c r="N60" s="1"/>
      <c r="O60" s="1"/>
      <c r="P60" s="1"/>
      <c r="Q60" s="1"/>
      <c r="R60" s="1"/>
      <c r="S60" s="1"/>
      <c r="T60" s="1"/>
      <c r="U60" s="1"/>
      <c r="V60" s="1"/>
      <c r="W60" s="79"/>
      <c r="X60" s="1"/>
      <c r="Y60" s="1"/>
      <c r="Z60" s="223"/>
      <c r="AA60" s="113"/>
      <c r="AB60" s="113"/>
    </row>
    <row r="61" spans="1:28" s="61" customFormat="1" ht="19.899999999999999" customHeight="1">
      <c r="A61" s="51"/>
      <c r="B61" s="50"/>
      <c r="C61" s="50"/>
      <c r="D61" s="50"/>
      <c r="E61" s="50"/>
      <c r="F61" s="50"/>
      <c r="G61" s="50"/>
      <c r="H61" s="50"/>
      <c r="I61" s="50"/>
      <c r="J61" s="74"/>
      <c r="K61" s="59"/>
      <c r="L61" s="59"/>
      <c r="M61" s="59"/>
      <c r="N61" s="1"/>
      <c r="O61" s="1"/>
      <c r="P61" s="1"/>
      <c r="Q61" s="1"/>
      <c r="R61" s="1"/>
      <c r="S61" s="1"/>
      <c r="T61" s="1"/>
      <c r="U61" s="1"/>
      <c r="V61" s="1"/>
      <c r="W61" s="79"/>
      <c r="X61" s="1"/>
      <c r="Y61" s="1"/>
      <c r="Z61" s="223"/>
      <c r="AA61" s="113"/>
      <c r="AB61" s="113"/>
    </row>
    <row r="62" spans="1:28" s="61" customFormat="1" ht="19.899999999999999" customHeight="1">
      <c r="A62" s="51"/>
      <c r="B62" s="50"/>
      <c r="C62" s="50"/>
      <c r="D62" s="50"/>
      <c r="E62" s="50"/>
      <c r="F62" s="50"/>
      <c r="G62" s="50"/>
      <c r="H62" s="50"/>
      <c r="I62" s="50"/>
      <c r="J62" s="74"/>
      <c r="K62" s="59"/>
      <c r="L62" s="59"/>
      <c r="M62" s="59"/>
      <c r="N62" s="1"/>
      <c r="O62" s="1"/>
      <c r="P62" s="1"/>
      <c r="Q62" s="1"/>
      <c r="R62" s="1"/>
      <c r="S62" s="1"/>
      <c r="T62" s="1"/>
      <c r="U62" s="1"/>
      <c r="V62" s="1"/>
      <c r="W62" s="79"/>
      <c r="X62" s="1"/>
      <c r="Y62" s="1"/>
      <c r="Z62" s="220"/>
      <c r="AA62" s="50"/>
      <c r="AB62" s="50"/>
    </row>
    <row r="63" spans="1:28" s="61" customFormat="1" ht="19.899999999999999" customHeight="1">
      <c r="A63" s="51"/>
      <c r="B63" s="50"/>
      <c r="C63" s="50"/>
      <c r="D63" s="50"/>
      <c r="E63" s="50"/>
      <c r="F63" s="50"/>
      <c r="G63" s="50"/>
      <c r="H63" s="50"/>
      <c r="I63" s="50"/>
      <c r="J63" s="74"/>
      <c r="K63" s="59"/>
      <c r="L63" s="59"/>
      <c r="M63" s="59"/>
      <c r="N63" s="1"/>
      <c r="O63" s="1"/>
      <c r="P63" s="1"/>
      <c r="Q63" s="1"/>
      <c r="R63" s="1"/>
      <c r="S63" s="1"/>
      <c r="T63" s="1"/>
      <c r="U63" s="1"/>
      <c r="V63" s="1"/>
      <c r="W63" s="79"/>
      <c r="X63" s="1"/>
      <c r="Y63" s="1"/>
      <c r="Z63" s="220"/>
      <c r="AA63" s="50"/>
      <c r="AB63" s="50"/>
    </row>
    <row r="64" spans="1:28" s="61" customFormat="1" ht="19.899999999999999" customHeight="1">
      <c r="A64" s="51"/>
      <c r="B64" s="50"/>
      <c r="C64" s="50"/>
      <c r="D64" s="50"/>
      <c r="E64" s="50"/>
      <c r="F64" s="50"/>
      <c r="G64" s="50"/>
      <c r="H64" s="50"/>
      <c r="I64" s="50"/>
      <c r="J64" s="74"/>
      <c r="K64" s="59"/>
      <c r="L64" s="59"/>
      <c r="M64" s="59"/>
      <c r="N64" s="1"/>
      <c r="O64" s="1"/>
      <c r="P64" s="1"/>
      <c r="Q64" s="1"/>
      <c r="R64" s="1"/>
      <c r="S64" s="1"/>
      <c r="T64" s="1"/>
      <c r="U64" s="1"/>
      <c r="V64" s="1"/>
      <c r="W64" s="79"/>
      <c r="X64" s="1"/>
      <c r="Y64" s="1"/>
      <c r="Z64" s="220"/>
      <c r="AA64" s="50"/>
      <c r="AB64" s="50"/>
    </row>
    <row r="65" spans="1:28" s="61" customFormat="1" ht="19.899999999999999" customHeight="1">
      <c r="A65" s="51"/>
      <c r="B65" s="50"/>
      <c r="C65" s="50"/>
      <c r="D65" s="50"/>
      <c r="E65" s="50"/>
      <c r="F65" s="50"/>
      <c r="G65" s="50"/>
      <c r="H65" s="50"/>
      <c r="I65" s="50"/>
      <c r="J65" s="74"/>
      <c r="K65" s="59"/>
      <c r="L65" s="59"/>
      <c r="M65" s="59"/>
      <c r="N65" s="1"/>
      <c r="O65" s="1"/>
      <c r="P65" s="1"/>
      <c r="Q65" s="1"/>
      <c r="R65" s="1"/>
      <c r="S65" s="1"/>
      <c r="T65" s="1"/>
      <c r="U65" s="1"/>
      <c r="V65" s="1"/>
      <c r="W65" s="79"/>
      <c r="X65" s="1"/>
      <c r="Y65" s="1"/>
      <c r="Z65" s="220"/>
      <c r="AA65" s="50"/>
      <c r="AB65" s="50"/>
    </row>
    <row r="66" spans="1:28" s="61" customFormat="1" ht="19.899999999999999" customHeight="1">
      <c r="A66" s="51"/>
      <c r="B66" s="50"/>
      <c r="C66" s="50"/>
      <c r="D66" s="50"/>
      <c r="E66" s="50"/>
      <c r="F66" s="50"/>
      <c r="G66" s="50"/>
      <c r="H66" s="50"/>
      <c r="I66" s="50"/>
      <c r="J66" s="74"/>
      <c r="K66" s="59"/>
      <c r="L66" s="59"/>
      <c r="M66" s="59"/>
      <c r="N66" s="1"/>
      <c r="O66" s="1"/>
      <c r="P66" s="1"/>
      <c r="Q66" s="1"/>
      <c r="R66" s="1"/>
      <c r="S66" s="1"/>
      <c r="T66" s="1"/>
      <c r="U66" s="1"/>
      <c r="V66" s="1"/>
      <c r="W66" s="79"/>
      <c r="X66" s="1"/>
      <c r="Y66" s="1"/>
      <c r="Z66" s="220"/>
      <c r="AA66" s="50"/>
      <c r="AB66" s="50"/>
    </row>
    <row r="67" spans="1:28" s="61" customFormat="1" ht="19.899999999999999" customHeight="1">
      <c r="A67" s="51"/>
      <c r="B67" s="50"/>
      <c r="C67" s="50"/>
      <c r="D67" s="50"/>
      <c r="E67" s="50"/>
      <c r="F67" s="50"/>
      <c r="G67" s="50"/>
      <c r="H67" s="50"/>
      <c r="I67" s="50"/>
      <c r="J67" s="74"/>
      <c r="K67" s="59"/>
      <c r="L67" s="59"/>
      <c r="M67" s="59"/>
      <c r="N67" s="1"/>
      <c r="O67" s="1"/>
      <c r="P67" s="1"/>
      <c r="Q67" s="1"/>
      <c r="R67" s="1"/>
      <c r="S67" s="1"/>
      <c r="T67" s="1"/>
      <c r="U67" s="1"/>
      <c r="V67" s="1"/>
      <c r="W67" s="79"/>
      <c r="X67" s="1"/>
      <c r="Y67" s="1"/>
      <c r="Z67" s="220"/>
      <c r="AA67" s="50"/>
      <c r="AB67" s="50"/>
    </row>
    <row r="68" spans="1:28" ht="18" customHeight="1">
      <c r="Z68" s="220"/>
      <c r="AA68" s="50"/>
    </row>
    <row r="69" spans="1:28" ht="18" customHeight="1">
      <c r="Z69" s="220"/>
      <c r="AA69" s="50"/>
    </row>
    <row r="70" spans="1:28" ht="18" customHeight="1">
      <c r="Z70" s="220"/>
      <c r="AA70" s="50"/>
    </row>
    <row r="71" spans="1:28" ht="18" customHeight="1">
      <c r="Z71" s="220"/>
      <c r="AA71" s="50"/>
    </row>
    <row r="72" spans="1:28" ht="18" customHeight="1">
      <c r="Z72" s="220"/>
      <c r="AA72" s="50"/>
    </row>
    <row r="73" spans="1:28" ht="18" customHeight="1">
      <c r="Z73" s="220"/>
      <c r="AA73" s="50"/>
    </row>
    <row r="74" spans="1:28" ht="18" customHeight="1">
      <c r="Z74" s="220"/>
      <c r="AA74" s="50"/>
    </row>
    <row r="75" spans="1:28" ht="18" customHeight="1">
      <c r="Z75" s="220"/>
      <c r="AA75" s="50"/>
    </row>
    <row r="76" spans="1:28" ht="18" customHeight="1">
      <c r="Z76" s="220"/>
      <c r="AA76" s="50"/>
    </row>
    <row r="77" spans="1:28" ht="18" customHeight="1">
      <c r="Z77" s="220"/>
      <c r="AA77" s="50"/>
    </row>
    <row r="78" spans="1:28" ht="18" customHeight="1">
      <c r="Z78" s="220"/>
      <c r="AA78" s="50"/>
    </row>
    <row r="79" spans="1:28" s="61" customFormat="1" ht="19.899999999999999" customHeight="1">
      <c r="A79" s="51"/>
      <c r="B79" s="50"/>
      <c r="C79" s="50"/>
      <c r="D79" s="50"/>
      <c r="E79" s="50"/>
      <c r="F79" s="50"/>
      <c r="G79" s="50"/>
      <c r="H79" s="50"/>
      <c r="I79" s="50"/>
      <c r="J79" s="74"/>
      <c r="K79" s="59"/>
      <c r="L79" s="59"/>
      <c r="M79" s="59"/>
      <c r="N79" s="1"/>
      <c r="O79" s="1"/>
      <c r="P79" s="1"/>
      <c r="Q79" s="1"/>
      <c r="R79" s="1"/>
      <c r="S79" s="1"/>
      <c r="T79" s="1"/>
      <c r="U79" s="1"/>
      <c r="V79" s="1"/>
      <c r="W79" s="79"/>
      <c r="X79" s="1"/>
      <c r="Y79" s="1"/>
      <c r="Z79" s="220"/>
      <c r="AA79" s="50"/>
      <c r="AB79" s="50"/>
    </row>
    <row r="80" spans="1:28" ht="18" customHeight="1">
      <c r="Z80" s="220"/>
      <c r="AA80" s="50"/>
    </row>
    <row r="81" spans="1:28" ht="18" customHeight="1">
      <c r="Z81" s="220"/>
      <c r="AA81" s="50"/>
    </row>
    <row r="82" spans="1:28" ht="18" customHeight="1">
      <c r="Z82" s="220"/>
      <c r="AA82" s="50"/>
    </row>
    <row r="83" spans="1:28" ht="18" customHeight="1">
      <c r="Z83" s="220"/>
      <c r="AA83" s="50"/>
    </row>
    <row r="84" spans="1:28" ht="18" customHeight="1">
      <c r="Z84" s="220"/>
      <c r="AA84" s="50"/>
    </row>
    <row r="85" spans="1:28" ht="18" customHeight="1">
      <c r="Z85" s="220"/>
      <c r="AA85" s="50"/>
    </row>
    <row r="86" spans="1:28" ht="18" customHeight="1">
      <c r="Z86" s="220"/>
      <c r="AA86" s="50"/>
    </row>
    <row r="87" spans="1:28" ht="18" customHeight="1">
      <c r="Z87" s="220"/>
      <c r="AA87" s="50"/>
    </row>
    <row r="88" spans="1:28" ht="18" customHeight="1">
      <c r="Z88" s="220"/>
      <c r="AA88" s="50"/>
    </row>
    <row r="89" spans="1:28" ht="18" customHeight="1">
      <c r="Z89" s="220"/>
      <c r="AA89" s="50"/>
    </row>
    <row r="90" spans="1:28" ht="18" customHeight="1">
      <c r="Z90" s="220"/>
      <c r="AA90" s="50"/>
    </row>
    <row r="91" spans="1:28" s="113" customFormat="1" ht="18" customHeight="1">
      <c r="A91" s="51"/>
      <c r="B91" s="50"/>
      <c r="C91" s="50"/>
      <c r="D91" s="50"/>
      <c r="E91" s="50"/>
      <c r="F91" s="50"/>
      <c r="G91" s="50"/>
      <c r="H91" s="50"/>
      <c r="I91" s="50"/>
      <c r="J91" s="74"/>
      <c r="K91" s="59"/>
      <c r="L91" s="59"/>
      <c r="M91" s="59"/>
      <c r="N91" s="1"/>
      <c r="O91" s="1"/>
      <c r="P91" s="1"/>
      <c r="Q91" s="1"/>
      <c r="R91" s="1"/>
      <c r="S91" s="1"/>
      <c r="T91" s="1"/>
      <c r="U91" s="1"/>
      <c r="V91" s="1"/>
      <c r="W91" s="79"/>
      <c r="X91" s="1"/>
      <c r="Y91" s="1"/>
      <c r="Z91" s="220"/>
      <c r="AA91" s="50"/>
      <c r="AB91" s="50"/>
    </row>
    <row r="92" spans="1:28" s="113" customFormat="1" ht="18" customHeight="1">
      <c r="A92" s="51"/>
      <c r="B92" s="50"/>
      <c r="C92" s="50"/>
      <c r="D92" s="50"/>
      <c r="E92" s="50"/>
      <c r="F92" s="50"/>
      <c r="G92" s="50"/>
      <c r="H92" s="50"/>
      <c r="I92" s="50"/>
      <c r="J92" s="74"/>
      <c r="K92" s="59"/>
      <c r="L92" s="59"/>
      <c r="M92" s="59"/>
      <c r="N92" s="1"/>
      <c r="O92" s="1"/>
      <c r="P92" s="1"/>
      <c r="Q92" s="1"/>
      <c r="R92" s="1"/>
      <c r="S92" s="1"/>
      <c r="T92" s="1"/>
      <c r="U92" s="1"/>
      <c r="V92" s="1"/>
      <c r="W92" s="79"/>
      <c r="X92" s="1"/>
      <c r="Y92" s="1"/>
      <c r="Z92" s="220"/>
      <c r="AA92" s="50"/>
      <c r="AB92" s="50"/>
    </row>
    <row r="93" spans="1:28" ht="18" customHeight="1">
      <c r="Z93" s="220"/>
      <c r="AA93" s="50"/>
    </row>
    <row r="94" spans="1:28" ht="18" customHeight="1">
      <c r="Z94" s="220"/>
      <c r="AA94" s="50"/>
    </row>
    <row r="95" spans="1:28" ht="18" customHeight="1">
      <c r="Z95" s="220"/>
      <c r="AA95" s="50"/>
    </row>
    <row r="96" spans="1:28" ht="18" customHeight="1">
      <c r="Z96" s="220"/>
      <c r="AA96" s="50"/>
    </row>
    <row r="97" spans="26:27" ht="18" customHeight="1">
      <c r="Z97" s="220"/>
      <c r="AA97" s="50"/>
    </row>
    <row r="98" spans="26:27" ht="18" customHeight="1">
      <c r="Z98" s="220"/>
      <c r="AA98" s="50"/>
    </row>
    <row r="99" spans="26:27" ht="18" customHeight="1">
      <c r="Z99" s="220"/>
      <c r="AA99" s="50"/>
    </row>
    <row r="100" spans="26:27" ht="18" customHeight="1">
      <c r="Z100" s="220"/>
      <c r="AA100" s="50"/>
    </row>
    <row r="101" spans="26:27" ht="18" customHeight="1">
      <c r="Z101" s="220"/>
      <c r="AA101" s="50"/>
    </row>
    <row r="102" spans="26:27" ht="18" customHeight="1">
      <c r="Z102" s="220"/>
      <c r="AA102" s="50"/>
    </row>
    <row r="103" spans="26:27" ht="18" customHeight="1">
      <c r="Z103" s="220"/>
      <c r="AA103" s="50"/>
    </row>
    <row r="104" spans="26:27" ht="18" customHeight="1">
      <c r="Z104" s="220"/>
      <c r="AA104" s="50"/>
    </row>
    <row r="105" spans="26:27" ht="18" customHeight="1">
      <c r="Z105" s="220"/>
      <c r="AA105" s="50"/>
    </row>
    <row r="106" spans="26:27" ht="18" customHeight="1">
      <c r="Z106" s="220"/>
      <c r="AA106" s="50"/>
    </row>
    <row r="107" spans="26:27" ht="18" customHeight="1">
      <c r="Z107" s="220"/>
      <c r="AA107" s="50"/>
    </row>
    <row r="108" spans="26:27" ht="18" customHeight="1">
      <c r="Z108" s="220"/>
      <c r="AA108" s="50"/>
    </row>
    <row r="109" spans="26:27" ht="18" customHeight="1">
      <c r="Z109" s="220"/>
      <c r="AA109" s="50"/>
    </row>
    <row r="110" spans="26:27" ht="18" customHeight="1">
      <c r="Z110" s="220"/>
      <c r="AA110" s="50"/>
    </row>
    <row r="111" spans="26:27" ht="18" customHeight="1">
      <c r="Z111" s="220"/>
      <c r="AA111" s="50"/>
    </row>
    <row r="112" spans="26:27" ht="18" customHeight="1">
      <c r="Z112" s="220"/>
      <c r="AA112" s="50"/>
    </row>
    <row r="113" spans="26:27" ht="18" customHeight="1">
      <c r="Z113" s="220"/>
      <c r="AA113" s="50"/>
    </row>
    <row r="114" spans="26:27" ht="18" customHeight="1">
      <c r="Z114" s="220"/>
      <c r="AA114" s="50"/>
    </row>
    <row r="115" spans="26:27" ht="18" customHeight="1">
      <c r="Z115" s="220"/>
      <c r="AA115" s="50"/>
    </row>
    <row r="116" spans="26:27" ht="18" customHeight="1">
      <c r="Z116" s="220"/>
      <c r="AA116" s="50"/>
    </row>
    <row r="117" spans="26:27" ht="18" customHeight="1">
      <c r="Z117" s="220"/>
      <c r="AA117" s="50"/>
    </row>
    <row r="118" spans="26:27" ht="18" customHeight="1">
      <c r="Z118" s="220"/>
      <c r="AA118" s="50"/>
    </row>
    <row r="119" spans="26:27" ht="18" customHeight="1">
      <c r="Z119" s="220"/>
      <c r="AA119" s="50"/>
    </row>
    <row r="120" spans="26:27" ht="18" customHeight="1">
      <c r="Z120" s="220"/>
      <c r="AA120" s="50"/>
    </row>
    <row r="121" spans="26:27" ht="18" customHeight="1">
      <c r="Z121" s="220"/>
      <c r="AA121" s="50"/>
    </row>
    <row r="122" spans="26:27" ht="18" customHeight="1">
      <c r="Z122" s="220"/>
      <c r="AA122" s="50"/>
    </row>
    <row r="123" spans="26:27" ht="18" customHeight="1">
      <c r="Z123" s="220"/>
      <c r="AA123" s="50"/>
    </row>
    <row r="124" spans="26:27" ht="18" customHeight="1">
      <c r="Z124" s="220"/>
      <c r="AA124" s="50"/>
    </row>
    <row r="125" spans="26:27" ht="18" customHeight="1">
      <c r="Z125" s="220"/>
      <c r="AA125" s="50"/>
    </row>
    <row r="126" spans="26:27" ht="18" customHeight="1">
      <c r="Z126" s="220"/>
      <c r="AA126" s="50"/>
    </row>
    <row r="127" spans="26:27" ht="18" customHeight="1">
      <c r="Z127" s="220"/>
      <c r="AA127" s="50"/>
    </row>
    <row r="128" spans="26:27" ht="18" customHeight="1">
      <c r="Z128" s="220"/>
      <c r="AA128" s="50"/>
    </row>
    <row r="129" spans="26:28" ht="18" customHeight="1">
      <c r="Z129" s="220"/>
      <c r="AA129" s="50"/>
    </row>
    <row r="130" spans="26:28" ht="18" customHeight="1">
      <c r="Z130" s="220"/>
      <c r="AA130" s="50"/>
    </row>
    <row r="131" spans="26:28" ht="18" customHeight="1">
      <c r="Z131" s="220"/>
      <c r="AA131" s="50"/>
    </row>
    <row r="132" spans="26:28" ht="18" customHeight="1"/>
    <row r="133" spans="26:28" ht="18" customHeight="1">
      <c r="Z133" s="220"/>
      <c r="AA133" s="50"/>
    </row>
    <row r="134" spans="26:28" ht="18" customHeight="1">
      <c r="Z134" s="220"/>
      <c r="AA134" s="50"/>
    </row>
    <row r="135" spans="26:28" ht="18" customHeight="1">
      <c r="Z135" s="220"/>
      <c r="AA135" s="50"/>
    </row>
    <row r="136" spans="26:28" ht="18" customHeight="1">
      <c r="Z136" s="220"/>
      <c r="AA136" s="50"/>
    </row>
    <row r="137" spans="26:28" ht="18" customHeight="1">
      <c r="Z137" s="220"/>
      <c r="AA137" s="50"/>
    </row>
    <row r="138" spans="26:28" ht="18" customHeight="1">
      <c r="Z138" s="222"/>
      <c r="AA138" s="61"/>
      <c r="AB138" s="61"/>
    </row>
    <row r="139" spans="26:28" ht="18" customHeight="1">
      <c r="Z139" s="222"/>
      <c r="AA139" s="61"/>
      <c r="AB139" s="61"/>
    </row>
    <row r="140" spans="26:28" ht="18" customHeight="1">
      <c r="Z140" s="220"/>
      <c r="AA140" s="50"/>
    </row>
    <row r="141" spans="26:28" ht="18" customHeight="1">
      <c r="Z141" s="220"/>
      <c r="AA141" s="50"/>
    </row>
    <row r="142" spans="26:28" ht="18" customHeight="1">
      <c r="Z142" s="220"/>
      <c r="AA142" s="50"/>
    </row>
    <row r="143" spans="26:28" ht="18" customHeight="1">
      <c r="Z143" s="220"/>
      <c r="AA143" s="50"/>
    </row>
    <row r="144" spans="26:28" ht="18" customHeight="1">
      <c r="Z144" s="220"/>
      <c r="AA144" s="50"/>
    </row>
    <row r="145" spans="26:28" ht="18" customHeight="1">
      <c r="Z145" s="220"/>
      <c r="AA145" s="50"/>
    </row>
    <row r="146" spans="26:28" ht="18" customHeight="1">
      <c r="Z146" s="220"/>
      <c r="AA146" s="50"/>
    </row>
    <row r="147" spans="26:28" ht="18" customHeight="1">
      <c r="Z147" s="50"/>
      <c r="AA147" s="50"/>
    </row>
    <row r="148" spans="26:28" ht="18" customHeight="1">
      <c r="Z148" s="50"/>
      <c r="AA148" s="50"/>
    </row>
    <row r="149" spans="26:28" ht="18" customHeight="1">
      <c r="Z149" s="61"/>
      <c r="AA149" s="61"/>
      <c r="AB149" s="61"/>
    </row>
    <row r="150" spans="26:28" ht="18" customHeight="1">
      <c r="Z150" s="50"/>
      <c r="AA150" s="50"/>
    </row>
    <row r="151" spans="26:28" ht="18" customHeight="1">
      <c r="Z151" s="50"/>
      <c r="AA151" s="50"/>
    </row>
    <row r="152" spans="26:28" ht="18" customHeight="1">
      <c r="Z152" s="50"/>
      <c r="AA152" s="50"/>
    </row>
    <row r="153" spans="26:28" ht="18" customHeight="1">
      <c r="Z153" s="61"/>
      <c r="AA153" s="61"/>
      <c r="AB153" s="61"/>
    </row>
    <row r="154" spans="26:28" ht="18" customHeight="1">
      <c r="Z154" s="50"/>
      <c r="AA154" s="50"/>
      <c r="AB154" s="220"/>
    </row>
    <row r="155" spans="26:28" ht="18" customHeight="1">
      <c r="Z155" s="50"/>
      <c r="AA155" s="50"/>
    </row>
    <row r="156" spans="26:28" ht="18" customHeight="1">
      <c r="Z156" s="50"/>
      <c r="AA156" s="50"/>
      <c r="AB156" s="220"/>
    </row>
    <row r="157" spans="26:28" ht="18" customHeight="1">
      <c r="Z157" s="50"/>
      <c r="AA157" s="50"/>
    </row>
    <row r="158" spans="26:28" ht="18" customHeight="1">
      <c r="Z158" s="50"/>
      <c r="AA158" s="50"/>
      <c r="AB158" s="220"/>
    </row>
    <row r="159" spans="26:28" ht="18" customHeight="1">
      <c r="Z159" s="50"/>
      <c r="AA159" s="50"/>
    </row>
    <row r="160" spans="26:28" ht="18" customHeight="1">
      <c r="Z160" s="61"/>
      <c r="AA160" s="61"/>
      <c r="AB160" s="61"/>
    </row>
    <row r="161" spans="1:28" ht="18" customHeight="1">
      <c r="Z161" s="50"/>
      <c r="AA161" s="50"/>
    </row>
    <row r="162" spans="1:28" ht="18" customHeight="1">
      <c r="Z162" s="50"/>
      <c r="AA162" s="50"/>
    </row>
    <row r="163" spans="1:28">
      <c r="Z163" s="50"/>
      <c r="AA163" s="50"/>
    </row>
    <row r="164" spans="1:28" ht="18" customHeight="1">
      <c r="Z164" s="50"/>
      <c r="AA164" s="50"/>
    </row>
    <row r="165" spans="1:28" ht="18" customHeight="1">
      <c r="Z165" s="50"/>
      <c r="AA165" s="50"/>
    </row>
    <row r="166" spans="1:28" ht="18" customHeight="1">
      <c r="Z166" s="50"/>
      <c r="AA166" s="50"/>
    </row>
    <row r="167" spans="1:28" ht="18" customHeight="1">
      <c r="Z167" s="50"/>
      <c r="AA167" s="50"/>
    </row>
    <row r="168" spans="1:28" ht="18" customHeight="1">
      <c r="Z168" s="50"/>
      <c r="AA168" s="50"/>
    </row>
    <row r="169" spans="1:28" s="61" customFormat="1" ht="19.899999999999999" customHeight="1">
      <c r="A169" s="51"/>
      <c r="B169" s="50"/>
      <c r="C169" s="50"/>
      <c r="D169" s="50"/>
      <c r="E169" s="50"/>
      <c r="F169" s="50"/>
      <c r="G169" s="50"/>
      <c r="H169" s="50"/>
      <c r="I169" s="50"/>
      <c r="J169" s="74"/>
      <c r="K169" s="59"/>
      <c r="L169" s="59"/>
      <c r="M169" s="59"/>
      <c r="N169" s="1"/>
      <c r="O169" s="1"/>
      <c r="P169" s="1"/>
      <c r="Q169" s="1"/>
      <c r="R169" s="1"/>
      <c r="S169" s="1"/>
      <c r="T169" s="1"/>
      <c r="U169" s="1"/>
      <c r="V169" s="1"/>
      <c r="W169" s="79"/>
      <c r="X169" s="1"/>
      <c r="Y169" s="1"/>
      <c r="Z169" s="50"/>
      <c r="AA169" s="50"/>
      <c r="AB169" s="50"/>
    </row>
    <row r="170" spans="1:28" s="61" customFormat="1" ht="19.899999999999999" customHeight="1">
      <c r="A170" s="51"/>
      <c r="B170" s="50"/>
      <c r="C170" s="50"/>
      <c r="D170" s="50"/>
      <c r="E170" s="50"/>
      <c r="F170" s="50"/>
      <c r="G170" s="50"/>
      <c r="H170" s="50"/>
      <c r="I170" s="50"/>
      <c r="J170" s="74"/>
      <c r="K170" s="59"/>
      <c r="L170" s="59"/>
      <c r="M170" s="59"/>
      <c r="N170" s="1"/>
      <c r="O170" s="1"/>
      <c r="P170" s="1"/>
      <c r="Q170" s="1"/>
      <c r="R170" s="1"/>
      <c r="S170" s="1"/>
      <c r="T170" s="1"/>
      <c r="U170" s="1"/>
      <c r="V170" s="1"/>
      <c r="W170" s="79"/>
      <c r="X170" s="1"/>
      <c r="Y170" s="1"/>
      <c r="Z170" s="50"/>
      <c r="AA170" s="50"/>
      <c r="AB170" s="50"/>
    </row>
    <row r="171" spans="1:28" ht="18" customHeight="1">
      <c r="Z171" s="50"/>
      <c r="AA171" s="50"/>
    </row>
    <row r="172" spans="1:28" ht="18" customHeight="1">
      <c r="Z172" s="223"/>
      <c r="AA172" s="113"/>
      <c r="AB172" s="113"/>
    </row>
    <row r="173" spans="1:28" ht="18" customHeight="1">
      <c r="Z173" s="223"/>
      <c r="AA173" s="113"/>
      <c r="AB173" s="113"/>
    </row>
    <row r="174" spans="1:28" ht="18" customHeight="1">
      <c r="Z174" s="223"/>
      <c r="AA174" s="113"/>
      <c r="AB174" s="113"/>
    </row>
    <row r="175" spans="1:28" ht="18" customHeight="1">
      <c r="Z175" s="223"/>
      <c r="AA175" s="113"/>
      <c r="AB175" s="113"/>
    </row>
    <row r="176" spans="1:28" ht="18" customHeight="1">
      <c r="Z176" s="155"/>
      <c r="AA176" s="65"/>
      <c r="AB176" s="113"/>
    </row>
    <row r="177" spans="1:28" ht="18" customHeight="1">
      <c r="Z177" s="155"/>
      <c r="AA177" s="65"/>
      <c r="AB177" s="113"/>
    </row>
    <row r="178" spans="1:28" ht="18" customHeight="1"/>
    <row r="179" spans="1:28" ht="18" customHeight="1">
      <c r="Z179" s="155"/>
      <c r="AA179" s="65"/>
      <c r="AB179" s="113"/>
    </row>
    <row r="180" spans="1:28" s="61" customFormat="1" ht="19.899999999999999" customHeight="1">
      <c r="A180" s="51"/>
      <c r="B180" s="50"/>
      <c r="C180" s="50"/>
      <c r="D180" s="50"/>
      <c r="E180" s="50"/>
      <c r="F180" s="50"/>
      <c r="G180" s="50"/>
      <c r="H180" s="50"/>
      <c r="I180" s="50"/>
      <c r="J180" s="74"/>
      <c r="K180" s="59"/>
      <c r="L180" s="59"/>
      <c r="M180" s="59"/>
      <c r="N180" s="1"/>
      <c r="O180" s="1"/>
      <c r="P180" s="1"/>
      <c r="Q180" s="1"/>
      <c r="R180" s="1"/>
      <c r="S180" s="1"/>
      <c r="T180" s="1"/>
      <c r="U180" s="1"/>
      <c r="V180" s="1"/>
      <c r="W180" s="79"/>
      <c r="X180" s="1"/>
      <c r="Y180" s="1"/>
      <c r="Z180" s="214"/>
      <c r="AA180" s="63"/>
      <c r="AB180" s="50"/>
    </row>
    <row r="181" spans="1:28" ht="18" customHeight="1">
      <c r="Z181" s="155"/>
      <c r="AA181" s="65"/>
      <c r="AB181" s="113"/>
    </row>
    <row r="182" spans="1:28" ht="18" customHeight="1">
      <c r="Z182" s="155"/>
      <c r="AA182" s="65"/>
      <c r="AB182" s="113"/>
    </row>
    <row r="183" spans="1:28" ht="18" customHeight="1"/>
    <row r="184" spans="1:28" s="61" customFormat="1" ht="19.899999999999999" customHeight="1">
      <c r="A184" s="51"/>
      <c r="B184" s="50"/>
      <c r="C184" s="50"/>
      <c r="D184" s="50"/>
      <c r="E184" s="50"/>
      <c r="F184" s="50"/>
      <c r="G184" s="50"/>
      <c r="H184" s="50"/>
      <c r="I184" s="50"/>
      <c r="J184" s="74"/>
      <c r="K184" s="59"/>
      <c r="L184" s="59"/>
      <c r="M184" s="59"/>
      <c r="N184" s="1"/>
      <c r="O184" s="1"/>
      <c r="P184" s="1"/>
      <c r="Q184" s="1"/>
      <c r="R184" s="1"/>
      <c r="S184" s="1"/>
      <c r="T184" s="1"/>
      <c r="U184" s="1"/>
      <c r="V184" s="1"/>
      <c r="W184" s="79"/>
      <c r="X184" s="1"/>
      <c r="Y184" s="1"/>
      <c r="Z184" s="214"/>
      <c r="AA184" s="63"/>
      <c r="AB184" s="50"/>
    </row>
    <row r="185" spans="1:28" ht="18" customHeight="1"/>
    <row r="186" spans="1:28" ht="18" customHeight="1"/>
    <row r="187" spans="1:28" ht="18" customHeight="1">
      <c r="Z187" s="224"/>
      <c r="AA187" s="62"/>
      <c r="AB187" s="62"/>
    </row>
    <row r="188" spans="1:28" ht="18" customHeight="1">
      <c r="Z188" s="224"/>
      <c r="AA188" s="62"/>
      <c r="AB188" s="62"/>
    </row>
    <row r="189" spans="1:28" ht="18" customHeight="1">
      <c r="Z189" s="224"/>
      <c r="AA189" s="62"/>
      <c r="AB189" s="62"/>
    </row>
    <row r="190" spans="1:28" ht="18" customHeight="1">
      <c r="Z190" s="220"/>
      <c r="AA190" s="50"/>
    </row>
    <row r="191" spans="1:28" s="61" customFormat="1" ht="18" customHeight="1">
      <c r="A191" s="51"/>
      <c r="B191" s="50"/>
      <c r="C191" s="50"/>
      <c r="D191" s="50"/>
      <c r="E191" s="50"/>
      <c r="F191" s="50"/>
      <c r="G191" s="50"/>
      <c r="H191" s="50"/>
      <c r="I191" s="50"/>
      <c r="J191" s="74"/>
      <c r="K191" s="59"/>
      <c r="L191" s="59"/>
      <c r="M191" s="59"/>
      <c r="N191" s="1"/>
      <c r="O191" s="1"/>
      <c r="P191" s="1"/>
      <c r="Q191" s="1"/>
      <c r="R191" s="1"/>
      <c r="S191" s="1"/>
      <c r="T191" s="1"/>
      <c r="U191" s="1"/>
      <c r="V191" s="1"/>
      <c r="W191" s="79"/>
      <c r="X191" s="1"/>
      <c r="Y191" s="1"/>
      <c r="Z191" s="220"/>
      <c r="AA191" s="50"/>
      <c r="AB191" s="50"/>
    </row>
    <row r="192" spans="1:28" ht="18" customHeight="1">
      <c r="Z192" s="220"/>
      <c r="AA192" s="50"/>
    </row>
    <row r="193" spans="1:28" ht="18" customHeight="1">
      <c r="Z193" s="220"/>
      <c r="AA193" s="50"/>
    </row>
    <row r="194" spans="1:28" ht="18" customHeight="1">
      <c r="Z194" s="220"/>
      <c r="AA194" s="50"/>
    </row>
    <row r="195" spans="1:28" ht="18" customHeight="1">
      <c r="Z195" s="220"/>
      <c r="AA195" s="50"/>
    </row>
    <row r="196" spans="1:28" ht="18" customHeight="1">
      <c r="Z196" s="220"/>
      <c r="AA196" s="50"/>
    </row>
    <row r="197" spans="1:28" ht="18" customHeight="1">
      <c r="Z197" s="220"/>
      <c r="AA197" s="50"/>
    </row>
    <row r="198" spans="1:28" ht="18" customHeight="1">
      <c r="Z198" s="220"/>
      <c r="AA198" s="50"/>
    </row>
    <row r="199" spans="1:28" ht="18" customHeight="1">
      <c r="Z199" s="220"/>
      <c r="AA199" s="50"/>
    </row>
    <row r="200" spans="1:28" ht="18" customHeight="1">
      <c r="Z200" s="220"/>
      <c r="AA200" s="50"/>
    </row>
    <row r="201" spans="1:28" ht="18" customHeight="1">
      <c r="Z201" s="220"/>
      <c r="AA201" s="50"/>
    </row>
    <row r="202" spans="1:28" ht="18" customHeight="1">
      <c r="Z202" s="220"/>
      <c r="AA202" s="50"/>
    </row>
    <row r="203" spans="1:28" s="113" customFormat="1" ht="18" customHeight="1">
      <c r="A203" s="51"/>
      <c r="B203" s="50"/>
      <c r="C203" s="50"/>
      <c r="D203" s="50"/>
      <c r="E203" s="50"/>
      <c r="F203" s="50"/>
      <c r="G203" s="50"/>
      <c r="H203" s="50"/>
      <c r="I203" s="50"/>
      <c r="J203" s="74"/>
      <c r="K203" s="59"/>
      <c r="L203" s="59"/>
      <c r="M203" s="59"/>
      <c r="N203" s="1"/>
      <c r="O203" s="1"/>
      <c r="P203" s="1"/>
      <c r="Q203" s="1"/>
      <c r="R203" s="1"/>
      <c r="S203" s="1"/>
      <c r="T203" s="1"/>
      <c r="U203" s="1"/>
      <c r="V203" s="1"/>
      <c r="W203" s="79"/>
      <c r="X203" s="1"/>
      <c r="Y203" s="1"/>
      <c r="Z203" s="220"/>
      <c r="AA203" s="50"/>
      <c r="AB203" s="50"/>
    </row>
    <row r="204" spans="1:28" s="113" customFormat="1" ht="18" customHeight="1">
      <c r="A204" s="51"/>
      <c r="B204" s="50"/>
      <c r="C204" s="50"/>
      <c r="D204" s="50"/>
      <c r="E204" s="50"/>
      <c r="F204" s="50"/>
      <c r="G204" s="50"/>
      <c r="H204" s="50"/>
      <c r="I204" s="50"/>
      <c r="J204" s="74"/>
      <c r="K204" s="59"/>
      <c r="L204" s="59"/>
      <c r="M204" s="59"/>
      <c r="N204" s="1"/>
      <c r="O204" s="1"/>
      <c r="P204" s="1"/>
      <c r="Q204" s="1"/>
      <c r="R204" s="1"/>
      <c r="S204" s="1"/>
      <c r="T204" s="1"/>
      <c r="U204" s="1"/>
      <c r="V204" s="1"/>
      <c r="W204" s="79"/>
      <c r="X204" s="1"/>
      <c r="Y204" s="1"/>
      <c r="Z204" s="220"/>
      <c r="AA204" s="50"/>
      <c r="AB204" s="50"/>
    </row>
    <row r="205" spans="1:28" s="113" customFormat="1" ht="18" customHeight="1">
      <c r="A205" s="51"/>
      <c r="B205" s="50"/>
      <c r="C205" s="50"/>
      <c r="D205" s="50"/>
      <c r="E205" s="50"/>
      <c r="F205" s="50"/>
      <c r="G205" s="50"/>
      <c r="H205" s="50"/>
      <c r="I205" s="50"/>
      <c r="J205" s="74"/>
      <c r="K205" s="59"/>
      <c r="L205" s="59"/>
      <c r="M205" s="59"/>
      <c r="N205" s="1"/>
      <c r="O205" s="1"/>
      <c r="P205" s="1"/>
      <c r="Q205" s="1"/>
      <c r="R205" s="1"/>
      <c r="S205" s="1"/>
      <c r="T205" s="1"/>
      <c r="U205" s="1"/>
      <c r="V205" s="1"/>
      <c r="W205" s="79"/>
      <c r="X205" s="1"/>
      <c r="Y205" s="1"/>
      <c r="Z205" s="220"/>
      <c r="AA205" s="50"/>
      <c r="AB205" s="50"/>
    </row>
    <row r="206" spans="1:28" s="113" customFormat="1" ht="18" customHeight="1">
      <c r="A206" s="51"/>
      <c r="B206" s="50"/>
      <c r="C206" s="50"/>
      <c r="D206" s="50"/>
      <c r="E206" s="50"/>
      <c r="F206" s="50"/>
      <c r="G206" s="50"/>
      <c r="H206" s="50"/>
      <c r="I206" s="50"/>
      <c r="J206" s="74"/>
      <c r="K206" s="59"/>
      <c r="L206" s="59"/>
      <c r="M206" s="59"/>
      <c r="N206" s="1"/>
      <c r="O206" s="1"/>
      <c r="P206" s="1"/>
      <c r="Q206" s="1"/>
      <c r="R206" s="1"/>
      <c r="S206" s="1"/>
      <c r="T206" s="1"/>
      <c r="U206" s="1"/>
      <c r="V206" s="1"/>
      <c r="W206" s="79"/>
      <c r="X206" s="1"/>
      <c r="Y206" s="1"/>
      <c r="Z206" s="220"/>
      <c r="AA206" s="50"/>
      <c r="AB206" s="50"/>
    </row>
    <row r="207" spans="1:28" s="113" customFormat="1" ht="18" customHeight="1">
      <c r="A207" s="51"/>
      <c r="B207" s="50"/>
      <c r="C207" s="50"/>
      <c r="D207" s="50"/>
      <c r="E207" s="50"/>
      <c r="F207" s="50"/>
      <c r="G207" s="50"/>
      <c r="H207" s="50"/>
      <c r="I207" s="50"/>
      <c r="J207" s="74"/>
      <c r="K207" s="59"/>
      <c r="L207" s="59"/>
      <c r="M207" s="59"/>
      <c r="N207" s="1"/>
      <c r="O207" s="1"/>
      <c r="P207" s="1"/>
      <c r="Q207" s="1"/>
      <c r="R207" s="1"/>
      <c r="S207" s="1"/>
      <c r="T207" s="1"/>
      <c r="U207" s="1"/>
      <c r="V207" s="1"/>
      <c r="W207" s="79"/>
      <c r="X207" s="1"/>
      <c r="Y207" s="1"/>
      <c r="Z207" s="220"/>
      <c r="AA207" s="50"/>
      <c r="AB207" s="50"/>
    </row>
    <row r="208" spans="1:28" s="113" customFormat="1" ht="18" customHeight="1">
      <c r="A208" s="51"/>
      <c r="B208" s="50"/>
      <c r="C208" s="50"/>
      <c r="D208" s="50"/>
      <c r="E208" s="50"/>
      <c r="F208" s="50"/>
      <c r="G208" s="50"/>
      <c r="H208" s="50"/>
      <c r="I208" s="50"/>
      <c r="J208" s="74"/>
      <c r="K208" s="59"/>
      <c r="L208" s="59"/>
      <c r="M208" s="59"/>
      <c r="N208" s="1"/>
      <c r="O208" s="1"/>
      <c r="P208" s="1"/>
      <c r="Q208" s="1"/>
      <c r="R208" s="1"/>
      <c r="S208" s="1"/>
      <c r="T208" s="1"/>
      <c r="U208" s="1"/>
      <c r="V208" s="1"/>
      <c r="W208" s="79"/>
      <c r="X208" s="1"/>
      <c r="Y208" s="1"/>
      <c r="Z208" s="220"/>
      <c r="AA208" s="50"/>
      <c r="AB208" s="50"/>
    </row>
    <row r="209" spans="1:28">
      <c r="Z209" s="220"/>
      <c r="AA209" s="50"/>
    </row>
    <row r="210" spans="1:28" s="113" customFormat="1" ht="18" customHeight="1">
      <c r="A210" s="51"/>
      <c r="B210" s="50"/>
      <c r="C210" s="50"/>
      <c r="D210" s="50"/>
      <c r="E210" s="50"/>
      <c r="F210" s="50"/>
      <c r="G210" s="50"/>
      <c r="H210" s="50"/>
      <c r="I210" s="50"/>
      <c r="J210" s="74"/>
      <c r="K210" s="59"/>
      <c r="L210" s="59"/>
      <c r="M210" s="59"/>
      <c r="N210" s="1"/>
      <c r="O210" s="1"/>
      <c r="P210" s="1"/>
      <c r="Q210" s="1"/>
      <c r="R210" s="1"/>
      <c r="S210" s="1"/>
      <c r="T210" s="1"/>
      <c r="U210" s="1"/>
      <c r="V210" s="1"/>
      <c r="W210" s="79"/>
      <c r="X210" s="1"/>
      <c r="Y210" s="1"/>
      <c r="Z210" s="220"/>
      <c r="AA210" s="50"/>
      <c r="AB210" s="50"/>
    </row>
    <row r="211" spans="1:28">
      <c r="Z211" s="220"/>
      <c r="AA211" s="50"/>
    </row>
    <row r="212" spans="1:28" s="113" customFormat="1" ht="18" customHeight="1">
      <c r="A212" s="51"/>
      <c r="B212" s="50"/>
      <c r="C212" s="50"/>
      <c r="D212" s="50"/>
      <c r="E212" s="50"/>
      <c r="F212" s="50"/>
      <c r="G212" s="50"/>
      <c r="H212" s="50"/>
      <c r="I212" s="50"/>
      <c r="J212" s="74"/>
      <c r="K212" s="59"/>
      <c r="L212" s="59"/>
      <c r="M212" s="59"/>
      <c r="N212" s="1"/>
      <c r="O212" s="1"/>
      <c r="P212" s="1"/>
      <c r="Q212" s="1"/>
      <c r="R212" s="1"/>
      <c r="S212" s="1"/>
      <c r="T212" s="1"/>
      <c r="U212" s="1"/>
      <c r="V212" s="1"/>
      <c r="W212" s="79"/>
      <c r="X212" s="1"/>
      <c r="Y212" s="1"/>
      <c r="Z212" s="220"/>
      <c r="AA212" s="50"/>
      <c r="AB212" s="50"/>
    </row>
    <row r="213" spans="1:28" s="113" customFormat="1" ht="18" customHeight="1">
      <c r="A213" s="51"/>
      <c r="B213" s="50"/>
      <c r="C213" s="50"/>
      <c r="D213" s="50"/>
      <c r="E213" s="50"/>
      <c r="F213" s="50"/>
      <c r="G213" s="50"/>
      <c r="H213" s="50"/>
      <c r="I213" s="50"/>
      <c r="J213" s="74"/>
      <c r="K213" s="59"/>
      <c r="L213" s="59"/>
      <c r="M213" s="59"/>
      <c r="N213" s="1"/>
      <c r="O213" s="1"/>
      <c r="P213" s="1"/>
      <c r="Q213" s="1"/>
      <c r="R213" s="1"/>
      <c r="S213" s="1"/>
      <c r="T213" s="1"/>
      <c r="U213" s="1"/>
      <c r="V213" s="1"/>
      <c r="W213" s="79"/>
      <c r="X213" s="1"/>
      <c r="Y213" s="1"/>
      <c r="Z213" s="220"/>
      <c r="AA213" s="50"/>
      <c r="AB213" s="50"/>
    </row>
    <row r="214" spans="1:28">
      <c r="Z214" s="220"/>
      <c r="AA214" s="50"/>
    </row>
    <row r="215" spans="1:28">
      <c r="Z215" s="220"/>
      <c r="AA215" s="50"/>
    </row>
    <row r="216" spans="1:28">
      <c r="Z216" s="220"/>
      <c r="AA216" s="50"/>
    </row>
    <row r="217" spans="1:28" ht="18" customHeight="1">
      <c r="Z217" s="220"/>
      <c r="AA217" s="50"/>
    </row>
    <row r="218" spans="1:28" s="62" customFormat="1" ht="18" customHeight="1">
      <c r="A218" s="51"/>
      <c r="B218" s="50"/>
      <c r="C218" s="50"/>
      <c r="D218" s="50"/>
      <c r="E218" s="50"/>
      <c r="F218" s="50"/>
      <c r="G218" s="50"/>
      <c r="H218" s="50"/>
      <c r="I218" s="50"/>
      <c r="J218" s="74"/>
      <c r="K218" s="59"/>
      <c r="L218" s="59"/>
      <c r="M218" s="59"/>
      <c r="N218" s="1"/>
      <c r="O218" s="1"/>
      <c r="P218" s="1"/>
      <c r="Q218" s="1"/>
      <c r="R218" s="1"/>
      <c r="S218" s="1"/>
      <c r="T218" s="1"/>
      <c r="U218" s="1"/>
      <c r="V218" s="1"/>
      <c r="W218" s="79"/>
      <c r="X218" s="1"/>
      <c r="Y218" s="1"/>
      <c r="Z218" s="220"/>
      <c r="AA218" s="50"/>
      <c r="AB218" s="50"/>
    </row>
    <row r="219" spans="1:28" s="62" customFormat="1" ht="18" customHeight="1">
      <c r="A219" s="51"/>
      <c r="B219" s="50"/>
      <c r="C219" s="50"/>
      <c r="D219" s="50"/>
      <c r="E219" s="50"/>
      <c r="F219" s="50"/>
      <c r="G219" s="50"/>
      <c r="H219" s="50"/>
      <c r="I219" s="50"/>
      <c r="J219" s="74"/>
      <c r="K219" s="59"/>
      <c r="L219" s="59"/>
      <c r="M219" s="59"/>
      <c r="N219" s="1"/>
      <c r="O219" s="1"/>
      <c r="P219" s="1"/>
      <c r="Q219" s="1"/>
      <c r="R219" s="1"/>
      <c r="S219" s="1"/>
      <c r="T219" s="1"/>
      <c r="U219" s="1"/>
      <c r="V219" s="1"/>
      <c r="W219" s="79"/>
      <c r="X219" s="1"/>
      <c r="Y219" s="1"/>
      <c r="Z219" s="220"/>
      <c r="AA219" s="50"/>
      <c r="AB219" s="50"/>
    </row>
    <row r="220" spans="1:28" s="62" customFormat="1" ht="18" customHeight="1">
      <c r="A220" s="51"/>
      <c r="B220" s="50"/>
      <c r="C220" s="50"/>
      <c r="D220" s="50"/>
      <c r="E220" s="50"/>
      <c r="F220" s="50"/>
      <c r="G220" s="50"/>
      <c r="H220" s="50"/>
      <c r="I220" s="50"/>
      <c r="J220" s="74"/>
      <c r="K220" s="59"/>
      <c r="L220" s="59"/>
      <c r="M220" s="59"/>
      <c r="N220" s="1"/>
      <c r="O220" s="1"/>
      <c r="P220" s="1"/>
      <c r="Q220" s="1"/>
      <c r="R220" s="1"/>
      <c r="S220" s="1"/>
      <c r="T220" s="1"/>
      <c r="U220" s="1"/>
      <c r="V220" s="1"/>
      <c r="W220" s="79"/>
      <c r="X220" s="1"/>
      <c r="Y220" s="1"/>
      <c r="Z220" s="220"/>
      <c r="AA220" s="50"/>
      <c r="AB220" s="50"/>
    </row>
    <row r="221" spans="1:28" ht="18" customHeight="1">
      <c r="Z221" s="220"/>
      <c r="AA221" s="50"/>
    </row>
    <row r="222" spans="1:28" ht="18" customHeight="1">
      <c r="Z222" s="220"/>
      <c r="AA222" s="50"/>
    </row>
    <row r="223" spans="1:28" ht="18" customHeight="1">
      <c r="Z223" s="220"/>
      <c r="AA223" s="50"/>
    </row>
    <row r="224" spans="1:28" ht="18" customHeight="1">
      <c r="Z224" s="220"/>
      <c r="AA224" s="50"/>
    </row>
    <row r="225" spans="26:27" ht="18" customHeight="1">
      <c r="Z225" s="220"/>
      <c r="AA225" s="50"/>
    </row>
    <row r="226" spans="26:27" ht="18" customHeight="1">
      <c r="Z226" s="220"/>
      <c r="AA226" s="50"/>
    </row>
    <row r="227" spans="26:27" ht="18" customHeight="1">
      <c r="Z227" s="220"/>
      <c r="AA227" s="50"/>
    </row>
    <row r="228" spans="26:27" ht="18" customHeight="1">
      <c r="Z228" s="220"/>
      <c r="AA228" s="50"/>
    </row>
    <row r="229" spans="26:27" ht="18" customHeight="1">
      <c r="Z229" s="220"/>
      <c r="AA229" s="50"/>
    </row>
    <row r="230" spans="26:27" ht="18" customHeight="1">
      <c r="Z230" s="220"/>
      <c r="AA230" s="50"/>
    </row>
    <row r="231" spans="26:27" ht="18" customHeight="1">
      <c r="Z231" s="220"/>
      <c r="AA231" s="50"/>
    </row>
    <row r="232" spans="26:27" ht="18" customHeight="1">
      <c r="Z232" s="220"/>
      <c r="AA232" s="50"/>
    </row>
    <row r="233" spans="26:27" ht="18" customHeight="1">
      <c r="Z233" s="220"/>
      <c r="AA233" s="50"/>
    </row>
    <row r="234" spans="26:27" ht="18" customHeight="1">
      <c r="Z234" s="220"/>
      <c r="AA234" s="50"/>
    </row>
    <row r="235" spans="26:27" ht="18" customHeight="1">
      <c r="Z235" s="220"/>
      <c r="AA235" s="50"/>
    </row>
    <row r="236" spans="26:27" ht="18" customHeight="1">
      <c r="Z236" s="220"/>
      <c r="AA236" s="50"/>
    </row>
    <row r="237" spans="26:27" ht="18" customHeight="1">
      <c r="Z237" s="220"/>
      <c r="AA237" s="50"/>
    </row>
    <row r="238" spans="26:27" ht="18" customHeight="1">
      <c r="Z238" s="220"/>
      <c r="AA238" s="50"/>
    </row>
    <row r="239" spans="26:27" ht="18" customHeight="1">
      <c r="Z239" s="220"/>
      <c r="AA239" s="50"/>
    </row>
    <row r="240" spans="26:27" ht="18" customHeight="1">
      <c r="Z240" s="220"/>
      <c r="AA240" s="50"/>
    </row>
    <row r="241" spans="26:27" ht="18" customHeight="1">
      <c r="Z241" s="220"/>
      <c r="AA241" s="50"/>
    </row>
    <row r="242" spans="26:27" ht="18" customHeight="1"/>
    <row r="243" spans="26:27" ht="18" customHeight="1"/>
    <row r="244" spans="26:27" ht="18" customHeight="1"/>
    <row r="245" spans="26:27" ht="18" customHeight="1"/>
    <row r="246" spans="26:27" ht="18" customHeight="1"/>
    <row r="247" spans="26:27" ht="18" customHeight="1"/>
    <row r="248" spans="26:27" ht="18" customHeight="1"/>
    <row r="249" spans="26:27" ht="18" customHeight="1"/>
    <row r="250" spans="26:27" ht="18" customHeight="1"/>
    <row r="251" spans="26:27" ht="18" customHeight="1"/>
    <row r="252" spans="26:27" ht="18" customHeight="1"/>
    <row r="253" spans="26:27" ht="18" customHeight="1"/>
    <row r="254" spans="26:27" ht="18" customHeight="1"/>
    <row r="255" spans="26:27" ht="18" customHeight="1"/>
    <row r="256" spans="26:27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</sheetData>
  <autoFilter ref="A1:C48" xr:uid="{DF8B78EB-2A12-4C79-B08A-A707F4F00E41}">
    <filterColumn colId="2">
      <filters blank="1">
        <dateGroupItem year="2020" month="3" dateTimeGrouping="month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2020年04月01日</vt:lpstr>
      <vt:lpstr>2020年04月02日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YYY</dc:creator>
  <cp:lastModifiedBy>lihang</cp:lastModifiedBy>
  <dcterms:created xsi:type="dcterms:W3CDTF">2020-01-01T05:49:31Z</dcterms:created>
  <dcterms:modified xsi:type="dcterms:W3CDTF">2020-04-04T11:04:25Z</dcterms:modified>
</cp:coreProperties>
</file>