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30" i="1" s="1"/>
  <c r="D21" i="1"/>
  <c r="E21" i="1"/>
  <c r="E30" i="1" s="1"/>
  <c r="F21" i="1"/>
  <c r="G21" i="1"/>
  <c r="G30" i="1" s="1"/>
  <c r="C22" i="1"/>
  <c r="C31" i="1" s="1"/>
  <c r="D22" i="1"/>
  <c r="D31" i="1" s="1"/>
  <c r="E22" i="1"/>
  <c r="F22" i="1"/>
  <c r="G22" i="1"/>
  <c r="G31" i="1" s="1"/>
  <c r="C23" i="1"/>
  <c r="C32" i="1" s="1"/>
  <c r="D23" i="1"/>
  <c r="E23" i="1"/>
  <c r="F23" i="1"/>
  <c r="G23" i="1"/>
  <c r="G20" i="1"/>
  <c r="F20" i="1"/>
  <c r="F29" i="1" s="1"/>
  <c r="E20" i="1"/>
  <c r="E29" i="1" s="1"/>
  <c r="D20" i="1"/>
  <c r="D29" i="1" s="1"/>
  <c r="C20" i="1"/>
  <c r="C29" i="1" s="1"/>
  <c r="D30" i="1"/>
  <c r="F31" i="1"/>
  <c r="E32" i="1"/>
  <c r="F32" i="1"/>
  <c r="G32" i="1"/>
  <c r="G29" i="1"/>
  <c r="F30" i="1"/>
  <c r="E31" i="1"/>
  <c r="D32" i="1"/>
  <c r="H30" i="1"/>
  <c r="H31" i="1"/>
  <c r="H32" i="1"/>
  <c r="H29" i="1"/>
  <c r="H21" i="1"/>
  <c r="H22" i="1"/>
  <c r="H23" i="1"/>
  <c r="H20" i="1"/>
  <c r="H12" i="1"/>
  <c r="H13" i="1"/>
  <c r="H14" i="1"/>
  <c r="H11" i="1"/>
  <c r="C10" i="1" l="1"/>
  <c r="C19" i="1" s="1"/>
  <c r="C28" i="1" s="1"/>
  <c r="D10" i="1"/>
  <c r="D19" i="1" s="1"/>
  <c r="D28" i="1" s="1"/>
  <c r="E10" i="1"/>
  <c r="E19" i="1" s="1"/>
  <c r="E28" i="1" s="1"/>
  <c r="F10" i="1"/>
  <c r="F19" i="1" s="1"/>
  <c r="F28" i="1" s="1"/>
  <c r="G10" i="1"/>
  <c r="G19" i="1" s="1"/>
  <c r="G28" i="1" s="1"/>
  <c r="B10" i="1"/>
  <c r="A30" i="1" l="1"/>
  <c r="A31" i="1"/>
  <c r="A32" i="1"/>
  <c r="A29" i="1"/>
  <c r="A21" i="1"/>
  <c r="A22" i="1"/>
  <c r="A23" i="1"/>
  <c r="A20" i="1"/>
  <c r="A12" i="1"/>
  <c r="A13" i="1"/>
  <c r="A14" i="1"/>
  <c r="A11" i="1"/>
</calcChain>
</file>

<file path=xl/sharedStrings.xml><?xml version="1.0" encoding="utf-8"?>
<sst xmlns="http://schemas.openxmlformats.org/spreadsheetml/2006/main" count="8" uniqueCount="8">
  <si>
    <t>ENTIRE execution time</t>
  </si>
  <si>
    <t>COMPUTATION time</t>
  </si>
  <si>
    <t>SPEEDUP</t>
  </si>
  <si>
    <t>Efficiency</t>
  </si>
  <si>
    <t>N=900</t>
  </si>
  <si>
    <t>N=1000</t>
  </si>
  <si>
    <t>N=1100</t>
  </si>
  <si>
    <t>N=1200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</si>
</sst>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56496062992129"/>
          <c:y val="4.5208515602216393E-2"/>
          <c:w val="0.70824059492563418"/>
          <c:h val="0.70867198891805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N=900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4.8573230000000001</c:v>
                </c:pt>
                <c:pt idx="1">
                  <c:v>60.354844999999997</c:v>
                </c:pt>
                <c:pt idx="2">
                  <c:v>66.285893999999999</c:v>
                </c:pt>
                <c:pt idx="3">
                  <c:v>82.228114000000005</c:v>
                </c:pt>
                <c:pt idx="4">
                  <c:v>96.886747999999997</c:v>
                </c:pt>
                <c:pt idx="5">
                  <c:v>140.52536699999999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N=1000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6.3119430000000003</c:v>
                </c:pt>
                <c:pt idx="1">
                  <c:v>64.324406999999994</c:v>
                </c:pt>
                <c:pt idx="2">
                  <c:v>88.151083999999997</c:v>
                </c:pt>
                <c:pt idx="3">
                  <c:v>115.77209000000001</c:v>
                </c:pt>
                <c:pt idx="4">
                  <c:v>129.72920099999999</c:v>
                </c:pt>
                <c:pt idx="5">
                  <c:v>186.78184300000001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N=1100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8.7065470000000005</c:v>
                </c:pt>
                <c:pt idx="1">
                  <c:v>109.92800200000001</c:v>
                </c:pt>
                <c:pt idx="2">
                  <c:v>115.16824800000001</c:v>
                </c:pt>
                <c:pt idx="3">
                  <c:v>154.585148</c:v>
                </c:pt>
                <c:pt idx="4">
                  <c:v>170.44931099999999</c:v>
                </c:pt>
                <c:pt idx="5">
                  <c:v>245.425974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N=1200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11.128086</c:v>
                </c:pt>
                <c:pt idx="1">
                  <c:v>113.192352</c:v>
                </c:pt>
                <c:pt idx="2">
                  <c:v>131.09879000000001</c:v>
                </c:pt>
                <c:pt idx="3">
                  <c:v>175.449083</c:v>
                </c:pt>
                <c:pt idx="4">
                  <c:v>191.22485699999999</c:v>
                </c:pt>
                <c:pt idx="5">
                  <c:v>281.13228900000001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9744"/>
        <c:axId val="114321664"/>
      </c:scatterChart>
      <c:valAx>
        <c:axId val="114319744"/>
        <c:scaling>
          <c:orientation val="minMax"/>
          <c:max val="6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The number of processors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321664"/>
        <c:crosses val="autoZero"/>
        <c:crossBetween val="midCat"/>
        <c:majorUnit val="16"/>
      </c:valAx>
      <c:valAx>
        <c:axId val="114321664"/>
        <c:scaling>
          <c:orientation val="minMax"/>
        </c:scaling>
        <c:delete val="0"/>
        <c:axPos val="l"/>
        <c:majorGridlines/>
        <c:numFmt formatCode="#,##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319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4166579177602804"/>
          <c:y val="3.9303732866724998E-2"/>
          <c:w val="0.51388976377952755"/>
          <c:h val="0.2269480898221055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8982939632546"/>
          <c:y val="4.5208515602216393E-2"/>
          <c:w val="0.7249072615923009"/>
          <c:h val="0.70867198891805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N=900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4.6689949999999998</c:v>
                </c:pt>
                <c:pt idx="1">
                  <c:v>58.594127999999998</c:v>
                </c:pt>
                <c:pt idx="2">
                  <c:v>63.131562000000002</c:v>
                </c:pt>
                <c:pt idx="3">
                  <c:v>76.993605000000002</c:v>
                </c:pt>
                <c:pt idx="4">
                  <c:v>89.978474000000006</c:v>
                </c:pt>
                <c:pt idx="5">
                  <c:v>128.29405499999999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N=1000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6.0970820000000003</c:v>
                </c:pt>
                <c:pt idx="1">
                  <c:v>62.171463000000003</c:v>
                </c:pt>
                <c:pt idx="2">
                  <c:v>84.453829999999996</c:v>
                </c:pt>
                <c:pt idx="3">
                  <c:v>110.003015</c:v>
                </c:pt>
                <c:pt idx="4">
                  <c:v>121.45960100000001</c:v>
                </c:pt>
                <c:pt idx="5">
                  <c:v>172.07549399999999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N=1100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8.4498789999999993</c:v>
                </c:pt>
                <c:pt idx="1">
                  <c:v>107.287638</c:v>
                </c:pt>
                <c:pt idx="2">
                  <c:v>110.73792899999999</c:v>
                </c:pt>
                <c:pt idx="3">
                  <c:v>147.50614300000001</c:v>
                </c:pt>
                <c:pt idx="4">
                  <c:v>160.47259500000001</c:v>
                </c:pt>
                <c:pt idx="5">
                  <c:v>227.62643600000001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N=1200</c:v>
                </c:pt>
              </c:strCache>
            </c:strRef>
          </c:tx>
          <c:xVal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64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10.812794</c:v>
                </c:pt>
                <c:pt idx="1">
                  <c:v>110.131367</c:v>
                </c:pt>
                <c:pt idx="2">
                  <c:v>125.848716</c:v>
                </c:pt>
                <c:pt idx="3">
                  <c:v>167.124246</c:v>
                </c:pt>
                <c:pt idx="4">
                  <c:v>179.26498699999999</c:v>
                </c:pt>
                <c:pt idx="5">
                  <c:v>259.94144399999999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9488"/>
        <c:axId val="114961408"/>
      </c:scatterChart>
      <c:valAx>
        <c:axId val="114959488"/>
        <c:scaling>
          <c:orientation val="minMax"/>
          <c:max val="6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The number of processors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961408"/>
        <c:crosses val="autoZero"/>
        <c:crossBetween val="midCat"/>
        <c:majorUnit val="16"/>
      </c:valAx>
      <c:valAx>
        <c:axId val="1149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Computation </a:t>
                </a:r>
                <a:r>
                  <a:rPr lang="en-US" sz="1800" b="0" baseline="0"/>
                  <a:t>t</a:t>
                </a:r>
                <a:r>
                  <a:rPr lang="en-US" sz="1800" b="0"/>
                  <a:t>ime (s)</a:t>
                </a:r>
              </a:p>
            </c:rich>
          </c:tx>
          <c:layout>
            <c:manualLayout>
              <c:xMode val="edge"/>
              <c:yMode val="edge"/>
              <c:x val="0"/>
              <c:y val="1.3931175269757947E-2"/>
            </c:manualLayout>
          </c:layout>
          <c:overlay val="0"/>
        </c:title>
        <c:numFmt formatCode="#,##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959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888801399825021"/>
          <c:y val="5.3192621755613893E-2"/>
          <c:w val="0.50555643044619425"/>
          <c:h val="0.2315777194517351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49562554680665"/>
          <c:y val="4.5208515602216393E-2"/>
          <c:w val="0.7453099300087489"/>
          <c:h val="0.70867198891805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N=900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Sheet1!$C$20:$G$20</c:f>
              <c:numCache>
                <c:formatCode>General</c:formatCode>
                <c:ptCount val="5"/>
                <c:pt idx="0">
                  <c:v>2.1729443758823339</c:v>
                </c:pt>
                <c:pt idx="1">
                  <c:v>4.6898163883857382</c:v>
                </c:pt>
                <c:pt idx="2">
                  <c:v>7.3839146426245366</c:v>
                </c:pt>
                <c:pt idx="3">
                  <c:v>10.82895018831678</c:v>
                </c:pt>
                <c:pt idx="4">
                  <c:v>17.697512051329479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N=1000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Sheet1!$C$21:$G$21</c:f>
              <c:numCache>
                <c:formatCode>General</c:formatCode>
                <c:ptCount val="5"/>
                <c:pt idx="0">
                  <c:v>2.6494214085797947</c:v>
                </c:pt>
                <c:pt idx="1">
                  <c:v>4.5826362384834649</c:v>
                </c:pt>
                <c:pt idx="2">
                  <c:v>6.815052531227515</c:v>
                </c:pt>
                <c:pt idx="3">
                  <c:v>10.5094279274872</c:v>
                </c:pt>
                <c:pt idx="4">
                  <c:v>17.302082280021175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N=1100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Sheet1!$C$22:$G$22</c:f>
              <c:numCache>
                <c:formatCode>General</c:formatCode>
                <c:ptCount val="5"/>
                <c:pt idx="0">
                  <c:v>2.138461217552194</c:v>
                </c:pt>
                <c:pt idx="1">
                  <c:v>4.8383041131267346</c:v>
                </c:pt>
                <c:pt idx="2">
                  <c:v>7.0402518552429081</c:v>
                </c:pt>
                <c:pt idx="3">
                  <c:v>11.03327517704076</c:v>
                </c:pt>
                <c:pt idx="4">
                  <c:v>18.163326364144311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N=1200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Sheet1!$C$23:$G$23</c:f>
              <c:numCache>
                <c:formatCode>General</c:formatCode>
                <c:ptCount val="5"/>
                <c:pt idx="0">
                  <c:v>2.6544047958293153</c:v>
                </c:pt>
                <c:pt idx="1">
                  <c:v>5.4325253802876423</c:v>
                </c:pt>
                <c:pt idx="2">
                  <c:v>7.9282873766858</c:v>
                </c:pt>
                <c:pt idx="3">
                  <c:v>12.569843762518806</c:v>
                </c:pt>
                <c:pt idx="4">
                  <c:v>20.26654445231652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6736"/>
        <c:axId val="114998656"/>
      </c:scatterChart>
      <c:valAx>
        <c:axId val="114996736"/>
        <c:scaling>
          <c:orientation val="minMax"/>
          <c:max val="64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The number of processors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998656"/>
        <c:crosses val="autoZero"/>
        <c:crossBetween val="midCat"/>
        <c:majorUnit val="8"/>
      </c:valAx>
      <c:valAx>
        <c:axId val="114998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Speedup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4078302712160979"/>
            </c:manualLayout>
          </c:layout>
          <c:overlay val="0"/>
        </c:title>
        <c:numFmt formatCode="#,##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4996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388801399825022"/>
          <c:y val="4.8562992125984264E-2"/>
          <c:w val="0.26944531933508309"/>
          <c:h val="0.421392534266549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27340332458443"/>
          <c:y val="4.5208515602216393E-2"/>
          <c:w val="0.79253215223097118"/>
          <c:h val="0.70867198891805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N=900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Sheet1!$C$29:$G$29</c:f>
              <c:numCache>
                <c:formatCode>General</c:formatCode>
                <c:ptCount val="5"/>
                <c:pt idx="0">
                  <c:v>0.241438263986926</c:v>
                </c:pt>
                <c:pt idx="1">
                  <c:v>0.29311352427410864</c:v>
                </c:pt>
                <c:pt idx="2">
                  <c:v>0.29535658570498147</c:v>
                </c:pt>
                <c:pt idx="3">
                  <c:v>0.30080417189768832</c:v>
                </c:pt>
                <c:pt idx="4">
                  <c:v>0.27652362580202311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N=1000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0.29438015650886606</c:v>
                </c:pt>
                <c:pt idx="1">
                  <c:v>0.28641476490521656</c:v>
                </c:pt>
                <c:pt idx="2">
                  <c:v>0.27260210124910061</c:v>
                </c:pt>
                <c:pt idx="3">
                  <c:v>0.29192855354131114</c:v>
                </c:pt>
                <c:pt idx="4">
                  <c:v>0.27034503562533085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N=1100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0.23760680195024378</c:v>
                </c:pt>
                <c:pt idx="1">
                  <c:v>0.30239400707042091</c:v>
                </c:pt>
                <c:pt idx="2">
                  <c:v>0.28161007420971634</c:v>
                </c:pt>
                <c:pt idx="3">
                  <c:v>0.30647986602891003</c:v>
                </c:pt>
                <c:pt idx="4">
                  <c:v>0.28380197443975486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N=1200</c:v>
                </c:pt>
              </c:strCache>
            </c:strRef>
          </c:tx>
          <c:xVal>
            <c:numRef>
              <c:f>Sheet1!$C$1:$G$1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0.29493386620325723</c:v>
                </c:pt>
                <c:pt idx="1">
                  <c:v>0.33953283626797764</c:v>
                </c:pt>
                <c:pt idx="2">
                  <c:v>0.31713149506743199</c:v>
                </c:pt>
                <c:pt idx="3">
                  <c:v>0.3491623267366335</c:v>
                </c:pt>
                <c:pt idx="4">
                  <c:v>0.31666475706744562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5040"/>
        <c:axId val="116617216"/>
      </c:scatterChart>
      <c:valAx>
        <c:axId val="116615040"/>
        <c:scaling>
          <c:orientation val="minMax"/>
          <c:max val="64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The number of processors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6617216"/>
        <c:crosses val="autoZero"/>
        <c:crossBetween val="midCat"/>
        <c:majorUnit val="8"/>
      </c:valAx>
      <c:valAx>
        <c:axId val="11661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Efficiency</a:t>
                </a:r>
              </a:p>
            </c:rich>
          </c:tx>
          <c:layout>
            <c:manualLayout>
              <c:xMode val="edge"/>
              <c:yMode val="edge"/>
              <c:x val="0"/>
              <c:y val="0.26856080489938755"/>
            </c:manualLayout>
          </c:layout>
          <c:overlay val="0"/>
        </c:title>
        <c:numFmt formatCode="#,##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16615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055468066491689"/>
          <c:y val="0.3170815106445028"/>
          <c:w val="0.28888976377952752"/>
          <c:h val="0.4260221638961796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3.64538E-7</cdr:y>
    </cdr:from>
    <cdr:to>
      <cdr:x>0.09167</cdr:x>
      <cdr:y>0.89236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14412" y="1014413"/>
          <a:ext cx="2447924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effectLst/>
              <a:latin typeface="+mn-lt"/>
              <a:ea typeface="+mn-ea"/>
              <a:cs typeface="+mn-cs"/>
            </a:rPr>
            <a:t>Entire execution time (s)</a:t>
          </a:r>
          <a:endParaRPr lang="en-US" sz="18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11" sqref="C11"/>
    </sheetView>
  </sheetViews>
  <sheetFormatPr defaultRowHeight="15" x14ac:dyDescent="0.25"/>
  <cols>
    <col min="1" max="1" width="21.42578125" bestFit="1" customWidth="1"/>
  </cols>
  <sheetData>
    <row r="1" spans="1:8" x14ac:dyDescent="0.25">
      <c r="A1" t="s">
        <v>0</v>
      </c>
      <c r="B1">
        <v>1</v>
      </c>
      <c r="C1">
        <v>9</v>
      </c>
      <c r="D1">
        <v>16</v>
      </c>
      <c r="E1">
        <v>25</v>
      </c>
      <c r="F1">
        <v>36</v>
      </c>
      <c r="G1">
        <v>64</v>
      </c>
    </row>
    <row r="2" spans="1:8" x14ac:dyDescent="0.25">
      <c r="A2" t="s">
        <v>4</v>
      </c>
      <c r="B2">
        <v>4.8573230000000001</v>
      </c>
      <c r="C2">
        <v>60.354844999999997</v>
      </c>
      <c r="D2">
        <v>66.285893999999999</v>
      </c>
      <c r="E2">
        <v>82.228114000000005</v>
      </c>
      <c r="F2">
        <v>96.886747999999997</v>
      </c>
      <c r="G2">
        <v>140.52536699999999</v>
      </c>
      <c r="H2">
        <v>900</v>
      </c>
    </row>
    <row r="3" spans="1:8" x14ac:dyDescent="0.25">
      <c r="A3" t="s">
        <v>5</v>
      </c>
      <c r="B3">
        <v>6.3119430000000003</v>
      </c>
      <c r="C3">
        <v>64.324406999999994</v>
      </c>
      <c r="D3">
        <v>88.151083999999997</v>
      </c>
      <c r="E3">
        <v>115.77209000000001</v>
      </c>
      <c r="F3">
        <v>129.72920099999999</v>
      </c>
      <c r="G3">
        <v>186.78184300000001</v>
      </c>
      <c r="H3">
        <v>1000</v>
      </c>
    </row>
    <row r="4" spans="1:8" x14ac:dyDescent="0.25">
      <c r="A4" t="s">
        <v>6</v>
      </c>
      <c r="B4">
        <v>8.7065470000000005</v>
      </c>
      <c r="C4">
        <v>109.92800200000001</v>
      </c>
      <c r="D4">
        <v>115.16824800000001</v>
      </c>
      <c r="E4">
        <v>154.585148</v>
      </c>
      <c r="F4">
        <v>170.44931099999999</v>
      </c>
      <c r="G4">
        <v>245.425974</v>
      </c>
      <c r="H4">
        <v>1100</v>
      </c>
    </row>
    <row r="5" spans="1:8" x14ac:dyDescent="0.25">
      <c r="A5" t="s">
        <v>7</v>
      </c>
      <c r="B5">
        <v>11.128086</v>
      </c>
      <c r="C5">
        <v>113.192352</v>
      </c>
      <c r="D5">
        <v>131.09879000000001</v>
      </c>
      <c r="E5">
        <v>175.449083</v>
      </c>
      <c r="F5">
        <v>191.22485699999999</v>
      </c>
      <c r="G5">
        <v>281.13228900000001</v>
      </c>
      <c r="H5">
        <v>1200</v>
      </c>
    </row>
    <row r="10" spans="1:8" x14ac:dyDescent="0.25">
      <c r="A10" t="s">
        <v>1</v>
      </c>
      <c r="B10">
        <f>B1</f>
        <v>1</v>
      </c>
      <c r="C10">
        <f t="shared" ref="C10:G10" si="0">C1</f>
        <v>9</v>
      </c>
      <c r="D10">
        <f t="shared" si="0"/>
        <v>16</v>
      </c>
      <c r="E10">
        <f t="shared" si="0"/>
        <v>25</v>
      </c>
      <c r="F10">
        <f t="shared" si="0"/>
        <v>36</v>
      </c>
      <c r="G10">
        <f t="shared" si="0"/>
        <v>64</v>
      </c>
    </row>
    <row r="11" spans="1:8" x14ac:dyDescent="0.25">
      <c r="A11" t="str">
        <f>A2</f>
        <v>N=900</v>
      </c>
      <c r="B11">
        <v>4.6689949999999998</v>
      </c>
      <c r="C11">
        <v>58.594127999999998</v>
      </c>
      <c r="D11">
        <v>63.131562000000002</v>
      </c>
      <c r="E11">
        <v>76.993605000000002</v>
      </c>
      <c r="F11">
        <v>89.978474000000006</v>
      </c>
      <c r="G11">
        <v>128.29405499999999</v>
      </c>
      <c r="H11">
        <f>H2</f>
        <v>900</v>
      </c>
    </row>
    <row r="12" spans="1:8" x14ac:dyDescent="0.25">
      <c r="A12" t="str">
        <f t="shared" ref="A12:A14" si="1">A3</f>
        <v>N=1000</v>
      </c>
      <c r="B12">
        <v>6.0970820000000003</v>
      </c>
      <c r="C12">
        <v>62.171463000000003</v>
      </c>
      <c r="D12">
        <v>84.453829999999996</v>
      </c>
      <c r="E12">
        <v>110.003015</v>
      </c>
      <c r="F12">
        <v>121.45960100000001</v>
      </c>
      <c r="G12">
        <v>172.07549399999999</v>
      </c>
      <c r="H12">
        <f t="shared" ref="H12:H14" si="2">H3</f>
        <v>1000</v>
      </c>
    </row>
    <row r="13" spans="1:8" x14ac:dyDescent="0.25">
      <c r="A13" t="str">
        <f t="shared" si="1"/>
        <v>N=1100</v>
      </c>
      <c r="B13">
        <v>8.4498789999999993</v>
      </c>
      <c r="C13">
        <v>107.287638</v>
      </c>
      <c r="D13">
        <v>110.73792899999999</v>
      </c>
      <c r="E13">
        <v>147.50614300000001</v>
      </c>
      <c r="F13">
        <v>160.47259500000001</v>
      </c>
      <c r="G13">
        <v>227.62643600000001</v>
      </c>
      <c r="H13">
        <f t="shared" si="2"/>
        <v>1100</v>
      </c>
    </row>
    <row r="14" spans="1:8" x14ac:dyDescent="0.25">
      <c r="A14" t="str">
        <f t="shared" si="1"/>
        <v>N=1200</v>
      </c>
      <c r="B14">
        <v>10.812794</v>
      </c>
      <c r="C14">
        <v>110.131367</v>
      </c>
      <c r="D14">
        <v>125.848716</v>
      </c>
      <c r="E14">
        <v>167.124246</v>
      </c>
      <c r="F14">
        <v>179.26498699999999</v>
      </c>
      <c r="G14">
        <v>259.94144399999999</v>
      </c>
      <c r="H14">
        <f t="shared" si="2"/>
        <v>1200</v>
      </c>
    </row>
    <row r="19" spans="1:8" x14ac:dyDescent="0.25">
      <c r="A19" t="s">
        <v>2</v>
      </c>
      <c r="C19">
        <f>C10</f>
        <v>9</v>
      </c>
      <c r="D19">
        <f t="shared" ref="D19:G19" si="3">D10</f>
        <v>16</v>
      </c>
      <c r="E19">
        <f t="shared" si="3"/>
        <v>25</v>
      </c>
      <c r="F19">
        <f t="shared" si="3"/>
        <v>36</v>
      </c>
      <c r="G19">
        <f t="shared" si="3"/>
        <v>64</v>
      </c>
    </row>
    <row r="20" spans="1:8" x14ac:dyDescent="0.25">
      <c r="A20" t="str">
        <f>A2</f>
        <v>N=900</v>
      </c>
      <c r="C20">
        <f>B2*9^1.5/C2</f>
        <v>2.1729443758823339</v>
      </c>
      <c r="D20">
        <f>B2*16^1.5/D2</f>
        <v>4.6898163883857382</v>
      </c>
      <c r="E20">
        <f>B2*25^1.5/E2</f>
        <v>7.3839146426245366</v>
      </c>
      <c r="F20">
        <f>B2*36^1.5/F2</f>
        <v>10.82895018831678</v>
      </c>
      <c r="G20">
        <f>B2*64^1.5/G2</f>
        <v>17.697512051329479</v>
      </c>
      <c r="H20">
        <f>H2</f>
        <v>900</v>
      </c>
    </row>
    <row r="21" spans="1:8" x14ac:dyDescent="0.25">
      <c r="A21" t="str">
        <f t="shared" ref="A21:A23" si="4">A3</f>
        <v>N=1000</v>
      </c>
      <c r="C21">
        <f t="shared" ref="C21:C23" si="5">B3*9^1.5/C3</f>
        <v>2.6494214085797947</v>
      </c>
      <c r="D21">
        <f t="shared" ref="D21:D23" si="6">B3*16^1.5/D3</f>
        <v>4.5826362384834649</v>
      </c>
      <c r="E21">
        <f t="shared" ref="E21:E23" si="7">B3*25^1.5/E3</f>
        <v>6.815052531227515</v>
      </c>
      <c r="F21">
        <f t="shared" ref="F21:F23" si="8">B3*36^1.5/F3</f>
        <v>10.5094279274872</v>
      </c>
      <c r="G21">
        <f t="shared" ref="G21:G23" si="9">B3*64^1.5/G3</f>
        <v>17.302082280021175</v>
      </c>
      <c r="H21">
        <f t="shared" ref="H21:H23" si="10">H3</f>
        <v>1000</v>
      </c>
    </row>
    <row r="22" spans="1:8" x14ac:dyDescent="0.25">
      <c r="A22" t="str">
        <f t="shared" si="4"/>
        <v>N=1100</v>
      </c>
      <c r="C22">
        <f t="shared" si="5"/>
        <v>2.138461217552194</v>
      </c>
      <c r="D22">
        <f t="shared" si="6"/>
        <v>4.8383041131267346</v>
      </c>
      <c r="E22">
        <f t="shared" si="7"/>
        <v>7.0402518552429081</v>
      </c>
      <c r="F22">
        <f t="shared" si="8"/>
        <v>11.03327517704076</v>
      </c>
      <c r="G22">
        <f t="shared" si="9"/>
        <v>18.163326364144311</v>
      </c>
      <c r="H22">
        <f t="shared" si="10"/>
        <v>1100</v>
      </c>
    </row>
    <row r="23" spans="1:8" x14ac:dyDescent="0.25">
      <c r="A23" t="str">
        <f t="shared" si="4"/>
        <v>N=1200</v>
      </c>
      <c r="C23">
        <f t="shared" si="5"/>
        <v>2.6544047958293153</v>
      </c>
      <c r="D23">
        <f t="shared" si="6"/>
        <v>5.4325253802876423</v>
      </c>
      <c r="E23">
        <f t="shared" si="7"/>
        <v>7.9282873766858</v>
      </c>
      <c r="F23">
        <f t="shared" si="8"/>
        <v>12.569843762518806</v>
      </c>
      <c r="G23">
        <f t="shared" si="9"/>
        <v>20.26654445231652</v>
      </c>
      <c r="H23">
        <f t="shared" si="10"/>
        <v>1200</v>
      </c>
    </row>
    <row r="28" spans="1:8" x14ac:dyDescent="0.25">
      <c r="A28" t="s">
        <v>3</v>
      </c>
      <c r="C28">
        <f>C19</f>
        <v>9</v>
      </c>
      <c r="D28">
        <f t="shared" ref="D28:G28" si="11">D19</f>
        <v>16</v>
      </c>
      <c r="E28">
        <f t="shared" si="11"/>
        <v>25</v>
      </c>
      <c r="F28">
        <f t="shared" si="11"/>
        <v>36</v>
      </c>
      <c r="G28">
        <f t="shared" si="11"/>
        <v>64</v>
      </c>
    </row>
    <row r="29" spans="1:8" x14ac:dyDescent="0.25">
      <c r="A29" t="str">
        <f>A2</f>
        <v>N=900</v>
      </c>
      <c r="C29">
        <f>C20/9</f>
        <v>0.241438263986926</v>
      </c>
      <c r="D29">
        <f>D20/16</f>
        <v>0.29311352427410864</v>
      </c>
      <c r="E29">
        <f>E20/25</f>
        <v>0.29535658570498147</v>
      </c>
      <c r="F29">
        <f>F20/36</f>
        <v>0.30080417189768832</v>
      </c>
      <c r="G29">
        <f>G20/64</f>
        <v>0.27652362580202311</v>
      </c>
      <c r="H29">
        <f>H2</f>
        <v>900</v>
      </c>
    </row>
    <row r="30" spans="1:8" x14ac:dyDescent="0.25">
      <c r="A30" t="str">
        <f t="shared" ref="A30:A32" si="12">A3</f>
        <v>N=1000</v>
      </c>
      <c r="C30">
        <f t="shared" ref="C30:C32" si="13">C21/9</f>
        <v>0.29438015650886606</v>
      </c>
      <c r="D30">
        <f t="shared" ref="D30:D32" si="14">D21/16</f>
        <v>0.28641476490521656</v>
      </c>
      <c r="E30">
        <f t="shared" ref="E30:E32" si="15">E21/25</f>
        <v>0.27260210124910061</v>
      </c>
      <c r="F30">
        <f t="shared" ref="F30:F32" si="16">F21/36</f>
        <v>0.29192855354131114</v>
      </c>
      <c r="G30">
        <f t="shared" ref="G30:G32" si="17">G21/64</f>
        <v>0.27034503562533085</v>
      </c>
      <c r="H30">
        <f t="shared" ref="H30:H32" si="18">H3</f>
        <v>1000</v>
      </c>
    </row>
    <row r="31" spans="1:8" x14ac:dyDescent="0.25">
      <c r="A31" t="str">
        <f t="shared" si="12"/>
        <v>N=1100</v>
      </c>
      <c r="C31">
        <f t="shared" si="13"/>
        <v>0.23760680195024378</v>
      </c>
      <c r="D31">
        <f t="shared" si="14"/>
        <v>0.30239400707042091</v>
      </c>
      <c r="E31">
        <f t="shared" si="15"/>
        <v>0.28161007420971634</v>
      </c>
      <c r="F31">
        <f t="shared" si="16"/>
        <v>0.30647986602891003</v>
      </c>
      <c r="G31">
        <f t="shared" si="17"/>
        <v>0.28380197443975486</v>
      </c>
      <c r="H31">
        <f t="shared" si="18"/>
        <v>1100</v>
      </c>
    </row>
    <row r="32" spans="1:8" x14ac:dyDescent="0.25">
      <c r="A32" t="str">
        <f t="shared" si="12"/>
        <v>N=1200</v>
      </c>
      <c r="C32">
        <f t="shared" si="13"/>
        <v>0.29493386620325723</v>
      </c>
      <c r="D32">
        <f t="shared" si="14"/>
        <v>0.33953283626797764</v>
      </c>
      <c r="E32">
        <f t="shared" si="15"/>
        <v>0.31713149506743199</v>
      </c>
      <c r="F32">
        <f t="shared" si="16"/>
        <v>0.3491623267366335</v>
      </c>
      <c r="G32">
        <f t="shared" si="17"/>
        <v>0.31666475706744562</v>
      </c>
      <c r="H32">
        <f t="shared" si="18"/>
        <v>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2014-11-26T03:14:40Z</dcterms:modified>
</cp:coreProperties>
</file>