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Li YL\新太古代\Figures-GRL\Supplemental files\"/>
    </mc:Choice>
  </mc:AlternateContent>
  <xr:revisionPtr revIDLastSave="0" documentId="13_ncr:1_{6523EC66-05EE-4451-BDDF-D67A5A20767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u-Hf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01" i="5" l="1"/>
  <c r="L101" i="5"/>
  <c r="M101" i="5" s="1"/>
  <c r="K101" i="5"/>
  <c r="J101" i="5"/>
  <c r="I101" i="5"/>
  <c r="N100" i="5"/>
  <c r="L100" i="5"/>
  <c r="K100" i="5"/>
  <c r="J100" i="5"/>
  <c r="I100" i="5"/>
  <c r="N99" i="5"/>
  <c r="L99" i="5"/>
  <c r="K99" i="5"/>
  <c r="J99" i="5"/>
  <c r="I99" i="5"/>
  <c r="N98" i="5"/>
  <c r="L98" i="5"/>
  <c r="M98" i="5" s="1"/>
  <c r="K98" i="5"/>
  <c r="J98" i="5"/>
  <c r="I98" i="5"/>
  <c r="N97" i="5"/>
  <c r="L97" i="5"/>
  <c r="K97" i="5"/>
  <c r="J97" i="5"/>
  <c r="I97" i="5"/>
  <c r="N96" i="5"/>
  <c r="L96" i="5"/>
  <c r="K96" i="5"/>
  <c r="J96" i="5"/>
  <c r="I96" i="5"/>
  <c r="N95" i="5"/>
  <c r="L95" i="5"/>
  <c r="K95" i="5"/>
  <c r="J95" i="5"/>
  <c r="I95" i="5"/>
  <c r="N94" i="5"/>
  <c r="M94" i="5"/>
  <c r="L94" i="5"/>
  <c r="K94" i="5"/>
  <c r="J94" i="5"/>
  <c r="I94" i="5"/>
  <c r="N93" i="5"/>
  <c r="L93" i="5"/>
  <c r="K93" i="5"/>
  <c r="J93" i="5"/>
  <c r="I93" i="5"/>
  <c r="N92" i="5"/>
  <c r="M92" i="5" s="1"/>
  <c r="L92" i="5"/>
  <c r="K92" i="5"/>
  <c r="J92" i="5"/>
  <c r="I92" i="5"/>
  <c r="N91" i="5"/>
  <c r="L91" i="5"/>
  <c r="K91" i="5"/>
  <c r="J91" i="5"/>
  <c r="I91" i="5"/>
  <c r="N90" i="5"/>
  <c r="M90" i="5"/>
  <c r="L90" i="5"/>
  <c r="K90" i="5"/>
  <c r="J90" i="5"/>
  <c r="I90" i="5"/>
  <c r="N89" i="5"/>
  <c r="L89" i="5"/>
  <c r="K89" i="5"/>
  <c r="J89" i="5"/>
  <c r="I89" i="5"/>
  <c r="N88" i="5"/>
  <c r="L88" i="5"/>
  <c r="M88" i="5" s="1"/>
  <c r="K88" i="5"/>
  <c r="J88" i="5"/>
  <c r="I88" i="5"/>
  <c r="N87" i="5"/>
  <c r="L87" i="5"/>
  <c r="K87" i="5"/>
  <c r="J87" i="5"/>
  <c r="I87" i="5"/>
  <c r="N86" i="5"/>
  <c r="L86" i="5"/>
  <c r="M86" i="5" s="1"/>
  <c r="K86" i="5"/>
  <c r="J86" i="5"/>
  <c r="I86" i="5"/>
  <c r="N85" i="5"/>
  <c r="L85" i="5"/>
  <c r="M85" i="5" s="1"/>
  <c r="K85" i="5"/>
  <c r="J85" i="5"/>
  <c r="I85" i="5"/>
  <c r="N84" i="5"/>
  <c r="L84" i="5"/>
  <c r="K84" i="5"/>
  <c r="J84" i="5"/>
  <c r="I84" i="5"/>
  <c r="N83" i="5"/>
  <c r="L83" i="5"/>
  <c r="K83" i="5"/>
  <c r="J83" i="5"/>
  <c r="I83" i="5"/>
  <c r="N82" i="5"/>
  <c r="L82" i="5"/>
  <c r="M82" i="5" s="1"/>
  <c r="K82" i="5"/>
  <c r="J82" i="5"/>
  <c r="I82" i="5"/>
  <c r="N81" i="5"/>
  <c r="L81" i="5"/>
  <c r="K81" i="5"/>
  <c r="J81" i="5"/>
  <c r="I81" i="5"/>
  <c r="N80" i="5"/>
  <c r="L80" i="5"/>
  <c r="K80" i="5"/>
  <c r="J80" i="5"/>
  <c r="I80" i="5"/>
  <c r="N79" i="5"/>
  <c r="L79" i="5"/>
  <c r="K79" i="5"/>
  <c r="J79" i="5"/>
  <c r="I79" i="5"/>
  <c r="N78" i="5"/>
  <c r="M78" i="5" s="1"/>
  <c r="L78" i="5"/>
  <c r="K78" i="5"/>
  <c r="J78" i="5"/>
  <c r="I78" i="5"/>
  <c r="N77" i="5"/>
  <c r="L77" i="5"/>
  <c r="K77" i="5"/>
  <c r="J77" i="5"/>
  <c r="I77" i="5"/>
  <c r="N76" i="5"/>
  <c r="M76" i="5" s="1"/>
  <c r="L76" i="5"/>
  <c r="K76" i="5"/>
  <c r="J76" i="5"/>
  <c r="I76" i="5"/>
  <c r="N75" i="5"/>
  <c r="L75" i="5"/>
  <c r="K75" i="5"/>
  <c r="J75" i="5"/>
  <c r="I75" i="5"/>
  <c r="N74" i="5"/>
  <c r="M74" i="5"/>
  <c r="L74" i="5"/>
  <c r="K74" i="5"/>
  <c r="J74" i="5"/>
  <c r="I74" i="5"/>
  <c r="N73" i="5"/>
  <c r="L73" i="5"/>
  <c r="K73" i="5"/>
  <c r="J73" i="5"/>
  <c r="I73" i="5"/>
  <c r="N72" i="5"/>
  <c r="L72" i="5"/>
  <c r="K72" i="5"/>
  <c r="J72" i="5"/>
  <c r="I72" i="5"/>
  <c r="N71" i="5"/>
  <c r="L71" i="5"/>
  <c r="K71" i="5"/>
  <c r="J71" i="5"/>
  <c r="I71" i="5"/>
  <c r="N70" i="5"/>
  <c r="L70" i="5"/>
  <c r="M70" i="5" s="1"/>
  <c r="K70" i="5"/>
  <c r="J70" i="5"/>
  <c r="I70" i="5"/>
  <c r="N69" i="5"/>
  <c r="M69" i="5"/>
  <c r="L69" i="5"/>
  <c r="K69" i="5"/>
  <c r="J69" i="5"/>
  <c r="I69" i="5"/>
  <c r="N68" i="5"/>
  <c r="M68" i="5"/>
  <c r="L68" i="5"/>
  <c r="K68" i="5"/>
  <c r="J68" i="5"/>
  <c r="I68" i="5"/>
  <c r="N67" i="5"/>
  <c r="L67" i="5"/>
  <c r="K67" i="5"/>
  <c r="J67" i="5"/>
  <c r="I67" i="5"/>
  <c r="N66" i="5"/>
  <c r="M66" i="5" s="1"/>
  <c r="L66" i="5"/>
  <c r="K66" i="5"/>
  <c r="J66" i="5"/>
  <c r="I66" i="5"/>
  <c r="N65" i="5"/>
  <c r="L65" i="5"/>
  <c r="M65" i="5" s="1"/>
  <c r="K65" i="5"/>
  <c r="J65" i="5"/>
  <c r="I65" i="5"/>
  <c r="N64" i="5"/>
  <c r="L64" i="5"/>
  <c r="M64" i="5" s="1"/>
  <c r="K64" i="5"/>
  <c r="J64" i="5"/>
  <c r="I64" i="5"/>
  <c r="N63" i="5"/>
  <c r="L63" i="5"/>
  <c r="M63" i="5" s="1"/>
  <c r="K63" i="5"/>
  <c r="J63" i="5"/>
  <c r="I63" i="5"/>
  <c r="N62" i="5"/>
  <c r="L62" i="5"/>
  <c r="M62" i="5" s="1"/>
  <c r="K62" i="5"/>
  <c r="J62" i="5"/>
  <c r="I62" i="5"/>
  <c r="N61" i="5"/>
  <c r="M61" i="5"/>
  <c r="L61" i="5"/>
  <c r="K61" i="5"/>
  <c r="J61" i="5"/>
  <c r="I61" i="5"/>
  <c r="N60" i="5"/>
  <c r="L60" i="5"/>
  <c r="M60" i="5" s="1"/>
  <c r="K60" i="5"/>
  <c r="J60" i="5"/>
  <c r="I60" i="5"/>
  <c r="N59" i="5"/>
  <c r="L59" i="5"/>
  <c r="K59" i="5"/>
  <c r="J59" i="5"/>
  <c r="I59" i="5"/>
  <c r="N58" i="5"/>
  <c r="L58" i="5"/>
  <c r="K58" i="5"/>
  <c r="J58" i="5"/>
  <c r="I58" i="5"/>
  <c r="N57" i="5"/>
  <c r="L57" i="5"/>
  <c r="K57" i="5"/>
  <c r="J57" i="5"/>
  <c r="I57" i="5"/>
  <c r="N56" i="5"/>
  <c r="L56" i="5"/>
  <c r="M56" i="5" s="1"/>
  <c r="K56" i="5"/>
  <c r="J56" i="5"/>
  <c r="I56" i="5"/>
  <c r="N55" i="5"/>
  <c r="L55" i="5"/>
  <c r="K55" i="5"/>
  <c r="J55" i="5"/>
  <c r="I55" i="5"/>
  <c r="N54" i="5"/>
  <c r="M54" i="5"/>
  <c r="L54" i="5"/>
  <c r="K54" i="5"/>
  <c r="J54" i="5"/>
  <c r="I54" i="5"/>
  <c r="N53" i="5"/>
  <c r="M53" i="5"/>
  <c r="L53" i="5"/>
  <c r="K53" i="5"/>
  <c r="J53" i="5"/>
  <c r="I53" i="5"/>
  <c r="N52" i="5"/>
  <c r="L52" i="5"/>
  <c r="K52" i="5"/>
  <c r="J52" i="5"/>
  <c r="I52" i="5"/>
  <c r="N51" i="5"/>
  <c r="L51" i="5"/>
  <c r="K51" i="5"/>
  <c r="J51" i="5"/>
  <c r="I51" i="5"/>
  <c r="N50" i="5"/>
  <c r="L50" i="5"/>
  <c r="M50" i="5" s="1"/>
  <c r="K50" i="5"/>
  <c r="J50" i="5"/>
  <c r="I50" i="5"/>
  <c r="N49" i="5"/>
  <c r="L49" i="5"/>
  <c r="M49" i="5" s="1"/>
  <c r="K49" i="5"/>
  <c r="J49" i="5"/>
  <c r="I49" i="5"/>
  <c r="N48" i="5"/>
  <c r="L48" i="5"/>
  <c r="K48" i="5"/>
  <c r="J48" i="5"/>
  <c r="I48" i="5"/>
  <c r="N47" i="5"/>
  <c r="L47" i="5"/>
  <c r="K47" i="5"/>
  <c r="J47" i="5"/>
  <c r="I47" i="5"/>
  <c r="N46" i="5"/>
  <c r="L46" i="5"/>
  <c r="M46" i="5" s="1"/>
  <c r="K46" i="5"/>
  <c r="J46" i="5"/>
  <c r="I46" i="5"/>
  <c r="N45" i="5"/>
  <c r="L45" i="5"/>
  <c r="M45" i="5" s="1"/>
  <c r="K45" i="5"/>
  <c r="J45" i="5"/>
  <c r="I45" i="5"/>
  <c r="N44" i="5"/>
  <c r="L44" i="5"/>
  <c r="M44" i="5" s="1"/>
  <c r="K44" i="5"/>
  <c r="J44" i="5"/>
  <c r="I44" i="5"/>
  <c r="N43" i="5"/>
  <c r="L43" i="5"/>
  <c r="M43" i="5" s="1"/>
  <c r="K43" i="5"/>
  <c r="J43" i="5"/>
  <c r="I43" i="5"/>
  <c r="N42" i="5"/>
  <c r="L42" i="5"/>
  <c r="M42" i="5" s="1"/>
  <c r="K42" i="5"/>
  <c r="J42" i="5"/>
  <c r="I42" i="5"/>
  <c r="N41" i="5"/>
  <c r="L41" i="5"/>
  <c r="M41" i="5" s="1"/>
  <c r="K41" i="5"/>
  <c r="J41" i="5"/>
  <c r="I41" i="5"/>
  <c r="N40" i="5"/>
  <c r="L40" i="5"/>
  <c r="M40" i="5" s="1"/>
  <c r="K40" i="5"/>
  <c r="J40" i="5"/>
  <c r="I40" i="5"/>
  <c r="N39" i="5"/>
  <c r="L39" i="5"/>
  <c r="K39" i="5"/>
  <c r="J39" i="5"/>
  <c r="I39" i="5"/>
  <c r="N38" i="5"/>
  <c r="L38" i="5"/>
  <c r="K38" i="5"/>
  <c r="J38" i="5"/>
  <c r="I38" i="5"/>
  <c r="N37" i="5"/>
  <c r="L37" i="5"/>
  <c r="M37" i="5" s="1"/>
  <c r="K37" i="5"/>
  <c r="J37" i="5"/>
  <c r="I37" i="5"/>
  <c r="N36" i="5"/>
  <c r="L36" i="5"/>
  <c r="M36" i="5" s="1"/>
  <c r="K36" i="5"/>
  <c r="J36" i="5"/>
  <c r="I36" i="5"/>
  <c r="N35" i="5"/>
  <c r="L35" i="5"/>
  <c r="M35" i="5" s="1"/>
  <c r="K35" i="5"/>
  <c r="J35" i="5"/>
  <c r="I35" i="5"/>
  <c r="N34" i="5"/>
  <c r="L34" i="5"/>
  <c r="M34" i="5" s="1"/>
  <c r="K34" i="5"/>
  <c r="J34" i="5"/>
  <c r="I34" i="5"/>
  <c r="N33" i="5"/>
  <c r="L33" i="5"/>
  <c r="K33" i="5"/>
  <c r="J33" i="5"/>
  <c r="I33" i="5"/>
  <c r="N32" i="5"/>
  <c r="L32" i="5"/>
  <c r="K32" i="5"/>
  <c r="J32" i="5"/>
  <c r="I32" i="5"/>
  <c r="N31" i="5"/>
  <c r="L31" i="5"/>
  <c r="K31" i="5"/>
  <c r="J31" i="5"/>
  <c r="I31" i="5"/>
  <c r="N30" i="5"/>
  <c r="M30" i="5"/>
  <c r="L30" i="5"/>
  <c r="K30" i="5"/>
  <c r="J30" i="5"/>
  <c r="I30" i="5"/>
  <c r="N29" i="5"/>
  <c r="L29" i="5"/>
  <c r="M29" i="5" s="1"/>
  <c r="K29" i="5"/>
  <c r="J29" i="5"/>
  <c r="I29" i="5"/>
  <c r="N28" i="5"/>
  <c r="L28" i="5"/>
  <c r="M28" i="5" s="1"/>
  <c r="K28" i="5"/>
  <c r="J28" i="5"/>
  <c r="I28" i="5"/>
  <c r="N27" i="5"/>
  <c r="L27" i="5"/>
  <c r="M27" i="5" s="1"/>
  <c r="K27" i="5"/>
  <c r="J27" i="5"/>
  <c r="I27" i="5"/>
  <c r="N26" i="5"/>
  <c r="L26" i="5"/>
  <c r="M26" i="5" s="1"/>
  <c r="K26" i="5"/>
  <c r="J26" i="5"/>
  <c r="I26" i="5"/>
  <c r="N25" i="5"/>
  <c r="L25" i="5"/>
  <c r="M25" i="5" s="1"/>
  <c r="K25" i="5"/>
  <c r="J25" i="5"/>
  <c r="I25" i="5"/>
  <c r="N24" i="5"/>
  <c r="L24" i="5"/>
  <c r="K24" i="5"/>
  <c r="J24" i="5"/>
  <c r="I24" i="5"/>
  <c r="N23" i="5"/>
  <c r="L23" i="5"/>
  <c r="K23" i="5"/>
  <c r="J23" i="5"/>
  <c r="I23" i="5"/>
  <c r="N22" i="5"/>
  <c r="L22" i="5"/>
  <c r="M22" i="5" s="1"/>
  <c r="K22" i="5"/>
  <c r="J22" i="5"/>
  <c r="I22" i="5"/>
  <c r="N21" i="5"/>
  <c r="L21" i="5"/>
  <c r="M21" i="5" s="1"/>
  <c r="K21" i="5"/>
  <c r="J21" i="5"/>
  <c r="I21" i="5"/>
  <c r="N20" i="5"/>
  <c r="L20" i="5"/>
  <c r="M20" i="5" s="1"/>
  <c r="K20" i="5"/>
  <c r="J20" i="5"/>
  <c r="I20" i="5"/>
  <c r="N19" i="5"/>
  <c r="L19" i="5"/>
  <c r="M19" i="5" s="1"/>
  <c r="K19" i="5"/>
  <c r="J19" i="5"/>
  <c r="I19" i="5"/>
  <c r="N18" i="5"/>
  <c r="L18" i="5"/>
  <c r="M18" i="5" s="1"/>
  <c r="K18" i="5"/>
  <c r="J18" i="5"/>
  <c r="I18" i="5"/>
  <c r="N17" i="5"/>
  <c r="L17" i="5"/>
  <c r="M17" i="5" s="1"/>
  <c r="K17" i="5"/>
  <c r="J17" i="5"/>
  <c r="I17" i="5"/>
  <c r="N16" i="5"/>
  <c r="L16" i="5"/>
  <c r="M16" i="5" s="1"/>
  <c r="K16" i="5"/>
  <c r="J16" i="5"/>
  <c r="I16" i="5"/>
  <c r="N15" i="5"/>
  <c r="L15" i="5"/>
  <c r="K15" i="5"/>
  <c r="J15" i="5"/>
  <c r="I15" i="5"/>
  <c r="N14" i="5"/>
  <c r="L14" i="5"/>
  <c r="M14" i="5" s="1"/>
  <c r="K14" i="5"/>
  <c r="J14" i="5"/>
  <c r="I14" i="5"/>
  <c r="N13" i="5"/>
  <c r="L13" i="5"/>
  <c r="M13" i="5" s="1"/>
  <c r="K13" i="5"/>
  <c r="J13" i="5"/>
  <c r="I13" i="5"/>
  <c r="N12" i="5"/>
  <c r="M12" i="5"/>
  <c r="L12" i="5"/>
  <c r="K12" i="5"/>
  <c r="J12" i="5"/>
  <c r="I12" i="5"/>
  <c r="N11" i="5"/>
  <c r="L11" i="5"/>
  <c r="M11" i="5" s="1"/>
  <c r="K11" i="5"/>
  <c r="J11" i="5"/>
  <c r="I11" i="5"/>
  <c r="N10" i="5"/>
  <c r="L10" i="5"/>
  <c r="M10" i="5" s="1"/>
  <c r="K10" i="5"/>
  <c r="J10" i="5"/>
  <c r="I10" i="5"/>
  <c r="N9" i="5"/>
  <c r="L9" i="5"/>
  <c r="M9" i="5" s="1"/>
  <c r="K9" i="5"/>
  <c r="J9" i="5"/>
  <c r="I9" i="5"/>
  <c r="N8" i="5"/>
  <c r="L8" i="5"/>
  <c r="M8" i="5" s="1"/>
  <c r="K8" i="5"/>
  <c r="J8" i="5"/>
  <c r="I8" i="5"/>
  <c r="N7" i="5"/>
  <c r="L7" i="5"/>
  <c r="K7" i="5"/>
  <c r="J7" i="5"/>
  <c r="I7" i="5"/>
  <c r="N6" i="5"/>
  <c r="L6" i="5"/>
  <c r="K6" i="5"/>
  <c r="J6" i="5"/>
  <c r="I6" i="5"/>
  <c r="N5" i="5"/>
  <c r="L5" i="5"/>
  <c r="M5" i="5" s="1"/>
  <c r="K5" i="5"/>
  <c r="J5" i="5"/>
  <c r="I5" i="5"/>
  <c r="N4" i="5"/>
  <c r="L4" i="5"/>
  <c r="M4" i="5" s="1"/>
  <c r="K4" i="5"/>
  <c r="J4" i="5"/>
  <c r="I4" i="5"/>
  <c r="N3" i="5"/>
  <c r="L3" i="5"/>
  <c r="M3" i="5" s="1"/>
  <c r="K3" i="5"/>
  <c r="J3" i="5"/>
  <c r="I3" i="5"/>
  <c r="N2" i="5"/>
  <c r="L2" i="5"/>
  <c r="M2" i="5" s="1"/>
  <c r="K2" i="5"/>
  <c r="J2" i="5"/>
  <c r="I2" i="5"/>
  <c r="M6" i="5" l="1"/>
  <c r="M24" i="5"/>
  <c r="M33" i="5"/>
  <c r="M48" i="5"/>
  <c r="M59" i="5"/>
  <c r="M77" i="5"/>
  <c r="M80" i="5"/>
  <c r="M83" i="5"/>
  <c r="M97" i="5"/>
  <c r="M100" i="5"/>
  <c r="M32" i="5"/>
  <c r="M38" i="5"/>
  <c r="M52" i="5"/>
  <c r="M58" i="5"/>
  <c r="M67" i="5"/>
  <c r="M93" i="5"/>
  <c r="M96" i="5"/>
  <c r="M99" i="5"/>
  <c r="M81" i="5"/>
  <c r="M84" i="5"/>
  <c r="M31" i="5"/>
  <c r="M51" i="5"/>
  <c r="M57" i="5"/>
  <c r="M72" i="5"/>
  <c r="M7" i="5"/>
  <c r="M39" i="5"/>
  <c r="M71" i="5"/>
  <c r="M87" i="5"/>
  <c r="M73" i="5"/>
  <c r="M89" i="5"/>
  <c r="M23" i="5"/>
  <c r="M55" i="5"/>
  <c r="M79" i="5"/>
  <c r="M95" i="5"/>
  <c r="M15" i="5"/>
  <c r="M47" i="5"/>
  <c r="M75" i="5"/>
  <c r="M91" i="5"/>
</calcChain>
</file>

<file path=xl/sharedStrings.xml><?xml version="1.0" encoding="utf-8"?>
<sst xmlns="http://schemas.openxmlformats.org/spreadsheetml/2006/main" count="114" uniqueCount="112">
  <si>
    <t>Age(Ma)</t>
  </si>
  <si>
    <t>2σ</t>
  </si>
  <si>
    <r>
      <t>176</t>
    </r>
    <r>
      <rPr>
        <sz val="12"/>
        <color theme="1"/>
        <rFont val="Times New Roman"/>
        <family val="1"/>
      </rPr>
      <t>Yb/</t>
    </r>
    <r>
      <rPr>
        <vertAlign val="superscript"/>
        <sz val="12"/>
        <color theme="1"/>
        <rFont val="Times New Roman"/>
        <family val="1"/>
      </rPr>
      <t>177</t>
    </r>
    <r>
      <rPr>
        <sz val="12"/>
        <color theme="1"/>
        <rFont val="Times New Roman"/>
        <family val="1"/>
      </rPr>
      <t>Hf</t>
    </r>
  </si>
  <si>
    <r>
      <t>176</t>
    </r>
    <r>
      <rPr>
        <sz val="12"/>
        <color theme="1"/>
        <rFont val="Times New Roman"/>
        <family val="1"/>
      </rPr>
      <t>Lu/</t>
    </r>
    <r>
      <rPr>
        <vertAlign val="superscript"/>
        <sz val="12"/>
        <color theme="1"/>
        <rFont val="Times New Roman"/>
        <family val="1"/>
      </rPr>
      <t>177</t>
    </r>
    <r>
      <rPr>
        <sz val="12"/>
        <color theme="1"/>
        <rFont val="Times New Roman"/>
        <family val="1"/>
      </rPr>
      <t>Hf</t>
    </r>
  </si>
  <si>
    <r>
      <t>176</t>
    </r>
    <r>
      <rPr>
        <sz val="12"/>
        <color theme="1"/>
        <rFont val="Times New Roman"/>
        <family val="1"/>
      </rPr>
      <t>Hf/</t>
    </r>
    <r>
      <rPr>
        <vertAlign val="superscript"/>
        <sz val="12"/>
        <color theme="1"/>
        <rFont val="Times New Roman"/>
        <family val="1"/>
      </rPr>
      <t>177</t>
    </r>
    <r>
      <rPr>
        <sz val="12"/>
        <color theme="1"/>
        <rFont val="Times New Roman"/>
        <family val="1"/>
      </rPr>
      <t>Hf</t>
    </r>
  </si>
  <si>
    <r>
      <t>176</t>
    </r>
    <r>
      <rPr>
        <sz val="12"/>
        <color theme="1"/>
        <rFont val="Times New Roman"/>
        <family val="1"/>
      </rPr>
      <t>Hf/</t>
    </r>
    <r>
      <rPr>
        <vertAlign val="superscript"/>
        <sz val="12"/>
        <color theme="1"/>
        <rFont val="Times New Roman"/>
        <family val="1"/>
      </rPr>
      <t>177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i</t>
    </r>
  </si>
  <si>
    <r>
      <t>ε</t>
    </r>
    <r>
      <rPr>
        <vertAlign val="subscript"/>
        <sz val="12"/>
        <color theme="1"/>
        <rFont val="Times New Roman"/>
        <family val="1"/>
      </rPr>
      <t>Hf</t>
    </r>
    <r>
      <rPr>
        <sz val="12"/>
        <color theme="1"/>
        <rFont val="Times New Roman"/>
        <family val="1"/>
      </rPr>
      <t>(0)</t>
    </r>
  </si>
  <si>
    <r>
      <t>ε</t>
    </r>
    <r>
      <rPr>
        <vertAlign val="subscript"/>
        <sz val="12"/>
        <color theme="1"/>
        <rFont val="Times New Roman"/>
        <family val="1"/>
      </rPr>
      <t>Hf</t>
    </r>
    <r>
      <rPr>
        <sz val="12"/>
        <color theme="1"/>
        <rFont val="Times New Roman"/>
        <family val="1"/>
      </rPr>
      <t>(t)</t>
    </r>
  </si>
  <si>
    <r>
      <t>T</t>
    </r>
    <r>
      <rPr>
        <vertAlign val="subscript"/>
        <sz val="12"/>
        <color theme="1"/>
        <rFont val="Times New Roman"/>
        <family val="1"/>
      </rPr>
      <t>DM</t>
    </r>
    <r>
      <rPr>
        <sz val="12"/>
        <color theme="1"/>
        <rFont val="Times New Roman"/>
        <family val="1"/>
      </rPr>
      <t>(Ma)</t>
    </r>
  </si>
  <si>
    <r>
      <t>T</t>
    </r>
    <r>
      <rPr>
        <vertAlign val="subscript"/>
        <sz val="12"/>
        <color theme="1"/>
        <rFont val="Times New Roman"/>
        <family val="1"/>
      </rPr>
      <t>DM</t>
    </r>
    <r>
      <rPr>
        <vertAlign val="superscript"/>
        <sz val="12"/>
        <color theme="1"/>
        <rFont val="Times New Roman"/>
        <family val="1"/>
      </rPr>
      <t>C</t>
    </r>
    <r>
      <rPr>
        <sz val="12"/>
        <color theme="1"/>
        <rFont val="Times New Roman"/>
        <family val="1"/>
      </rPr>
      <t>(Ma)</t>
    </r>
  </si>
  <si>
    <r>
      <t>f</t>
    </r>
    <r>
      <rPr>
        <vertAlign val="subscript"/>
        <sz val="12"/>
        <color theme="1"/>
        <rFont val="Times New Roman"/>
        <family val="1"/>
      </rPr>
      <t>Lu/Hf</t>
    </r>
  </si>
  <si>
    <t>D18-1-1-01</t>
    <phoneticPr fontId="1" type="noConversion"/>
  </si>
  <si>
    <t>D18-1-1-02</t>
  </si>
  <si>
    <t>D18-1-1-03</t>
  </si>
  <si>
    <t>D18-1-1-04</t>
  </si>
  <si>
    <t>D18-1-1-05</t>
  </si>
  <si>
    <t>D18-1-1-06</t>
  </si>
  <si>
    <t>D18-1-1-07</t>
  </si>
  <si>
    <t>D18-1-1-08</t>
  </si>
  <si>
    <t>D18-1-1-09</t>
  </si>
  <si>
    <t>D18-1-1-10</t>
  </si>
  <si>
    <t>D18-1-1-11</t>
  </si>
  <si>
    <t>D18-1-1-12</t>
  </si>
  <si>
    <t>D18-1-1-13</t>
  </si>
  <si>
    <t>D18-1-1-14</t>
  </si>
  <si>
    <t>D18-1-1-15</t>
  </si>
  <si>
    <t>D18-1-1-16</t>
  </si>
  <si>
    <t>D18-1-1-17</t>
  </si>
  <si>
    <t>D18-1-1-18</t>
  </si>
  <si>
    <t>D18-1-1-19</t>
  </si>
  <si>
    <t>D18-1-1-20</t>
  </si>
  <si>
    <t>D18-2-1-1</t>
    <phoneticPr fontId="1" type="noConversion"/>
  </si>
  <si>
    <t>D18-2-1-2</t>
  </si>
  <si>
    <t>D18-2-1-3</t>
  </si>
  <si>
    <t>D18-2-1-4</t>
  </si>
  <si>
    <t>D18-2-1-5</t>
  </si>
  <si>
    <t>D18-2-1-6</t>
  </si>
  <si>
    <t>D18-2-1-7</t>
  </si>
  <si>
    <t>D18-2-1-8</t>
  </si>
  <si>
    <t>D18-2-1-9</t>
  </si>
  <si>
    <t>D18-2-1-10</t>
  </si>
  <si>
    <t>D18-2-1-11</t>
  </si>
  <si>
    <t>D18-2-1-12</t>
  </si>
  <si>
    <t>D18-2-1-13</t>
  </si>
  <si>
    <t>D18-2-1-14</t>
  </si>
  <si>
    <t>D18-2-1-15</t>
  </si>
  <si>
    <t>D18-2-1-16</t>
  </si>
  <si>
    <t>D18-2-1-17</t>
  </si>
  <si>
    <t>D18-2-1-18</t>
  </si>
  <si>
    <t>D18-2-1-19</t>
  </si>
  <si>
    <t>D18-2-1-20</t>
  </si>
  <si>
    <t>D18-7-1-1</t>
    <phoneticPr fontId="1" type="noConversion"/>
  </si>
  <si>
    <t>D18-7-1-2</t>
  </si>
  <si>
    <t>D18-7-1-3</t>
  </si>
  <si>
    <t>D18-7-1-4</t>
  </si>
  <si>
    <t>D18-7-1-5</t>
  </si>
  <si>
    <t>D18-7-1-6</t>
  </si>
  <si>
    <t>D18-7-1-7</t>
  </si>
  <si>
    <t>D18-7-1-8</t>
  </si>
  <si>
    <t>D18-7-1-9</t>
  </si>
  <si>
    <t>D18-7-1-10</t>
  </si>
  <si>
    <t>D18-7-1-11</t>
  </si>
  <si>
    <t>D18-7-1-12</t>
  </si>
  <si>
    <t>D18-7-1-13</t>
  </si>
  <si>
    <t>D18-7-1-14</t>
  </si>
  <si>
    <t>D18-7-1-15</t>
  </si>
  <si>
    <t>D18-7-1-16</t>
  </si>
  <si>
    <t>D18-7-1-17</t>
  </si>
  <si>
    <t>D18-7-1-18</t>
  </si>
  <si>
    <t>D18-7-1-19</t>
  </si>
  <si>
    <t>D18-7-1-20</t>
  </si>
  <si>
    <t>D18-3-1-1</t>
    <phoneticPr fontId="1" type="noConversion"/>
  </si>
  <si>
    <t>D18-3-1-2</t>
  </si>
  <si>
    <t>D18-3-1-3</t>
  </si>
  <si>
    <t>D18-3-1-4</t>
  </si>
  <si>
    <t>D18-3-1-5</t>
  </si>
  <si>
    <t>D18-3-1-6</t>
  </si>
  <si>
    <t>D18-3-1-7</t>
  </si>
  <si>
    <t>D18-3-1-8</t>
  </si>
  <si>
    <t>D18-3-1-9</t>
  </si>
  <si>
    <t>D18-3-1-10</t>
  </si>
  <si>
    <t>D18-3-1-11</t>
  </si>
  <si>
    <t>D18-3-1-12</t>
  </si>
  <si>
    <t>D18-3-1-13</t>
  </si>
  <si>
    <t>D18-3-1-14</t>
  </si>
  <si>
    <t>D18-3-1-15</t>
  </si>
  <si>
    <t>D18-3-1-16</t>
  </si>
  <si>
    <t>D18-3-1-17</t>
  </si>
  <si>
    <t>D18-3-1-18</t>
  </si>
  <si>
    <t>D18-3-1-19</t>
  </si>
  <si>
    <t>D18-3-1-20</t>
  </si>
  <si>
    <t>D18-6-1-1</t>
    <phoneticPr fontId="1" type="noConversion"/>
  </si>
  <si>
    <t>D18-6-1-2</t>
  </si>
  <si>
    <t>D18-6-1-3</t>
  </si>
  <si>
    <t>D18-6-1-4</t>
  </si>
  <si>
    <t>D18-6-1-5</t>
  </si>
  <si>
    <t>D18-6-1-6</t>
  </si>
  <si>
    <t>D18-6-1-7</t>
  </si>
  <si>
    <t>D18-6-1-8</t>
  </si>
  <si>
    <t>D18-6-1-9</t>
  </si>
  <si>
    <t>D18-6-1-10</t>
  </si>
  <si>
    <t>D18-6-1-11</t>
  </si>
  <si>
    <t>D18-6-1-12</t>
  </si>
  <si>
    <t>D18-6-1-13</t>
  </si>
  <si>
    <t>D18-6-1-14</t>
  </si>
  <si>
    <t>D18-6-1-15</t>
  </si>
  <si>
    <t>D18-6-1-16</t>
  </si>
  <si>
    <t>D18-6-1-17</t>
  </si>
  <si>
    <t>D18-6-1-18</t>
  </si>
  <si>
    <t>D18-6-1-19</t>
  </si>
  <si>
    <t>D18-6-1-20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</si>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</sst>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000_ "/>
    <numFmt numFmtId="178" formatCode="0.0_ "/>
    <numFmt numFmtId="179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176" fontId="5" fillId="5" borderId="0" xfId="0" applyNumberFormat="1" applyFont="1" applyFill="1" applyAlignment="1">
      <alignment horizontal="center" vertical="center"/>
    </xf>
    <xf numFmtId="176" fontId="5" fillId="6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77" fontId="6" fillId="4" borderId="0" xfId="0" applyNumberFormat="1" applyFont="1" applyFill="1" applyAlignment="1">
      <alignment horizontal="center" vertical="center" wrapText="1"/>
    </xf>
    <xf numFmtId="177" fontId="5" fillId="4" borderId="0" xfId="0" applyNumberFormat="1" applyFont="1" applyFill="1" applyAlignment="1">
      <alignment horizontal="center" vertical="center"/>
    </xf>
    <xf numFmtId="178" fontId="5" fillId="4" borderId="0" xfId="0" applyNumberFormat="1" applyFont="1" applyFill="1" applyAlignment="1">
      <alignment horizontal="center" vertical="center"/>
    </xf>
    <xf numFmtId="179" fontId="5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77" fontId="6" fillId="5" borderId="0" xfId="0" applyNumberFormat="1" applyFont="1" applyFill="1" applyAlignment="1">
      <alignment horizontal="center" vertical="center" wrapText="1"/>
    </xf>
    <xf numFmtId="177" fontId="5" fillId="5" borderId="0" xfId="0" applyNumberFormat="1" applyFont="1" applyFill="1" applyAlignment="1">
      <alignment horizontal="center" vertical="center"/>
    </xf>
    <xf numFmtId="178" fontId="5" fillId="5" borderId="0" xfId="0" applyNumberFormat="1" applyFont="1" applyFill="1" applyAlignment="1">
      <alignment horizontal="center" vertical="center"/>
    </xf>
    <xf numFmtId="179" fontId="5" fillId="5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7" fontId="6" fillId="2" borderId="0" xfId="0" applyNumberFormat="1" applyFont="1" applyFill="1" applyAlignment="1">
      <alignment horizontal="center" vertical="center" wrapText="1"/>
    </xf>
    <xf numFmtId="177" fontId="5" fillId="2" borderId="0" xfId="0" applyNumberFormat="1" applyFont="1" applyFill="1" applyAlignment="1">
      <alignment horizontal="center" vertical="center"/>
    </xf>
    <xf numFmtId="178" fontId="5" fillId="2" borderId="0" xfId="0" applyNumberFormat="1" applyFont="1" applyFill="1" applyAlignment="1">
      <alignment horizontal="center" vertical="center"/>
    </xf>
    <xf numFmtId="179" fontId="5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7" fontId="6" fillId="3" borderId="0" xfId="0" applyNumberFormat="1" applyFont="1" applyFill="1" applyAlignment="1">
      <alignment horizontal="center" vertical="center" wrapText="1"/>
    </xf>
    <xf numFmtId="177" fontId="5" fillId="3" borderId="0" xfId="0" applyNumberFormat="1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5" fillId="3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77" fontId="6" fillId="6" borderId="0" xfId="0" applyNumberFormat="1" applyFont="1" applyFill="1" applyAlignment="1">
      <alignment horizontal="center" vertical="center" wrapText="1"/>
    </xf>
    <xf numFmtId="177" fontId="5" fillId="6" borderId="0" xfId="0" applyNumberFormat="1" applyFont="1" applyFill="1" applyAlignment="1">
      <alignment horizontal="center" vertical="center"/>
    </xf>
    <xf numFmtId="178" fontId="5" fillId="6" borderId="0" xfId="0" applyNumberFormat="1" applyFont="1" applyFill="1" applyAlignment="1">
      <alignment horizontal="center" vertical="center"/>
    </xf>
    <xf numFmtId="179" fontId="5" fillId="6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AE20-9F8E-4743-A770-DCB60BA5AB48}">
  <dimension ref="A1:N101"/>
  <sheetViews>
    <sheetView tabSelected="1" workbookViewId="0">
      <pane xSplit="1" topLeftCell="B1" activePane="topRight" state="frozen"/>
      <selection pane="topRight" activeCell="F17" sqref="F17"/>
    </sheetView>
  </sheetViews>
  <sheetFormatPr defaultRowHeight="13.8" x14ac:dyDescent="0.25"/>
  <cols>
    <col min="1" max="1" width="12.33203125" bestFit="1" customWidth="1"/>
    <col min="2" max="2" width="9.5546875" bestFit="1" customWidth="1"/>
    <col min="3" max="3" width="11" bestFit="1" customWidth="1"/>
    <col min="4" max="8" width="10.44140625" bestFit="1" customWidth="1"/>
  </cols>
  <sheetData>
    <row r="1" spans="1:14" ht="19.2" thickBot="1" x14ac:dyDescent="0.3">
      <c r="A1" s="1" t="s">
        <v>111</v>
      </c>
      <c r="B1" s="1" t="s">
        <v>0</v>
      </c>
      <c r="C1" s="2" t="s">
        <v>2</v>
      </c>
      <c r="D1" s="1" t="s">
        <v>1</v>
      </c>
      <c r="E1" s="2" t="s">
        <v>3</v>
      </c>
      <c r="F1" s="1" t="s">
        <v>1</v>
      </c>
      <c r="G1" s="2" t="s">
        <v>4</v>
      </c>
      <c r="H1" s="1" t="s">
        <v>1</v>
      </c>
      <c r="I1" s="2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ht="15.6" x14ac:dyDescent="0.25">
      <c r="A2" s="8" t="s">
        <v>11</v>
      </c>
      <c r="B2" s="5">
        <v>2481</v>
      </c>
      <c r="C2" s="9">
        <v>2.3526047208646695E-2</v>
      </c>
      <c r="D2" s="9">
        <v>3.2280560988675314E-4</v>
      </c>
      <c r="E2" s="9">
        <v>8.3583724673920402E-4</v>
      </c>
      <c r="F2" s="9">
        <v>8.0526735435103859E-6</v>
      </c>
      <c r="G2" s="9">
        <v>0.28128214200138479</v>
      </c>
      <c r="H2" s="9">
        <v>1.9712066892333971E-5</v>
      </c>
      <c r="I2" s="10">
        <f t="shared" ref="I2:I65" si="0">(G2-E2*(EXP(0.00001865*B2)-1))</f>
        <v>0.28124255855478802</v>
      </c>
      <c r="J2" s="11">
        <f t="shared" ref="J2:J65" si="1">((G2/0.282772)-1)*10000</f>
        <v>-52.687606927673826</v>
      </c>
      <c r="K2" s="11">
        <f t="shared" ref="K2:K65" si="2">((G2-E2*(EXP(0.00001865*B2) -1))/(0.282772-0.0332*(EXP(0.00001865*B2) -1))-1)*10000</f>
        <v>1.5234312046086274</v>
      </c>
      <c r="L2" s="5">
        <f t="shared" ref="L2:L65" si="3">10000/0.1865*LN(1+(G2-0.28325)/(E2-0.0384))</f>
        <v>2737.8293741023404</v>
      </c>
      <c r="M2" s="5">
        <f t="shared" ref="M2:M65" si="4">L2-(L2-B2)*((-0.5482-N2)/(-0.5482-0.1566))</f>
        <v>2893.2913788560545</v>
      </c>
      <c r="N2" s="12">
        <f t="shared" ref="N2:N65" si="5">E2/0.0332-1</f>
        <v>-0.97482417931508425</v>
      </c>
    </row>
    <row r="3" spans="1:14" ht="15.6" x14ac:dyDescent="0.25">
      <c r="A3" s="8" t="s">
        <v>12</v>
      </c>
      <c r="B3" s="5">
        <v>2481</v>
      </c>
      <c r="C3" s="9">
        <v>2.9536220564638574E-2</v>
      </c>
      <c r="D3" s="9">
        <v>2.4533121921237823E-4</v>
      </c>
      <c r="E3" s="9">
        <v>1.070975077395108E-3</v>
      </c>
      <c r="F3" s="9">
        <v>9.1521877464429004E-6</v>
      </c>
      <c r="G3" s="9">
        <v>0.28128268910879267</v>
      </c>
      <c r="H3" s="9">
        <v>2.089933349672533E-5</v>
      </c>
      <c r="I3" s="10">
        <f t="shared" si="0"/>
        <v>0.28123197004243389</v>
      </c>
      <c r="J3" s="11">
        <f t="shared" si="1"/>
        <v>-52.668258922642373</v>
      </c>
      <c r="K3" s="11">
        <f t="shared" si="2"/>
        <v>1.1468834482686319</v>
      </c>
      <c r="L3" s="5">
        <f t="shared" si="3"/>
        <v>2753.8930900819005</v>
      </c>
      <c r="M3" s="5">
        <f t="shared" si="4"/>
        <v>2916.3363859077622</v>
      </c>
      <c r="N3" s="12">
        <f t="shared" si="5"/>
        <v>-0.96774171453629187</v>
      </c>
    </row>
    <row r="4" spans="1:14" ht="15.6" x14ac:dyDescent="0.25">
      <c r="A4" s="8" t="s">
        <v>13</v>
      </c>
      <c r="B4" s="5">
        <v>2481</v>
      </c>
      <c r="C4" s="9">
        <v>2.3616467215096439E-2</v>
      </c>
      <c r="D4" s="9">
        <v>4.7087641588601064E-4</v>
      </c>
      <c r="E4" s="9">
        <v>9.0489897057623614E-4</v>
      </c>
      <c r="F4" s="9">
        <v>1.3944422142349335E-5</v>
      </c>
      <c r="G4" s="9">
        <v>0.2812496885507586</v>
      </c>
      <c r="H4" s="9">
        <v>1.770957393246072E-5</v>
      </c>
      <c r="I4" s="10">
        <f t="shared" si="0"/>
        <v>0.28120683449009426</v>
      </c>
      <c r="J4" s="11">
        <f t="shared" si="1"/>
        <v>-53.835296607918082</v>
      </c>
      <c r="K4" s="11">
        <f t="shared" si="2"/>
        <v>0.25301511990205583</v>
      </c>
      <c r="L4" s="5">
        <f t="shared" si="3"/>
        <v>2786.8225284046953</v>
      </c>
      <c r="M4" s="5">
        <f t="shared" si="4"/>
        <v>2971.0380812031985</v>
      </c>
      <c r="N4" s="12">
        <f t="shared" si="5"/>
        <v>-0.97274400691035434</v>
      </c>
    </row>
    <row r="5" spans="1:14" ht="15.6" x14ac:dyDescent="0.25">
      <c r="A5" s="8" t="s">
        <v>14</v>
      </c>
      <c r="B5" s="5">
        <v>2481</v>
      </c>
      <c r="C5" s="9">
        <v>2.3749822569445286E-2</v>
      </c>
      <c r="D5" s="9">
        <v>3.7199273357252399E-4</v>
      </c>
      <c r="E5" s="9">
        <v>8.7539758823738543E-4</v>
      </c>
      <c r="F5" s="9">
        <v>9.149461179068033E-6</v>
      </c>
      <c r="G5" s="9">
        <v>0.28131815745702271</v>
      </c>
      <c r="H5" s="9">
        <v>1.7241463914844643E-5</v>
      </c>
      <c r="I5" s="10">
        <f t="shared" si="0"/>
        <v>0.28127670051810294</v>
      </c>
      <c r="J5" s="11">
        <f t="shared" si="1"/>
        <v>-51.413949859863138</v>
      </c>
      <c r="K5" s="11">
        <f t="shared" si="2"/>
        <v>2.7375847375465945</v>
      </c>
      <c r="L5" s="5">
        <f t="shared" si="3"/>
        <v>2691.7223583575856</v>
      </c>
      <c r="M5" s="5">
        <f t="shared" si="4"/>
        <v>2818.9189550894557</v>
      </c>
      <c r="N5" s="12">
        <f t="shared" si="5"/>
        <v>-0.97363260276393415</v>
      </c>
    </row>
    <row r="6" spans="1:14" ht="15.6" x14ac:dyDescent="0.25">
      <c r="A6" s="8" t="s">
        <v>15</v>
      </c>
      <c r="B6" s="5">
        <v>2481</v>
      </c>
      <c r="C6" s="9">
        <v>3.6886565972391733E-2</v>
      </c>
      <c r="D6" s="9">
        <v>1.1191050176555715E-3</v>
      </c>
      <c r="E6" s="9">
        <v>1.3082514645134636E-3</v>
      </c>
      <c r="F6" s="9">
        <v>3.5408591730725119E-5</v>
      </c>
      <c r="G6" s="9">
        <v>0.28134540507821509</v>
      </c>
      <c r="H6" s="9">
        <v>2.0410044793395345E-5</v>
      </c>
      <c r="I6" s="10">
        <f t="shared" si="0"/>
        <v>0.28128344911467945</v>
      </c>
      <c r="J6" s="11">
        <f t="shared" si="1"/>
        <v>-50.450360070478652</v>
      </c>
      <c r="K6" s="11">
        <f t="shared" si="2"/>
        <v>2.9775777426399586</v>
      </c>
      <c r="L6" s="5">
        <f t="shared" si="3"/>
        <v>2684.8981659190945</v>
      </c>
      <c r="M6" s="5">
        <f t="shared" si="4"/>
        <v>2804.2037144063752</v>
      </c>
      <c r="N6" s="12">
        <f t="shared" si="5"/>
        <v>-0.96059483540622093</v>
      </c>
    </row>
    <row r="7" spans="1:14" ht="15.6" x14ac:dyDescent="0.25">
      <c r="A7" s="8" t="s">
        <v>16</v>
      </c>
      <c r="B7" s="5">
        <v>2481</v>
      </c>
      <c r="C7" s="9">
        <v>2.138366174417608E-2</v>
      </c>
      <c r="D7" s="9">
        <v>6.1327795729951306E-4</v>
      </c>
      <c r="E7" s="9">
        <v>8.2972857059584071E-4</v>
      </c>
      <c r="F7" s="9">
        <v>3.3961369571976492E-5</v>
      </c>
      <c r="G7" s="9">
        <v>0.28126219202806718</v>
      </c>
      <c r="H7" s="9">
        <v>2.264706884086086E-5</v>
      </c>
      <c r="I7" s="10">
        <f t="shared" si="0"/>
        <v>0.28122289787517785</v>
      </c>
      <c r="J7" s="11">
        <f t="shared" si="1"/>
        <v>-53.393121381637428</v>
      </c>
      <c r="K7" s="11">
        <f t="shared" si="2"/>
        <v>0.82425982455669455</v>
      </c>
      <c r="L7" s="5">
        <f t="shared" si="3"/>
        <v>2764.4435592003833</v>
      </c>
      <c r="M7" s="5">
        <f t="shared" si="4"/>
        <v>2936.0894564527703</v>
      </c>
      <c r="N7" s="12">
        <f t="shared" si="5"/>
        <v>-0.97500817558446262</v>
      </c>
    </row>
    <row r="8" spans="1:14" ht="15.6" x14ac:dyDescent="0.25">
      <c r="A8" s="8" t="s">
        <v>17</v>
      </c>
      <c r="B8" s="5">
        <v>2481</v>
      </c>
      <c r="C8" s="9">
        <v>2.1849208416655462E-2</v>
      </c>
      <c r="D8" s="9">
        <v>7.8305324226627076E-4</v>
      </c>
      <c r="E8" s="9">
        <v>8.2200783688140687E-4</v>
      </c>
      <c r="F8" s="9">
        <v>2.88388539018591E-5</v>
      </c>
      <c r="G8" s="9">
        <v>0.28127529738366952</v>
      </c>
      <c r="H8" s="9">
        <v>2.0178612774666558E-5</v>
      </c>
      <c r="I8" s="10">
        <f t="shared" si="0"/>
        <v>0.28123636886805209</v>
      </c>
      <c r="J8" s="11">
        <f t="shared" si="1"/>
        <v>-52.929661222840267</v>
      </c>
      <c r="K8" s="11">
        <f t="shared" si="2"/>
        <v>1.3033141027052331</v>
      </c>
      <c r="L8" s="5">
        <f t="shared" si="3"/>
        <v>2746.1267392671912</v>
      </c>
      <c r="M8" s="5">
        <f t="shared" si="4"/>
        <v>2906.767936340359</v>
      </c>
      <c r="N8" s="12">
        <f t="shared" si="5"/>
        <v>-0.97524072780477689</v>
      </c>
    </row>
    <row r="9" spans="1:14" ht="15.6" x14ac:dyDescent="0.25">
      <c r="A9" s="8" t="s">
        <v>18</v>
      </c>
      <c r="B9" s="5">
        <v>2481</v>
      </c>
      <c r="C9" s="9">
        <v>3.0424003960930302E-2</v>
      </c>
      <c r="D9" s="9">
        <v>1.0738759713153454E-3</v>
      </c>
      <c r="E9" s="9">
        <v>1.0635583396264947E-3</v>
      </c>
      <c r="F9" s="9">
        <v>2.7275947106716942E-5</v>
      </c>
      <c r="G9" s="9">
        <v>0.2813222101601105</v>
      </c>
      <c r="H9" s="9">
        <v>2.0178721442977335E-5</v>
      </c>
      <c r="I9" s="10">
        <f t="shared" si="0"/>
        <v>0.28127184233443225</v>
      </c>
      <c r="J9" s="11">
        <f t="shared" si="1"/>
        <v>-51.270629337046849</v>
      </c>
      <c r="K9" s="11">
        <f t="shared" si="2"/>
        <v>2.5648184319582157</v>
      </c>
      <c r="L9" s="5">
        <f t="shared" si="3"/>
        <v>2699.4169749486236</v>
      </c>
      <c r="M9" s="5">
        <f t="shared" si="4"/>
        <v>2829.5018579938337</v>
      </c>
      <c r="N9" s="12">
        <f t="shared" si="5"/>
        <v>-0.96796511025221399</v>
      </c>
    </row>
    <row r="10" spans="1:14" ht="15.6" x14ac:dyDescent="0.25">
      <c r="A10" s="8" t="s">
        <v>19</v>
      </c>
      <c r="B10" s="5">
        <v>2481</v>
      </c>
      <c r="C10" s="9">
        <v>2.2303072424670889E-2</v>
      </c>
      <c r="D10" s="9">
        <v>5.9168674335806164E-4</v>
      </c>
      <c r="E10" s="9">
        <v>8.3379683425822276E-4</v>
      </c>
      <c r="F10" s="9">
        <v>2.5523245397881407E-5</v>
      </c>
      <c r="G10" s="9">
        <v>0.28125681675559427</v>
      </c>
      <c r="H10" s="9">
        <v>2.1866329446355918E-5</v>
      </c>
      <c r="I10" s="10">
        <f t="shared" si="0"/>
        <v>0.28121732993852533</v>
      </c>
      <c r="J10" s="11">
        <f t="shared" si="1"/>
        <v>-53.583213486687598</v>
      </c>
      <c r="K10" s="11">
        <f t="shared" si="2"/>
        <v>0.62625334509736064</v>
      </c>
      <c r="L10" s="5">
        <f t="shared" si="3"/>
        <v>2772.0215583230006</v>
      </c>
      <c r="M10" s="5">
        <f t="shared" si="4"/>
        <v>2948.2058930928574</v>
      </c>
      <c r="N10" s="12">
        <f t="shared" si="5"/>
        <v>-0.9748856375223427</v>
      </c>
    </row>
    <row r="11" spans="1:14" ht="15.6" x14ac:dyDescent="0.25">
      <c r="A11" s="8" t="s">
        <v>20</v>
      </c>
      <c r="B11" s="5">
        <v>2481</v>
      </c>
      <c r="C11" s="9">
        <v>2.6336852782204288E-2</v>
      </c>
      <c r="D11" s="9">
        <v>6.9077380618648844E-4</v>
      </c>
      <c r="E11" s="9">
        <v>9.3557065032271185E-4</v>
      </c>
      <c r="F11" s="9">
        <v>1.8912393717507738E-5</v>
      </c>
      <c r="G11" s="9">
        <v>0.28131746287386178</v>
      </c>
      <c r="H11" s="9">
        <v>1.9332994098230556E-5</v>
      </c>
      <c r="I11" s="10">
        <f t="shared" si="0"/>
        <v>0.28127315626869548</v>
      </c>
      <c r="J11" s="11">
        <f t="shared" si="1"/>
        <v>-51.438513224019154</v>
      </c>
      <c r="K11" s="11">
        <f t="shared" si="2"/>
        <v>2.6115444480656613</v>
      </c>
      <c r="L11" s="5">
        <f t="shared" si="3"/>
        <v>2696.8840856812812</v>
      </c>
      <c r="M11" s="5">
        <f t="shared" si="4"/>
        <v>2826.6412524842835</v>
      </c>
      <c r="N11" s="12">
        <f t="shared" si="5"/>
        <v>-0.97182016113485803</v>
      </c>
    </row>
    <row r="12" spans="1:14" ht="15.6" x14ac:dyDescent="0.25">
      <c r="A12" s="8" t="s">
        <v>21</v>
      </c>
      <c r="B12" s="5">
        <v>2481</v>
      </c>
      <c r="C12" s="9">
        <v>3.2974074707962084E-2</v>
      </c>
      <c r="D12" s="9">
        <v>1.0637304410631699E-3</v>
      </c>
      <c r="E12" s="9">
        <v>1.1853130588722768E-3</v>
      </c>
      <c r="F12" s="9">
        <v>2.3488868033997674E-5</v>
      </c>
      <c r="G12" s="9">
        <v>0.28133607828800922</v>
      </c>
      <c r="H12" s="9">
        <v>1.9280082596718549E-5</v>
      </c>
      <c r="I12" s="10">
        <f t="shared" si="0"/>
        <v>0.28127994442181775</v>
      </c>
      <c r="J12" s="11">
        <f t="shared" si="1"/>
        <v>-50.780194361209617</v>
      </c>
      <c r="K12" s="11">
        <f t="shared" si="2"/>
        <v>2.8529441596014671</v>
      </c>
      <c r="L12" s="5">
        <f t="shared" si="3"/>
        <v>2689.0286833853597</v>
      </c>
      <c r="M12" s="5">
        <f t="shared" si="4"/>
        <v>2811.8440599110299</v>
      </c>
      <c r="N12" s="12">
        <f t="shared" si="5"/>
        <v>-0.96429779943155791</v>
      </c>
    </row>
    <row r="13" spans="1:14" ht="15.6" x14ac:dyDescent="0.25">
      <c r="A13" s="8" t="s">
        <v>22</v>
      </c>
      <c r="B13" s="5">
        <v>2481</v>
      </c>
      <c r="C13" s="9">
        <v>2.4402643227802407E-2</v>
      </c>
      <c r="D13" s="9">
        <v>5.7766798225084731E-4</v>
      </c>
      <c r="E13" s="9">
        <v>9.0917071976700397E-4</v>
      </c>
      <c r="F13" s="9">
        <v>2.5142581795508519E-5</v>
      </c>
      <c r="G13" s="9">
        <v>0.28129930134242304</v>
      </c>
      <c r="H13" s="9">
        <v>1.9806668541175198E-5</v>
      </c>
      <c r="I13" s="10">
        <f t="shared" si="0"/>
        <v>0.28125624498094404</v>
      </c>
      <c r="J13" s="11">
        <f t="shared" si="1"/>
        <v>-52.080780896870408</v>
      </c>
      <c r="K13" s="11">
        <f t="shared" si="2"/>
        <v>2.0101467024069564</v>
      </c>
      <c r="L13" s="5">
        <f t="shared" si="3"/>
        <v>2719.7275742258162</v>
      </c>
      <c r="M13" s="5">
        <f t="shared" si="4"/>
        <v>2863.4841640762356</v>
      </c>
      <c r="N13" s="12">
        <f t="shared" si="5"/>
        <v>-0.97261533976605408</v>
      </c>
    </row>
    <row r="14" spans="1:14" ht="15.6" x14ac:dyDescent="0.25">
      <c r="A14" s="8" t="s">
        <v>23</v>
      </c>
      <c r="B14" s="5">
        <v>2481</v>
      </c>
      <c r="C14" s="9">
        <v>2.5085945712901271E-2</v>
      </c>
      <c r="D14" s="9">
        <v>2.7842516078623633E-4</v>
      </c>
      <c r="E14" s="9">
        <v>9.307399233004272E-4</v>
      </c>
      <c r="F14" s="9">
        <v>1.3063496328373945E-5</v>
      </c>
      <c r="G14" s="9">
        <v>0.28129833882351929</v>
      </c>
      <c r="H14" s="9">
        <v>1.9252719476066623E-5</v>
      </c>
      <c r="I14" s="10">
        <f t="shared" si="0"/>
        <v>0.28125426099115042</v>
      </c>
      <c r="J14" s="11">
        <f t="shared" si="1"/>
        <v>-52.114819588953139</v>
      </c>
      <c r="K14" s="11">
        <f t="shared" si="2"/>
        <v>1.9395922297471557</v>
      </c>
      <c r="L14" s="5">
        <f t="shared" si="3"/>
        <v>2722.563331041531</v>
      </c>
      <c r="M14" s="5">
        <f t="shared" si="4"/>
        <v>2867.8048827001116</v>
      </c>
      <c r="N14" s="12">
        <f t="shared" si="5"/>
        <v>-0.97196566496083048</v>
      </c>
    </row>
    <row r="15" spans="1:14" ht="15.6" x14ac:dyDescent="0.25">
      <c r="A15" s="8" t="s">
        <v>24</v>
      </c>
      <c r="B15" s="5">
        <v>2481</v>
      </c>
      <c r="C15" s="9">
        <v>2.2931329309023748E-2</v>
      </c>
      <c r="D15" s="9">
        <v>1.7852639811861005E-4</v>
      </c>
      <c r="E15" s="9">
        <v>8.8529592164414308E-4</v>
      </c>
      <c r="F15" s="9">
        <v>9.1074385719764152E-6</v>
      </c>
      <c r="G15" s="9">
        <v>0.28126850991621671</v>
      </c>
      <c r="H15" s="9">
        <v>2.0104877892971937E-5</v>
      </c>
      <c r="I15" s="10">
        <f t="shared" si="0"/>
        <v>0.28122658421360724</v>
      </c>
      <c r="J15" s="11">
        <f t="shared" si="1"/>
        <v>-53.169694445819317</v>
      </c>
      <c r="K15" s="11">
        <f t="shared" si="2"/>
        <v>0.95535307149008375</v>
      </c>
      <c r="L15" s="5">
        <f t="shared" si="3"/>
        <v>2759.8580193845405</v>
      </c>
      <c r="M15" s="5">
        <f t="shared" si="4"/>
        <v>2928.0648206630608</v>
      </c>
      <c r="N15" s="12">
        <f t="shared" si="5"/>
        <v>-0.97333446019144143</v>
      </c>
    </row>
    <row r="16" spans="1:14" ht="15.6" x14ac:dyDescent="0.25">
      <c r="A16" s="8" t="s">
        <v>25</v>
      </c>
      <c r="B16" s="5">
        <v>2481</v>
      </c>
      <c r="C16" s="9">
        <v>2.3852114361386501E-2</v>
      </c>
      <c r="D16" s="9">
        <v>2.7678343564608898E-4</v>
      </c>
      <c r="E16" s="9">
        <v>9.0864691641174211E-4</v>
      </c>
      <c r="F16" s="9">
        <v>1.0273966409970039E-5</v>
      </c>
      <c r="G16" s="9">
        <v>0.2812205665581996</v>
      </c>
      <c r="H16" s="9">
        <v>1.8583005157698688E-5</v>
      </c>
      <c r="I16" s="10">
        <f t="shared" si="0"/>
        <v>0.28117753500291609</v>
      </c>
      <c r="J16" s="11">
        <f t="shared" si="1"/>
        <v>-54.865172004314729</v>
      </c>
      <c r="K16" s="11">
        <f t="shared" si="2"/>
        <v>-0.78893069740515465</v>
      </c>
      <c r="L16" s="5">
        <f t="shared" si="3"/>
        <v>2826.6194471743097</v>
      </c>
      <c r="M16" s="5">
        <f t="shared" si="4"/>
        <v>3034.7517513920516</v>
      </c>
      <c r="N16" s="12">
        <f t="shared" si="5"/>
        <v>-0.97263111697554994</v>
      </c>
    </row>
    <row r="17" spans="1:14" ht="15.6" x14ac:dyDescent="0.25">
      <c r="A17" s="8" t="s">
        <v>26</v>
      </c>
      <c r="B17" s="5">
        <v>2481</v>
      </c>
      <c r="C17" s="9">
        <v>2.6345003352596583E-2</v>
      </c>
      <c r="D17" s="9">
        <v>2.0082727630327501E-4</v>
      </c>
      <c r="E17" s="9">
        <v>9.6604011322725888E-4</v>
      </c>
      <c r="F17" s="9">
        <v>6.8089958230705673E-6</v>
      </c>
      <c r="G17" s="9">
        <v>0.28130796522160018</v>
      </c>
      <c r="H17" s="9">
        <v>2.287400021095418E-5</v>
      </c>
      <c r="I17" s="10">
        <f t="shared" si="0"/>
        <v>0.2812622156484848</v>
      </c>
      <c r="J17" s="11">
        <f t="shared" si="1"/>
        <v>-51.774389911301014</v>
      </c>
      <c r="K17" s="11">
        <f t="shared" si="2"/>
        <v>2.222475062723106</v>
      </c>
      <c r="L17" s="5">
        <f t="shared" si="3"/>
        <v>2711.9596450588656</v>
      </c>
      <c r="M17" s="5">
        <f t="shared" si="4"/>
        <v>2850.4772354504221</v>
      </c>
      <c r="N17" s="12">
        <f t="shared" si="5"/>
        <v>-0.97090240622809465</v>
      </c>
    </row>
    <row r="18" spans="1:14" ht="15.6" x14ac:dyDescent="0.25">
      <c r="A18" s="8" t="s">
        <v>27</v>
      </c>
      <c r="B18" s="5">
        <v>2481</v>
      </c>
      <c r="C18" s="9">
        <v>6.0705458719644341E-2</v>
      </c>
      <c r="D18" s="9">
        <v>3.6029998343377117E-3</v>
      </c>
      <c r="E18" s="9">
        <v>2.0049764601432572E-3</v>
      </c>
      <c r="F18" s="9">
        <v>1.1124462746047212E-4</v>
      </c>
      <c r="G18" s="9">
        <v>0.28144763786979354</v>
      </c>
      <c r="H18" s="9">
        <v>2.8354122262831634E-5</v>
      </c>
      <c r="I18" s="10">
        <f t="shared" si="0"/>
        <v>0.28135268651539119</v>
      </c>
      <c r="J18" s="11">
        <f t="shared" si="1"/>
        <v>-46.834981193557553</v>
      </c>
      <c r="K18" s="11">
        <f t="shared" si="2"/>
        <v>5.4397921709692376</v>
      </c>
      <c r="L18" s="5">
        <f t="shared" si="3"/>
        <v>2591.6903997784084</v>
      </c>
      <c r="M18" s="5">
        <f t="shared" si="4"/>
        <v>2653.1620718694667</v>
      </c>
      <c r="N18" s="12">
        <f t="shared" si="5"/>
        <v>-0.93960914276676932</v>
      </c>
    </row>
    <row r="19" spans="1:14" ht="15.6" x14ac:dyDescent="0.25">
      <c r="A19" s="8" t="s">
        <v>28</v>
      </c>
      <c r="B19" s="5">
        <v>2481</v>
      </c>
      <c r="C19" s="9">
        <v>2.3099930031658049E-2</v>
      </c>
      <c r="D19" s="9">
        <v>5.2002112645587926E-4</v>
      </c>
      <c r="E19" s="9">
        <v>8.7389079481858031E-4</v>
      </c>
      <c r="F19" s="9">
        <v>2.1932041043794661E-5</v>
      </c>
      <c r="G19" s="9">
        <v>0.28131021656552646</v>
      </c>
      <c r="H19" s="9">
        <v>2.1467137445555025E-5</v>
      </c>
      <c r="I19" s="10">
        <f t="shared" si="0"/>
        <v>0.28126883098508837</v>
      </c>
      <c r="J19" s="11">
        <f t="shared" si="1"/>
        <v>-51.694772978709835</v>
      </c>
      <c r="K19" s="11">
        <f t="shared" si="2"/>
        <v>2.4577290882366043</v>
      </c>
      <c r="L19" s="5">
        <f t="shared" si="3"/>
        <v>2702.4067151278146</v>
      </c>
      <c r="M19" s="5">
        <f t="shared" si="4"/>
        <v>2836.0668792965939</v>
      </c>
      <c r="N19" s="12">
        <f t="shared" si="5"/>
        <v>-0.97367798810787409</v>
      </c>
    </row>
    <row r="20" spans="1:14" ht="15.6" x14ac:dyDescent="0.25">
      <c r="A20" s="8" t="s">
        <v>29</v>
      </c>
      <c r="B20" s="5">
        <v>2481</v>
      </c>
      <c r="C20" s="9">
        <v>3.3379799681416585E-2</v>
      </c>
      <c r="D20" s="9">
        <v>6.0387023131589532E-4</v>
      </c>
      <c r="E20" s="9">
        <v>1.2249971753799794E-3</v>
      </c>
      <c r="F20" s="9">
        <v>3.0908625712590427E-5</v>
      </c>
      <c r="G20" s="9">
        <v>0.28134355792312649</v>
      </c>
      <c r="H20" s="9">
        <v>2.3632976677792203E-5</v>
      </c>
      <c r="I20" s="10">
        <f t="shared" si="0"/>
        <v>0.28128554470289491</v>
      </c>
      <c r="J20" s="11">
        <f t="shared" si="1"/>
        <v>-50.515683196127313</v>
      </c>
      <c r="K20" s="11">
        <f t="shared" si="2"/>
        <v>3.0521008686790196</v>
      </c>
      <c r="L20" s="5">
        <f t="shared" si="3"/>
        <v>2681.5673500024086</v>
      </c>
      <c r="M20" s="5">
        <f t="shared" si="4"/>
        <v>2799.6375740019425</v>
      </c>
      <c r="N20" s="12">
        <f t="shared" si="5"/>
        <v>-0.96310249471747045</v>
      </c>
    </row>
    <row r="21" spans="1:14" ht="15.6" x14ac:dyDescent="0.25">
      <c r="A21" s="8" t="s">
        <v>30</v>
      </c>
      <c r="B21" s="5">
        <v>2481</v>
      </c>
      <c r="C21" s="9">
        <v>2.5221859425274485E-2</v>
      </c>
      <c r="D21" s="9">
        <v>3.9755739119520111E-4</v>
      </c>
      <c r="E21" s="9">
        <v>8.9201824026377866E-4</v>
      </c>
      <c r="F21" s="9">
        <v>9.9594854607794307E-6</v>
      </c>
      <c r="G21" s="9">
        <v>0.28129673060912863</v>
      </c>
      <c r="H21" s="9">
        <v>1.9424644979473183E-5</v>
      </c>
      <c r="I21" s="10">
        <f t="shared" si="0"/>
        <v>0.2812544865520295</v>
      </c>
      <c r="J21" s="11">
        <f t="shared" si="1"/>
        <v>-52.171692772671193</v>
      </c>
      <c r="K21" s="11">
        <f t="shared" si="2"/>
        <v>1.9476136061324922</v>
      </c>
      <c r="L21" s="5">
        <f t="shared" si="3"/>
        <v>2722.0080238570208</v>
      </c>
      <c r="M21" s="5">
        <f t="shared" si="4"/>
        <v>2867.3145178209238</v>
      </c>
      <c r="N21" s="12">
        <f t="shared" si="5"/>
        <v>-0.97313198071494644</v>
      </c>
    </row>
    <row r="22" spans="1:14" ht="15.6" x14ac:dyDescent="0.25">
      <c r="A22" s="13" t="s">
        <v>31</v>
      </c>
      <c r="B22" s="6">
        <v>2539</v>
      </c>
      <c r="C22" s="14">
        <v>1.7933457989929371E-2</v>
      </c>
      <c r="D22" s="14">
        <v>6.0102046035426032E-4</v>
      </c>
      <c r="E22" s="14">
        <v>6.818486998209528E-4</v>
      </c>
      <c r="F22" s="14">
        <v>2.021943878116308E-5</v>
      </c>
      <c r="G22" s="14">
        <v>0.28125621090514252</v>
      </c>
      <c r="H22" s="14">
        <v>2.1373207512335081E-5</v>
      </c>
      <c r="I22" s="15">
        <f t="shared" si="0"/>
        <v>0.28122314712077817</v>
      </c>
      <c r="J22" s="16">
        <f t="shared" si="1"/>
        <v>-53.604638891314728</v>
      </c>
      <c r="K22" s="16">
        <f t="shared" si="2"/>
        <v>2.1717343046745441</v>
      </c>
      <c r="L22" s="6">
        <f t="shared" si="3"/>
        <v>2761.9551022005153</v>
      </c>
      <c r="M22" s="6">
        <f t="shared" si="4"/>
        <v>2898.3798325020848</v>
      </c>
      <c r="N22" s="17">
        <f t="shared" si="5"/>
        <v>-0.97946238855960988</v>
      </c>
    </row>
    <row r="23" spans="1:14" ht="15.6" x14ac:dyDescent="0.25">
      <c r="A23" s="13" t="s">
        <v>32</v>
      </c>
      <c r="B23" s="6">
        <v>2539</v>
      </c>
      <c r="C23" s="14">
        <v>2.4476928899767141E-2</v>
      </c>
      <c r="D23" s="14">
        <v>2.0056933879472399E-4</v>
      </c>
      <c r="E23" s="14">
        <v>8.4537680395743383E-4</v>
      </c>
      <c r="F23" s="14">
        <v>2.9253858240654763E-6</v>
      </c>
      <c r="G23" s="14">
        <v>0.28141078063311781</v>
      </c>
      <c r="H23" s="14">
        <v>2.0343947763823536E-5</v>
      </c>
      <c r="I23" s="15">
        <f t="shared" si="0"/>
        <v>0.28136978714532496</v>
      </c>
      <c r="J23" s="16">
        <f t="shared" si="1"/>
        <v>-48.138407157788386</v>
      </c>
      <c r="K23" s="16">
        <f t="shared" si="2"/>
        <v>7.3872321171974953</v>
      </c>
      <c r="L23" s="6">
        <f t="shared" si="3"/>
        <v>2563.7014618936159</v>
      </c>
      <c r="M23" s="6">
        <f t="shared" si="4"/>
        <v>2578.643492664743</v>
      </c>
      <c r="N23" s="17">
        <f t="shared" si="5"/>
        <v>-0.97453684325429413</v>
      </c>
    </row>
    <row r="24" spans="1:14" ht="15.6" x14ac:dyDescent="0.25">
      <c r="A24" s="13" t="s">
        <v>33</v>
      </c>
      <c r="B24" s="6">
        <v>2539</v>
      </c>
      <c r="C24" s="14">
        <v>3.9902275126239839E-2</v>
      </c>
      <c r="D24" s="14">
        <v>2.7063417892201269E-3</v>
      </c>
      <c r="E24" s="14">
        <v>1.3735727859417578E-3</v>
      </c>
      <c r="F24" s="14">
        <v>6.9792628984708161E-5</v>
      </c>
      <c r="G24" s="14">
        <v>0.28135136964324353</v>
      </c>
      <c r="H24" s="14">
        <v>2.450766534086824E-5</v>
      </c>
      <c r="I24" s="15">
        <f t="shared" si="0"/>
        <v>0.28128476320340567</v>
      </c>
      <c r="J24" s="16">
        <f t="shared" si="1"/>
        <v>-50.239428117228037</v>
      </c>
      <c r="K24" s="16">
        <f t="shared" si="2"/>
        <v>4.3632133715476584</v>
      </c>
      <c r="L24" s="6">
        <f t="shared" si="3"/>
        <v>2681.3024139190438</v>
      </c>
      <c r="M24" s="6">
        <f t="shared" si="4"/>
        <v>2764.1696091360627</v>
      </c>
      <c r="N24" s="17">
        <f t="shared" si="5"/>
        <v>-0.95862732572464582</v>
      </c>
    </row>
    <row r="25" spans="1:14" ht="15.6" x14ac:dyDescent="0.25">
      <c r="A25" s="13" t="s">
        <v>34</v>
      </c>
      <c r="B25" s="6">
        <v>2539</v>
      </c>
      <c r="C25" s="14">
        <v>2.5629294699822506E-2</v>
      </c>
      <c r="D25" s="14">
        <v>2.75851994836757E-4</v>
      </c>
      <c r="E25" s="14">
        <v>9.470941974700568E-4</v>
      </c>
      <c r="F25" s="14">
        <v>1.1696607787264515E-5</v>
      </c>
      <c r="G25" s="14">
        <v>0.28129191810183324</v>
      </c>
      <c r="H25" s="14">
        <v>1.8032845279324155E-5</v>
      </c>
      <c r="I25" s="15">
        <f t="shared" si="0"/>
        <v>0.28124599219726509</v>
      </c>
      <c r="J25" s="16">
        <f t="shared" si="1"/>
        <v>-52.341883148501189</v>
      </c>
      <c r="K25" s="16">
        <f t="shared" si="2"/>
        <v>2.9842576714189661</v>
      </c>
      <c r="L25" s="6">
        <f t="shared" si="3"/>
        <v>2732.4586917700408</v>
      </c>
      <c r="M25" s="6">
        <f t="shared" si="4"/>
        <v>2848.6417985746302</v>
      </c>
      <c r="N25" s="17">
        <f t="shared" si="5"/>
        <v>-0.9714730663412634</v>
      </c>
    </row>
    <row r="26" spans="1:14" ht="15.6" x14ac:dyDescent="0.25">
      <c r="A26" s="13" t="s">
        <v>35</v>
      </c>
      <c r="B26" s="6">
        <v>2539</v>
      </c>
      <c r="C26" s="14">
        <v>3.8507411210568977E-2</v>
      </c>
      <c r="D26" s="14">
        <v>4.2027419078217616E-3</v>
      </c>
      <c r="E26" s="14">
        <v>1.1393011504316304E-3</v>
      </c>
      <c r="F26" s="14">
        <v>1.04179870385981E-4</v>
      </c>
      <c r="G26" s="14">
        <v>0.28134818108853099</v>
      </c>
      <c r="H26" s="14">
        <v>3.1612639003952218E-5</v>
      </c>
      <c r="I26" s="15">
        <f t="shared" si="0"/>
        <v>0.28129293480357975</v>
      </c>
      <c r="J26" s="16">
        <f t="shared" si="1"/>
        <v>-50.352188741071835</v>
      </c>
      <c r="K26" s="16">
        <f t="shared" si="2"/>
        <v>4.6538500034243313</v>
      </c>
      <c r="L26" s="6">
        <f t="shared" si="3"/>
        <v>2669.2219182378358</v>
      </c>
      <c r="M26" s="6">
        <f t="shared" si="4"/>
        <v>2746.3580253385162</v>
      </c>
      <c r="N26" s="17">
        <f t="shared" si="5"/>
        <v>-0.96568370028820394</v>
      </c>
    </row>
    <row r="27" spans="1:14" ht="15.6" x14ac:dyDescent="0.25">
      <c r="A27" s="13" t="s">
        <v>36</v>
      </c>
      <c r="B27" s="6">
        <v>2539</v>
      </c>
      <c r="C27" s="14">
        <v>6.875642995831345E-2</v>
      </c>
      <c r="D27" s="14">
        <v>1.2203432969118645E-3</v>
      </c>
      <c r="E27" s="14">
        <v>2.0211784101705943E-3</v>
      </c>
      <c r="F27" s="14">
        <v>2.9471105455678227E-5</v>
      </c>
      <c r="G27" s="14">
        <v>0.28147343111604395</v>
      </c>
      <c r="H27" s="14">
        <v>2.0183030602752445E-5</v>
      </c>
      <c r="I27" s="15">
        <f t="shared" si="0"/>
        <v>0.28137542138583055</v>
      </c>
      <c r="J27" s="16">
        <f t="shared" si="1"/>
        <v>-45.922824181887648</v>
      </c>
      <c r="K27" s="16">
        <f t="shared" si="2"/>
        <v>7.5876233072769139</v>
      </c>
      <c r="L27" s="6">
        <f t="shared" si="3"/>
        <v>2556.5825045451538</v>
      </c>
      <c r="M27" s="6">
        <f t="shared" si="4"/>
        <v>2566.3347357939069</v>
      </c>
      <c r="N27" s="17">
        <f t="shared" si="5"/>
        <v>-0.93912113222377724</v>
      </c>
    </row>
    <row r="28" spans="1:14" ht="15.6" x14ac:dyDescent="0.25">
      <c r="A28" s="13" t="s">
        <v>37</v>
      </c>
      <c r="B28" s="6">
        <v>2539</v>
      </c>
      <c r="C28" s="14">
        <v>2.4010468866524751E-2</v>
      </c>
      <c r="D28" s="14">
        <v>7.0785644778740436E-4</v>
      </c>
      <c r="E28" s="14">
        <v>8.3664853770914636E-4</v>
      </c>
      <c r="F28" s="14">
        <v>2.4574907852165767E-5</v>
      </c>
      <c r="G28" s="14">
        <v>0.28127180262500207</v>
      </c>
      <c r="H28" s="14">
        <v>1.735864816660138E-5</v>
      </c>
      <c r="I28" s="15">
        <f t="shared" si="0"/>
        <v>0.28123123238288406</v>
      </c>
      <c r="J28" s="16">
        <f t="shared" si="1"/>
        <v>-53.053250498562576</v>
      </c>
      <c r="K28" s="16">
        <f t="shared" si="2"/>
        <v>2.4593001787054369</v>
      </c>
      <c r="L28" s="6">
        <f t="shared" si="3"/>
        <v>2751.9093007425649</v>
      </c>
      <c r="M28" s="6">
        <f t="shared" si="4"/>
        <v>2880.7785586101027</v>
      </c>
      <c r="N28" s="17">
        <f t="shared" si="5"/>
        <v>-0.97479974284008597</v>
      </c>
    </row>
    <row r="29" spans="1:14" ht="15.6" x14ac:dyDescent="0.25">
      <c r="A29" s="13" t="s">
        <v>38</v>
      </c>
      <c r="B29" s="6">
        <v>2539</v>
      </c>
      <c r="C29" s="14">
        <v>3.4104617601780886E-2</v>
      </c>
      <c r="D29" s="14">
        <v>5.4781921037210933E-4</v>
      </c>
      <c r="E29" s="14">
        <v>1.2359491709166529E-3</v>
      </c>
      <c r="F29" s="14">
        <v>2.3583957476136998E-5</v>
      </c>
      <c r="G29" s="14">
        <v>0.28131000892729369</v>
      </c>
      <c r="H29" s="14">
        <v>2.3437741547909486E-5</v>
      </c>
      <c r="I29" s="15">
        <f t="shared" si="0"/>
        <v>0.28125007604646068</v>
      </c>
      <c r="J29" s="16">
        <f t="shared" si="1"/>
        <v>-51.702115934616486</v>
      </c>
      <c r="K29" s="16">
        <f t="shared" si="2"/>
        <v>3.12950660064093</v>
      </c>
      <c r="L29" s="6">
        <f t="shared" si="3"/>
        <v>2728.3601405384952</v>
      </c>
      <c r="M29" s="6">
        <f t="shared" si="4"/>
        <v>2839.7442618537998</v>
      </c>
      <c r="N29" s="17">
        <f t="shared" si="5"/>
        <v>-0.96277261533383574</v>
      </c>
    </row>
    <row r="30" spans="1:14" ht="15.6" x14ac:dyDescent="0.25">
      <c r="A30" s="13" t="s">
        <v>39</v>
      </c>
      <c r="B30" s="6">
        <v>2539</v>
      </c>
      <c r="C30" s="14">
        <v>3.6787163108394048E-2</v>
      </c>
      <c r="D30" s="14">
        <v>2.1046714794764323E-3</v>
      </c>
      <c r="E30" s="14">
        <v>1.2167953379868027E-3</v>
      </c>
      <c r="F30" s="14">
        <v>5.5463598460227203E-5</v>
      </c>
      <c r="G30" s="14">
        <v>0.28134735590565252</v>
      </c>
      <c r="H30" s="14">
        <v>2.2490453758790687E-5</v>
      </c>
      <c r="I30" s="15">
        <f t="shared" si="0"/>
        <v>0.28128835182060941</v>
      </c>
      <c r="J30" s="16">
        <f t="shared" si="1"/>
        <v>-50.381370657190949</v>
      </c>
      <c r="K30" s="16">
        <f t="shared" si="2"/>
        <v>4.4908485464167924</v>
      </c>
      <c r="L30" s="6">
        <f t="shared" si="3"/>
        <v>2675.780447373912</v>
      </c>
      <c r="M30" s="6">
        <f t="shared" si="4"/>
        <v>2756.3484660124127</v>
      </c>
      <c r="N30" s="17">
        <f t="shared" si="5"/>
        <v>-0.96334953801244572</v>
      </c>
    </row>
    <row r="31" spans="1:14" ht="15.6" x14ac:dyDescent="0.25">
      <c r="A31" s="13" t="s">
        <v>40</v>
      </c>
      <c r="B31" s="6">
        <v>2539</v>
      </c>
      <c r="C31" s="14">
        <v>3.2479877147891224E-2</v>
      </c>
      <c r="D31" s="14">
        <v>3.8787397040282348E-4</v>
      </c>
      <c r="E31" s="14">
        <v>1.1460162248136683E-3</v>
      </c>
      <c r="F31" s="14">
        <v>2.2188421821649623E-5</v>
      </c>
      <c r="G31" s="14">
        <v>0.28130318098619278</v>
      </c>
      <c r="H31" s="14">
        <v>2.1504445010546983E-5</v>
      </c>
      <c r="I31" s="15">
        <f t="shared" si="0"/>
        <v>0.28124760907801832</v>
      </c>
      <c r="J31" s="16">
        <f t="shared" si="1"/>
        <v>-51.9435804749846</v>
      </c>
      <c r="K31" s="16">
        <f t="shared" si="2"/>
        <v>3.0417647405678316</v>
      </c>
      <c r="L31" s="6">
        <f t="shared" si="3"/>
        <v>2731.2782737674688</v>
      </c>
      <c r="M31" s="6">
        <f t="shared" si="4"/>
        <v>2845.117880419516</v>
      </c>
      <c r="N31" s="17">
        <f t="shared" si="5"/>
        <v>-0.96548143901163652</v>
      </c>
    </row>
    <row r="32" spans="1:14" ht="15.6" x14ac:dyDescent="0.25">
      <c r="A32" s="13" t="s">
        <v>41</v>
      </c>
      <c r="B32" s="6">
        <v>2539</v>
      </c>
      <c r="C32" s="14">
        <v>3.7432138896664365E-2</v>
      </c>
      <c r="D32" s="14">
        <v>9.7335082325390038E-4</v>
      </c>
      <c r="E32" s="14">
        <v>1.2956074006723215E-3</v>
      </c>
      <c r="F32" s="14">
        <v>4.7343041740476598E-5</v>
      </c>
      <c r="G32" s="14">
        <v>0.28132531546862016</v>
      </c>
      <c r="H32" s="14">
        <v>2.6048051736092554E-5</v>
      </c>
      <c r="I32" s="15">
        <f t="shared" si="0"/>
        <v>0.28126248967790157</v>
      </c>
      <c r="J32" s="16">
        <f t="shared" si="1"/>
        <v>-51.160812646933174</v>
      </c>
      <c r="K32" s="16">
        <f t="shared" si="2"/>
        <v>3.5710181717507616</v>
      </c>
      <c r="L32" s="6">
        <f t="shared" si="3"/>
        <v>2711.6125618143019</v>
      </c>
      <c r="M32" s="6">
        <f t="shared" si="4"/>
        <v>2812.7054501524476</v>
      </c>
      <c r="N32" s="17">
        <f t="shared" si="5"/>
        <v>-0.96097568070264094</v>
      </c>
    </row>
    <row r="33" spans="1:14" ht="15.6" x14ac:dyDescent="0.25">
      <c r="A33" s="13" t="s">
        <v>42</v>
      </c>
      <c r="B33" s="6">
        <v>2539</v>
      </c>
      <c r="C33" s="14">
        <v>1.1032966050628612E-2</v>
      </c>
      <c r="D33" s="14">
        <v>4.5088728993243435E-5</v>
      </c>
      <c r="E33" s="14">
        <v>4.1942574775133933E-4</v>
      </c>
      <c r="F33" s="14">
        <v>2.0965158386789179E-6</v>
      </c>
      <c r="G33" s="14">
        <v>0.28120399143258601</v>
      </c>
      <c r="H33" s="14">
        <v>1.9475650965157808E-5</v>
      </c>
      <c r="I33" s="15">
        <f t="shared" si="0"/>
        <v>0.28118365289929531</v>
      </c>
      <c r="J33" s="16">
        <f t="shared" si="1"/>
        <v>-55.451337735490384</v>
      </c>
      <c r="K33" s="16">
        <f t="shared" si="2"/>
        <v>0.7670562409067827</v>
      </c>
      <c r="L33" s="6">
        <f t="shared" si="3"/>
        <v>2813.3500668838824</v>
      </c>
      <c r="M33" s="6">
        <f t="shared" si="4"/>
        <v>2984.2998568479575</v>
      </c>
      <c r="N33" s="17">
        <f t="shared" si="5"/>
        <v>-0.98736669434483915</v>
      </c>
    </row>
    <row r="34" spans="1:14" ht="15.6" x14ac:dyDescent="0.25">
      <c r="A34" s="13" t="s">
        <v>43</v>
      </c>
      <c r="B34" s="6">
        <v>2539</v>
      </c>
      <c r="C34" s="14">
        <v>2.0184419525274794E-2</v>
      </c>
      <c r="D34" s="14">
        <v>1.7512427816865423E-4</v>
      </c>
      <c r="E34" s="14">
        <v>7.2574017501381529E-4</v>
      </c>
      <c r="F34" s="14">
        <v>1.5774097908376405E-5</v>
      </c>
      <c r="G34" s="14">
        <v>0.28131746559918702</v>
      </c>
      <c r="H34" s="14">
        <v>2.5646829215873281E-5</v>
      </c>
      <c r="I34" s="15">
        <f t="shared" si="0"/>
        <v>0.28128227345662299</v>
      </c>
      <c r="J34" s="16">
        <f t="shared" si="1"/>
        <v>-51.438416845126511</v>
      </c>
      <c r="K34" s="16">
        <f t="shared" si="2"/>
        <v>4.274661361691745</v>
      </c>
      <c r="L34" s="6">
        <f t="shared" si="3"/>
        <v>2682.2293244130187</v>
      </c>
      <c r="M34" s="6">
        <f t="shared" si="4"/>
        <v>2769.6017233243911</v>
      </c>
      <c r="N34" s="17">
        <f t="shared" si="5"/>
        <v>-0.97814035617428263</v>
      </c>
    </row>
    <row r="35" spans="1:14" ht="15.6" x14ac:dyDescent="0.25">
      <c r="A35" s="13" t="s">
        <v>44</v>
      </c>
      <c r="B35" s="6">
        <v>2539</v>
      </c>
      <c r="C35" s="14">
        <v>2.3439138112034564E-2</v>
      </c>
      <c r="D35" s="14">
        <v>1.1050300247856897E-3</v>
      </c>
      <c r="E35" s="14">
        <v>7.8986329237091992E-4</v>
      </c>
      <c r="F35" s="14">
        <v>2.9081571446856284E-5</v>
      </c>
      <c r="G35" s="14">
        <v>0.28132797717098407</v>
      </c>
      <c r="H35" s="14">
        <v>1.9406140928591845E-5</v>
      </c>
      <c r="I35" s="15">
        <f t="shared" si="0"/>
        <v>0.28128967560997331</v>
      </c>
      <c r="J35" s="16">
        <f t="shared" si="1"/>
        <v>-51.066683724554366</v>
      </c>
      <c r="K35" s="16">
        <f t="shared" si="2"/>
        <v>4.5379313299420687</v>
      </c>
      <c r="L35" s="6">
        <f t="shared" si="3"/>
        <v>2672.4342514053756</v>
      </c>
      <c r="M35" s="6">
        <f t="shared" si="4"/>
        <v>2753.4658236248806</v>
      </c>
      <c r="N35" s="17">
        <f t="shared" si="5"/>
        <v>-0.97620893697677957</v>
      </c>
    </row>
    <row r="36" spans="1:14" ht="15.6" x14ac:dyDescent="0.25">
      <c r="A36" s="13" t="s">
        <v>45</v>
      </c>
      <c r="B36" s="6">
        <v>2539</v>
      </c>
      <c r="C36" s="14">
        <v>2.9675223206680052E-2</v>
      </c>
      <c r="D36" s="14">
        <v>4.8908487700703978E-4</v>
      </c>
      <c r="E36" s="14">
        <v>1.0644698449919035E-3</v>
      </c>
      <c r="F36" s="14">
        <v>8.7163169128485765E-6</v>
      </c>
      <c r="G36" s="14">
        <v>0.28128913483430251</v>
      </c>
      <c r="H36" s="14">
        <v>2.0239729907631593E-5</v>
      </c>
      <c r="I36" s="15">
        <f t="shared" si="0"/>
        <v>0.2812375172226147</v>
      </c>
      <c r="J36" s="16">
        <f t="shared" si="1"/>
        <v>-52.440311123361781</v>
      </c>
      <c r="K36" s="16">
        <f t="shared" si="2"/>
        <v>2.6828310187232418</v>
      </c>
      <c r="L36" s="6">
        <f t="shared" si="3"/>
        <v>2744.6310035141801</v>
      </c>
      <c r="M36" s="6">
        <f t="shared" si="4"/>
        <v>2867.0928015648783</v>
      </c>
      <c r="N36" s="17">
        <f t="shared" si="5"/>
        <v>-0.96793765527132825</v>
      </c>
    </row>
    <row r="37" spans="1:14" ht="15.6" x14ac:dyDescent="0.25">
      <c r="A37" s="13" t="s">
        <v>46</v>
      </c>
      <c r="B37" s="6">
        <v>2539</v>
      </c>
      <c r="C37" s="14">
        <v>1.6410532129289231E-2</v>
      </c>
      <c r="D37" s="14">
        <v>2.0915499502911222E-4</v>
      </c>
      <c r="E37" s="14">
        <v>5.6345367725634009E-4</v>
      </c>
      <c r="F37" s="14">
        <v>2.7309802296933989E-6</v>
      </c>
      <c r="G37" s="14">
        <v>0.28126366481008286</v>
      </c>
      <c r="H37" s="14">
        <v>1.8059764032151759E-5</v>
      </c>
      <c r="I37" s="15">
        <f t="shared" si="0"/>
        <v>0.2812363421637406</v>
      </c>
      <c r="J37" s="16">
        <f t="shared" si="1"/>
        <v>-53.341037652849806</v>
      </c>
      <c r="K37" s="16">
        <f t="shared" si="2"/>
        <v>2.6410380839081427</v>
      </c>
      <c r="L37" s="6">
        <f t="shared" si="3"/>
        <v>2743.4954419479295</v>
      </c>
      <c r="M37" s="6">
        <f t="shared" si="4"/>
        <v>2869.6595268444889</v>
      </c>
      <c r="N37" s="17">
        <f t="shared" si="5"/>
        <v>-0.98302850369709815</v>
      </c>
    </row>
    <row r="38" spans="1:14" ht="15.6" x14ac:dyDescent="0.25">
      <c r="A38" s="13" t="s">
        <v>47</v>
      </c>
      <c r="B38" s="6">
        <v>2539</v>
      </c>
      <c r="C38" s="14">
        <v>3.1506070267103017E-2</v>
      </c>
      <c r="D38" s="14">
        <v>7.7457645279199055E-4</v>
      </c>
      <c r="E38" s="14">
        <v>1.1418832112073569E-3</v>
      </c>
      <c r="F38" s="14">
        <v>2.9808310699626552E-5</v>
      </c>
      <c r="G38" s="14">
        <v>0.2812582370572202</v>
      </c>
      <c r="H38" s="14">
        <v>1.959047374894678E-5</v>
      </c>
      <c r="I38" s="15">
        <f t="shared" si="0"/>
        <v>0.28120286556457885</v>
      </c>
      <c r="J38" s="16">
        <f t="shared" si="1"/>
        <v>-53.532985683866215</v>
      </c>
      <c r="K38" s="16">
        <f t="shared" si="2"/>
        <v>1.4503868259141406</v>
      </c>
      <c r="L38" s="6">
        <f t="shared" si="3"/>
        <v>2792.416010775361</v>
      </c>
      <c r="M38" s="6">
        <f t="shared" si="4"/>
        <v>2942.497374267025</v>
      </c>
      <c r="N38" s="17">
        <f t="shared" si="5"/>
        <v>-0.96560592737327233</v>
      </c>
    </row>
    <row r="39" spans="1:14" ht="15.6" x14ac:dyDescent="0.25">
      <c r="A39" s="13" t="s">
        <v>48</v>
      </c>
      <c r="B39" s="6">
        <v>2539</v>
      </c>
      <c r="C39" s="14">
        <v>5.1171122463752897E-2</v>
      </c>
      <c r="D39" s="14">
        <v>2.7015993769950817E-3</v>
      </c>
      <c r="E39" s="14">
        <v>1.6140081585142129E-3</v>
      </c>
      <c r="F39" s="14">
        <v>5.5494435605612583E-5</v>
      </c>
      <c r="G39" s="14">
        <v>0.28138759175807199</v>
      </c>
      <c r="H39" s="14">
        <v>3.2009955375844508E-5</v>
      </c>
      <c r="I39" s="15">
        <f t="shared" si="0"/>
        <v>0.28130932627523181</v>
      </c>
      <c r="J39" s="16">
        <f t="shared" si="1"/>
        <v>-48.958462716536253</v>
      </c>
      <c r="K39" s="16">
        <f t="shared" si="2"/>
        <v>5.2368401168645384</v>
      </c>
      <c r="L39" s="6">
        <f t="shared" si="3"/>
        <v>2648.1642335346382</v>
      </c>
      <c r="M39" s="6">
        <f t="shared" si="4"/>
        <v>2710.6123235704626</v>
      </c>
      <c r="N39" s="17">
        <f t="shared" si="5"/>
        <v>-0.95138529643029479</v>
      </c>
    </row>
    <row r="40" spans="1:14" ht="15.6" x14ac:dyDescent="0.25">
      <c r="A40" s="13" t="s">
        <v>49</v>
      </c>
      <c r="B40" s="6">
        <v>2539</v>
      </c>
      <c r="C40" s="14">
        <v>2.3840579027439027E-2</v>
      </c>
      <c r="D40" s="14">
        <v>6.5735523481591279E-4</v>
      </c>
      <c r="E40" s="14">
        <v>8.7695277810067045E-4</v>
      </c>
      <c r="F40" s="14">
        <v>2.9430887903902923E-5</v>
      </c>
      <c r="G40" s="14">
        <v>0.28126871766642292</v>
      </c>
      <c r="H40" s="14">
        <v>2.080390265685187E-5</v>
      </c>
      <c r="I40" s="15">
        <f t="shared" si="0"/>
        <v>0.28122619301607094</v>
      </c>
      <c r="J40" s="16">
        <f t="shared" si="1"/>
        <v>-53.162347530063549</v>
      </c>
      <c r="K40" s="16">
        <f t="shared" si="2"/>
        <v>2.2800666667666114</v>
      </c>
      <c r="L40" s="6">
        <f t="shared" si="3"/>
        <v>2758.977915505629</v>
      </c>
      <c r="M40" s="6">
        <f t="shared" si="4"/>
        <v>2891.7467473780075</v>
      </c>
      <c r="N40" s="17">
        <f t="shared" si="5"/>
        <v>-0.97358575969576289</v>
      </c>
    </row>
    <row r="41" spans="1:14" ht="15.6" x14ac:dyDescent="0.25">
      <c r="A41" s="13" t="s">
        <v>50</v>
      </c>
      <c r="B41" s="6">
        <v>2539</v>
      </c>
      <c r="C41" s="14">
        <v>3.0997229856850536E-2</v>
      </c>
      <c r="D41" s="14">
        <v>4.7849583731773832E-4</v>
      </c>
      <c r="E41" s="14">
        <v>1.0301599012362784E-3</v>
      </c>
      <c r="F41" s="14">
        <v>1.068541053937722E-5</v>
      </c>
      <c r="G41" s="14">
        <v>0.28129648149089526</v>
      </c>
      <c r="H41" s="14">
        <v>2.1368841792273165E-5</v>
      </c>
      <c r="I41" s="15">
        <f t="shared" si="0"/>
        <v>0.28124652761572583</v>
      </c>
      <c r="J41" s="16">
        <f t="shared" si="1"/>
        <v>-52.180502634799893</v>
      </c>
      <c r="K41" s="16">
        <f t="shared" si="2"/>
        <v>3.003300724770952</v>
      </c>
      <c r="L41" s="6">
        <f t="shared" si="3"/>
        <v>2732.1578713084268</v>
      </c>
      <c r="M41" s="6">
        <f t="shared" si="4"/>
        <v>2847.4746243353125</v>
      </c>
      <c r="N41" s="17">
        <f t="shared" si="5"/>
        <v>-0.96897108731216031</v>
      </c>
    </row>
    <row r="42" spans="1:14" ht="15.6" x14ac:dyDescent="0.25">
      <c r="A42" s="18" t="s">
        <v>51</v>
      </c>
      <c r="B42" s="3">
        <v>2539</v>
      </c>
      <c r="C42" s="19">
        <v>2.2837318564579247E-2</v>
      </c>
      <c r="D42" s="19">
        <v>2.1681532604140471E-4</v>
      </c>
      <c r="E42" s="19">
        <v>8.2775263804208364E-4</v>
      </c>
      <c r="F42" s="19">
        <v>1.2228924897269919E-5</v>
      </c>
      <c r="G42" s="19">
        <v>0.28135803521955594</v>
      </c>
      <c r="H42" s="19">
        <v>2.3141514706769665E-5</v>
      </c>
      <c r="I42" s="20">
        <f t="shared" si="0"/>
        <v>0.28131789635188859</v>
      </c>
      <c r="J42" s="21">
        <f t="shared" si="1"/>
        <v>-50.003705474519492</v>
      </c>
      <c r="K42" s="21">
        <f t="shared" si="2"/>
        <v>5.5416492315285559</v>
      </c>
      <c r="L42" s="3">
        <f t="shared" si="3"/>
        <v>2634.2393416178129</v>
      </c>
      <c r="M42" s="3">
        <f t="shared" si="4"/>
        <v>2691.9218017601274</v>
      </c>
      <c r="N42" s="22">
        <f t="shared" si="5"/>
        <v>-0.97506769162523843</v>
      </c>
    </row>
    <row r="43" spans="1:14" ht="15.6" x14ac:dyDescent="0.25">
      <c r="A43" s="18" t="s">
        <v>52</v>
      </c>
      <c r="B43" s="3">
        <v>2539</v>
      </c>
      <c r="C43" s="19">
        <v>2.1027394806931454E-2</v>
      </c>
      <c r="D43" s="19">
        <v>8.3217086106554907E-4</v>
      </c>
      <c r="E43" s="19">
        <v>7.3134869866826587E-4</v>
      </c>
      <c r="F43" s="19">
        <v>2.5807851525732466E-5</v>
      </c>
      <c r="G43" s="19">
        <v>0.28128214034216437</v>
      </c>
      <c r="H43" s="19">
        <v>2.2295116798355891E-5</v>
      </c>
      <c r="I43" s="20">
        <f t="shared" si="0"/>
        <v>0.28124667623454885</v>
      </c>
      <c r="J43" s="21">
        <f t="shared" si="1"/>
        <v>-52.687665604644884</v>
      </c>
      <c r="K43" s="21">
        <f t="shared" si="2"/>
        <v>3.0085866018603191</v>
      </c>
      <c r="L43" s="3">
        <f t="shared" si="3"/>
        <v>2730.4273099948787</v>
      </c>
      <c r="M43" s="3">
        <f t="shared" si="4"/>
        <v>2847.1554424444184</v>
      </c>
      <c r="N43" s="22">
        <f t="shared" si="5"/>
        <v>-0.97797142473890764</v>
      </c>
    </row>
    <row r="44" spans="1:14" ht="15.6" x14ac:dyDescent="0.25">
      <c r="A44" s="18" t="s">
        <v>53</v>
      </c>
      <c r="B44" s="3">
        <v>2539</v>
      </c>
      <c r="C44" s="19">
        <v>2.4248019482552969E-2</v>
      </c>
      <c r="D44" s="19">
        <v>6.3995380734613912E-4</v>
      </c>
      <c r="E44" s="19">
        <v>1.0020582966259967E-3</v>
      </c>
      <c r="F44" s="19">
        <v>3.7984698846001366E-5</v>
      </c>
      <c r="G44" s="19">
        <v>0.28129491324298439</v>
      </c>
      <c r="H44" s="19">
        <v>2.2849945623085326E-5</v>
      </c>
      <c r="I44" s="20">
        <f t="shared" si="0"/>
        <v>0.281246322053401</v>
      </c>
      <c r="J44" s="21">
        <f t="shared" si="1"/>
        <v>-52.235962436720797</v>
      </c>
      <c r="K44" s="21">
        <f t="shared" si="2"/>
        <v>2.9959895567666095</v>
      </c>
      <c r="L44" s="3">
        <f t="shared" si="3"/>
        <v>2732.2930729055906</v>
      </c>
      <c r="M44" s="3">
        <f t="shared" si="4"/>
        <v>2847.9226788375895</v>
      </c>
      <c r="N44" s="22">
        <f t="shared" si="5"/>
        <v>-0.96981752118596398</v>
      </c>
    </row>
    <row r="45" spans="1:14" ht="15.6" x14ac:dyDescent="0.25">
      <c r="A45" s="18" t="s">
        <v>54</v>
      </c>
      <c r="B45" s="3">
        <v>2539</v>
      </c>
      <c r="C45" s="19">
        <v>2.7901087728572999E-2</v>
      </c>
      <c r="D45" s="19">
        <v>3.6036806186329348E-4</v>
      </c>
      <c r="E45" s="19">
        <v>1.0949457373400407E-3</v>
      </c>
      <c r="F45" s="19">
        <v>1.5011072728035876E-5</v>
      </c>
      <c r="G45" s="19">
        <v>0.28125804906073315</v>
      </c>
      <c r="H45" s="19">
        <v>2.7537017159947844E-5</v>
      </c>
      <c r="I45" s="20">
        <f t="shared" si="0"/>
        <v>0.28120495363097048</v>
      </c>
      <c r="J45" s="21">
        <f t="shared" si="1"/>
        <v>-53.539634025535634</v>
      </c>
      <c r="K45" s="21">
        <f t="shared" si="2"/>
        <v>1.5246524006196083</v>
      </c>
      <c r="L45" s="3">
        <f t="shared" si="3"/>
        <v>2789.2488990792822</v>
      </c>
      <c r="M45" s="3">
        <f t="shared" si="4"/>
        <v>2937.9565757478986</v>
      </c>
      <c r="N45" s="22">
        <f t="shared" si="5"/>
        <v>-0.96701970670662529</v>
      </c>
    </row>
    <row r="46" spans="1:14" ht="15.6" x14ac:dyDescent="0.25">
      <c r="A46" s="18" t="s">
        <v>55</v>
      </c>
      <c r="B46" s="3">
        <v>2539</v>
      </c>
      <c r="C46" s="19">
        <v>3.0696145582190859E-2</v>
      </c>
      <c r="D46" s="19">
        <v>3.5857758301907622E-4</v>
      </c>
      <c r="E46" s="19">
        <v>1.1228571082207304E-3</v>
      </c>
      <c r="F46" s="19">
        <v>1.6416731138128468E-5</v>
      </c>
      <c r="G46" s="19">
        <v>0.28136951840665708</v>
      </c>
      <c r="H46" s="19">
        <v>2.481887702702889E-5</v>
      </c>
      <c r="I46" s="20">
        <f t="shared" si="0"/>
        <v>0.28131506951600443</v>
      </c>
      <c r="J46" s="21">
        <f t="shared" si="1"/>
        <v>-49.597611975122916</v>
      </c>
      <c r="K46" s="21">
        <f t="shared" si="2"/>
        <v>5.4411080838057124</v>
      </c>
      <c r="L46" s="3">
        <f t="shared" si="3"/>
        <v>2638.8636108185278</v>
      </c>
      <c r="M46" s="3">
        <f t="shared" si="4"/>
        <v>2698.087351542682</v>
      </c>
      <c r="N46" s="22">
        <f t="shared" si="5"/>
        <v>-0.9661790027644358</v>
      </c>
    </row>
    <row r="47" spans="1:14" ht="15.6" x14ac:dyDescent="0.25">
      <c r="A47" s="18" t="s">
        <v>56</v>
      </c>
      <c r="B47" s="3">
        <v>2539</v>
      </c>
      <c r="C47" s="19">
        <v>5.1113413885007501E-2</v>
      </c>
      <c r="D47" s="19">
        <v>1.9106933472255892E-3</v>
      </c>
      <c r="E47" s="19">
        <v>1.6603701879186856E-3</v>
      </c>
      <c r="F47" s="19">
        <v>4.6209842151976753E-5</v>
      </c>
      <c r="G47" s="19">
        <v>0.28141728615426698</v>
      </c>
      <c r="H47" s="19">
        <v>2.2469862065207784E-5</v>
      </c>
      <c r="I47" s="20">
        <f t="shared" si="0"/>
        <v>0.28133677251264416</v>
      </c>
      <c r="J47" s="21">
        <f t="shared" si="1"/>
        <v>-47.908344734735039</v>
      </c>
      <c r="K47" s="21">
        <f t="shared" si="2"/>
        <v>6.2130114700020833</v>
      </c>
      <c r="L47" s="3">
        <f t="shared" si="3"/>
        <v>2610.1624809468021</v>
      </c>
      <c r="M47" s="3">
        <f t="shared" si="4"/>
        <v>2650.7304312387846</v>
      </c>
      <c r="N47" s="22">
        <f t="shared" si="5"/>
        <v>-0.94998884976148534</v>
      </c>
    </row>
    <row r="48" spans="1:14" ht="15.6" x14ac:dyDescent="0.25">
      <c r="A48" s="18" t="s">
        <v>57</v>
      </c>
      <c r="B48" s="3">
        <v>2539</v>
      </c>
      <c r="C48" s="19">
        <v>2.7156072162072633E-2</v>
      </c>
      <c r="D48" s="19">
        <v>7.9618451256329228E-4</v>
      </c>
      <c r="E48" s="19">
        <v>1.0073913289300033E-3</v>
      </c>
      <c r="F48" s="19">
        <v>4.0067621731738732E-5</v>
      </c>
      <c r="G48" s="19">
        <v>0.28132616775338487</v>
      </c>
      <c r="H48" s="19">
        <v>2.9541039707822012E-5</v>
      </c>
      <c r="I48" s="20">
        <f t="shared" si="0"/>
        <v>0.28127731795770583</v>
      </c>
      <c r="J48" s="21">
        <f t="shared" si="1"/>
        <v>-51.130672294822375</v>
      </c>
      <c r="K48" s="21">
        <f t="shared" si="2"/>
        <v>4.0984107517894053</v>
      </c>
      <c r="L48" s="3">
        <f t="shared" si="3"/>
        <v>2690.0653931221304</v>
      </c>
      <c r="M48" s="3">
        <f t="shared" si="4"/>
        <v>2780.3996020066884</v>
      </c>
      <c r="N48" s="22">
        <f t="shared" si="5"/>
        <v>-0.9696568876828312</v>
      </c>
    </row>
    <row r="49" spans="1:14" ht="15.6" x14ac:dyDescent="0.25">
      <c r="A49" s="18" t="s">
        <v>58</v>
      </c>
      <c r="B49" s="3">
        <v>2539</v>
      </c>
      <c r="C49" s="19">
        <v>2.5605216768470537E-2</v>
      </c>
      <c r="D49" s="19">
        <v>7.0111005553420073E-4</v>
      </c>
      <c r="E49" s="19">
        <v>9.5297674801377561E-4</v>
      </c>
      <c r="F49" s="19">
        <v>1.7412416047590594E-5</v>
      </c>
      <c r="G49" s="19">
        <v>0.28129870211576857</v>
      </c>
      <c r="H49" s="19">
        <v>1.9969036027037664E-5</v>
      </c>
      <c r="I49" s="20">
        <f t="shared" si="0"/>
        <v>0.28125249095820698</v>
      </c>
      <c r="J49" s="21">
        <f t="shared" si="1"/>
        <v>-52.101972056336486</v>
      </c>
      <c r="K49" s="21">
        <f t="shared" si="2"/>
        <v>3.2153969772208413</v>
      </c>
      <c r="L49" s="3">
        <f t="shared" si="3"/>
        <v>2723.6452420559808</v>
      </c>
      <c r="M49" s="3">
        <f t="shared" si="4"/>
        <v>2834.4889443483039</v>
      </c>
      <c r="N49" s="22">
        <f t="shared" si="5"/>
        <v>-0.9712958810839224</v>
      </c>
    </row>
    <row r="50" spans="1:14" ht="15.6" x14ac:dyDescent="0.25">
      <c r="A50" s="18" t="s">
        <v>59</v>
      </c>
      <c r="B50" s="3">
        <v>2539</v>
      </c>
      <c r="C50" s="19">
        <v>3.5592317970973494E-2</v>
      </c>
      <c r="D50" s="19">
        <v>7.9619030383586132E-4</v>
      </c>
      <c r="E50" s="19">
        <v>1.3507002647196518E-3</v>
      </c>
      <c r="F50" s="19">
        <v>4.1228329584892471E-5</v>
      </c>
      <c r="G50" s="19">
        <v>0.2813214237744508</v>
      </c>
      <c r="H50" s="19">
        <v>2.930374434680778E-5</v>
      </c>
      <c r="I50" s="20">
        <f t="shared" si="0"/>
        <v>0.28125592645472969</v>
      </c>
      <c r="J50" s="21">
        <f t="shared" si="1"/>
        <v>-51.298439221324486</v>
      </c>
      <c r="K50" s="21">
        <f t="shared" si="2"/>
        <v>3.3375861588891276</v>
      </c>
      <c r="L50" s="3">
        <f t="shared" si="3"/>
        <v>2720.8981810642717</v>
      </c>
      <c r="M50" s="3">
        <f t="shared" si="4"/>
        <v>2827.0010462317414</v>
      </c>
      <c r="N50" s="22">
        <f t="shared" si="5"/>
        <v>-0.9593162570867575</v>
      </c>
    </row>
    <row r="51" spans="1:14" ht="15.6" x14ac:dyDescent="0.25">
      <c r="A51" s="18" t="s">
        <v>60</v>
      </c>
      <c r="B51" s="3">
        <v>2539</v>
      </c>
      <c r="C51" s="19">
        <v>3.8192118830894725E-2</v>
      </c>
      <c r="D51" s="19">
        <v>8.6167863758701416E-4</v>
      </c>
      <c r="E51" s="19">
        <v>1.4605904349897813E-3</v>
      </c>
      <c r="F51" s="19">
        <v>4.5869165424993952E-5</v>
      </c>
      <c r="G51" s="19">
        <v>0.28135701696789284</v>
      </c>
      <c r="H51" s="19">
        <v>3.5247972698940697E-5</v>
      </c>
      <c r="I51" s="20">
        <f t="shared" si="0"/>
        <v>0.28128619092217355</v>
      </c>
      <c r="J51" s="21">
        <f t="shared" si="1"/>
        <v>-50.039715109954088</v>
      </c>
      <c r="K51" s="21">
        <f t="shared" si="2"/>
        <v>4.4139925782049616</v>
      </c>
      <c r="L51" s="3">
        <f t="shared" si="3"/>
        <v>2679.6658474928004</v>
      </c>
      <c r="M51" s="3">
        <f t="shared" si="4"/>
        <v>2761.0569095223127</v>
      </c>
      <c r="N51" s="22">
        <f t="shared" si="5"/>
        <v>-0.95600631219910293</v>
      </c>
    </row>
    <row r="52" spans="1:14" ht="15.6" x14ac:dyDescent="0.25">
      <c r="A52" s="18" t="s">
        <v>61</v>
      </c>
      <c r="B52" s="3">
        <v>2539</v>
      </c>
      <c r="C52" s="19">
        <v>2.0426594304069429E-2</v>
      </c>
      <c r="D52" s="19">
        <v>4.6316303259612648E-4</v>
      </c>
      <c r="E52" s="19">
        <v>7.7174449117356058E-4</v>
      </c>
      <c r="F52" s="19">
        <v>1.9349804518365546E-5</v>
      </c>
      <c r="G52" s="19">
        <v>0.28120776390031454</v>
      </c>
      <c r="H52" s="19">
        <v>2.3086100968795759E-5</v>
      </c>
      <c r="I52" s="20">
        <f t="shared" si="0"/>
        <v>0.28117034094497673</v>
      </c>
      <c r="J52" s="21">
        <f t="shared" si="1"/>
        <v>-55.317927506453032</v>
      </c>
      <c r="K52" s="21">
        <f t="shared" si="2"/>
        <v>0.29359431368947142</v>
      </c>
      <c r="L52" s="3">
        <f t="shared" si="3"/>
        <v>2833.9079046905649</v>
      </c>
      <c r="M52" s="3">
        <f t="shared" si="4"/>
        <v>3013.2270929766064</v>
      </c>
      <c r="N52" s="22">
        <f t="shared" si="5"/>
        <v>-0.97675468400079635</v>
      </c>
    </row>
    <row r="53" spans="1:14" ht="15.6" x14ac:dyDescent="0.25">
      <c r="A53" s="18" t="s">
        <v>62</v>
      </c>
      <c r="B53" s="3">
        <v>2539</v>
      </c>
      <c r="C53" s="19">
        <v>2.4354602568682111E-2</v>
      </c>
      <c r="D53" s="19">
        <v>6.4375223738103175E-4</v>
      </c>
      <c r="E53" s="19">
        <v>8.1857919872245163E-4</v>
      </c>
      <c r="F53" s="19">
        <v>1.8289913985686076E-5</v>
      </c>
      <c r="G53" s="19">
        <v>0.28126453768000659</v>
      </c>
      <c r="H53" s="19">
        <v>1.8556599996019261E-5</v>
      </c>
      <c r="I53" s="20">
        <f t="shared" si="0"/>
        <v>0.28122484364507067</v>
      </c>
      <c r="J53" s="21">
        <f t="shared" si="1"/>
        <v>-53.310169323462773</v>
      </c>
      <c r="K53" s="21">
        <f t="shared" si="2"/>
        <v>2.2320740295445063</v>
      </c>
      <c r="L53" s="3">
        <f t="shared" si="3"/>
        <v>2760.4655717882847</v>
      </c>
      <c r="M53" s="3">
        <f t="shared" si="4"/>
        <v>2894.6847690136779</v>
      </c>
      <c r="N53" s="22">
        <f t="shared" si="5"/>
        <v>-0.97534400003848032</v>
      </c>
    </row>
    <row r="54" spans="1:14" ht="15.6" x14ac:dyDescent="0.25">
      <c r="A54" s="18" t="s">
        <v>63</v>
      </c>
      <c r="B54" s="3">
        <v>2539</v>
      </c>
      <c r="C54" s="19">
        <v>2.5246333776951506E-2</v>
      </c>
      <c r="D54" s="19">
        <v>1.3997796086764548E-3</v>
      </c>
      <c r="E54" s="19">
        <v>9.356563246487959E-4</v>
      </c>
      <c r="F54" s="19">
        <v>5.5956898127503355E-5</v>
      </c>
      <c r="G54" s="19">
        <v>0.28126636507514863</v>
      </c>
      <c r="H54" s="19">
        <v>2.8123446986864943E-5</v>
      </c>
      <c r="I54" s="20">
        <f t="shared" si="0"/>
        <v>0.28122099380881715</v>
      </c>
      <c r="J54" s="21">
        <f t="shared" si="1"/>
        <v>-53.245544992127634</v>
      </c>
      <c r="K54" s="21">
        <f t="shared" si="2"/>
        <v>2.0951481621311885</v>
      </c>
      <c r="L54" s="3">
        <f t="shared" si="3"/>
        <v>2766.389336126661</v>
      </c>
      <c r="M54" s="3">
        <f t="shared" si="4"/>
        <v>2903.0609031248455</v>
      </c>
      <c r="N54" s="22">
        <f t="shared" si="5"/>
        <v>-0.9718175805828676</v>
      </c>
    </row>
    <row r="55" spans="1:14" ht="15.6" x14ac:dyDescent="0.25">
      <c r="A55" s="18" t="s">
        <v>64</v>
      </c>
      <c r="B55" s="3">
        <v>2539</v>
      </c>
      <c r="C55" s="19">
        <v>2.2167921189606796E-2</v>
      </c>
      <c r="D55" s="19">
        <v>4.5653945000619767E-4</v>
      </c>
      <c r="E55" s="19">
        <v>8.4454368586766606E-4</v>
      </c>
      <c r="F55" s="19">
        <v>2.1471980800456624E-5</v>
      </c>
      <c r="G55" s="19">
        <v>0.2812692217937382</v>
      </c>
      <c r="H55" s="19">
        <v>1.8619053808966149E-5</v>
      </c>
      <c r="I55" s="20">
        <f t="shared" si="0"/>
        <v>0.28122826870499118</v>
      </c>
      <c r="J55" s="21">
        <f t="shared" si="1"/>
        <v>-53.144519480776694</v>
      </c>
      <c r="K55" s="21">
        <f t="shared" si="2"/>
        <v>2.3538920159960064</v>
      </c>
      <c r="L55" s="3">
        <f t="shared" si="3"/>
        <v>2755.9734813624591</v>
      </c>
      <c r="M55" s="3">
        <f t="shared" si="4"/>
        <v>2887.2294884975249</v>
      </c>
      <c r="N55" s="22">
        <f t="shared" si="5"/>
        <v>-0.97456193717266071</v>
      </c>
    </row>
    <row r="56" spans="1:14" ht="15.6" x14ac:dyDescent="0.25">
      <c r="A56" s="18" t="s">
        <v>65</v>
      </c>
      <c r="B56" s="3">
        <v>2539</v>
      </c>
      <c r="C56" s="19">
        <v>4.9047572316525845E-2</v>
      </c>
      <c r="D56" s="19">
        <v>1.1044770409708395E-3</v>
      </c>
      <c r="E56" s="19">
        <v>1.6102895470263563E-3</v>
      </c>
      <c r="F56" s="19">
        <v>2.4404829781597846E-5</v>
      </c>
      <c r="G56" s="19">
        <v>0.28136775961396659</v>
      </c>
      <c r="H56" s="19">
        <v>2.3374452326280029E-5</v>
      </c>
      <c r="I56" s="20">
        <f t="shared" si="0"/>
        <v>0.28128967445172892</v>
      </c>
      <c r="J56" s="21">
        <f t="shared" si="1"/>
        <v>-49.659810236990509</v>
      </c>
      <c r="K56" s="21">
        <f t="shared" si="2"/>
        <v>4.5378901350412448</v>
      </c>
      <c r="L56" s="3">
        <f t="shared" si="3"/>
        <v>2675.4077163181641</v>
      </c>
      <c r="M56" s="3">
        <f t="shared" si="4"/>
        <v>2753.4622907680496</v>
      </c>
      <c r="N56" s="22">
        <f t="shared" si="5"/>
        <v>-0.951497302800411</v>
      </c>
    </row>
    <row r="57" spans="1:14" ht="15.6" x14ac:dyDescent="0.25">
      <c r="A57" s="18" t="s">
        <v>66</v>
      </c>
      <c r="B57" s="3">
        <v>2539</v>
      </c>
      <c r="C57" s="19">
        <v>2.7218179914640338E-2</v>
      </c>
      <c r="D57" s="19">
        <v>7.1328277755225531E-4</v>
      </c>
      <c r="E57" s="19">
        <v>9.9733995297014081E-4</v>
      </c>
      <c r="F57" s="19">
        <v>3.5313770355034211E-5</v>
      </c>
      <c r="G57" s="19">
        <v>0.28128293524785525</v>
      </c>
      <c r="H57" s="19">
        <v>2.1535694225608772E-5</v>
      </c>
      <c r="I57" s="20">
        <f t="shared" si="0"/>
        <v>0.28123457285726677</v>
      </c>
      <c r="J57" s="21">
        <f t="shared" si="1"/>
        <v>-52.659554416447648</v>
      </c>
      <c r="K57" s="21">
        <f t="shared" si="2"/>
        <v>2.5781097389865337</v>
      </c>
      <c r="L57" s="3">
        <f t="shared" si="3"/>
        <v>2748.2728510915967</v>
      </c>
      <c r="M57" s="3">
        <f t="shared" si="4"/>
        <v>2873.5038986682857</v>
      </c>
      <c r="N57" s="22">
        <f t="shared" si="5"/>
        <v>-0.96995963997077894</v>
      </c>
    </row>
    <row r="58" spans="1:14" ht="15.6" x14ac:dyDescent="0.25">
      <c r="A58" s="18" t="s">
        <v>67</v>
      </c>
      <c r="B58" s="3">
        <v>2539</v>
      </c>
      <c r="C58" s="19">
        <v>3.5619377556372886E-2</v>
      </c>
      <c r="D58" s="19">
        <v>3.3975704153576224E-4</v>
      </c>
      <c r="E58" s="19">
        <v>1.2913434553612133E-3</v>
      </c>
      <c r="F58" s="19">
        <v>1.8340128731116845E-5</v>
      </c>
      <c r="G58" s="19">
        <v>0.28128924912301301</v>
      </c>
      <c r="H58" s="19">
        <v>2.5187171222899277E-5</v>
      </c>
      <c r="I58" s="20">
        <f t="shared" si="0"/>
        <v>0.28122663009688653</v>
      </c>
      <c r="J58" s="21">
        <f t="shared" si="1"/>
        <v>-52.436269396793911</v>
      </c>
      <c r="K58" s="21">
        <f t="shared" si="2"/>
        <v>2.2956121772410576</v>
      </c>
      <c r="L58" s="3">
        <f t="shared" si="3"/>
        <v>2760.8294593736873</v>
      </c>
      <c r="M58" s="3">
        <f t="shared" si="4"/>
        <v>2890.7873142452108</v>
      </c>
      <c r="N58" s="22">
        <f t="shared" si="5"/>
        <v>-0.96110411279032493</v>
      </c>
    </row>
    <row r="59" spans="1:14" ht="15.6" x14ac:dyDescent="0.25">
      <c r="A59" s="18" t="s">
        <v>68</v>
      </c>
      <c r="B59" s="3">
        <v>2539</v>
      </c>
      <c r="C59" s="19">
        <v>2.8219069204449072E-2</v>
      </c>
      <c r="D59" s="19">
        <v>9.4811433479758051E-4</v>
      </c>
      <c r="E59" s="19">
        <v>1.0567048057160805E-3</v>
      </c>
      <c r="F59" s="19">
        <v>4.8615722309194689E-5</v>
      </c>
      <c r="G59" s="19">
        <v>0.28125385889966192</v>
      </c>
      <c r="H59" s="19">
        <v>2.3035412398191563E-5</v>
      </c>
      <c r="I59" s="20">
        <f t="shared" si="0"/>
        <v>0.28120261782544392</v>
      </c>
      <c r="J59" s="21">
        <f t="shared" si="1"/>
        <v>-53.687815637265544</v>
      </c>
      <c r="K59" s="21">
        <f t="shared" si="2"/>
        <v>1.441575569094411</v>
      </c>
      <c r="L59" s="3">
        <f t="shared" si="3"/>
        <v>2792.1770080622118</v>
      </c>
      <c r="M59" s="3">
        <f t="shared" si="4"/>
        <v>2943.0384417653167</v>
      </c>
      <c r="N59" s="22">
        <f t="shared" si="5"/>
        <v>-0.96817154199650357</v>
      </c>
    </row>
    <row r="60" spans="1:14" ht="15.6" x14ac:dyDescent="0.25">
      <c r="A60" s="18" t="s">
        <v>69</v>
      </c>
      <c r="B60" s="3">
        <v>2539</v>
      </c>
      <c r="C60" s="19">
        <v>3.7807041324731845E-2</v>
      </c>
      <c r="D60" s="19">
        <v>2.1323626112804473E-3</v>
      </c>
      <c r="E60" s="19">
        <v>1.2755439166856359E-3</v>
      </c>
      <c r="F60" s="19">
        <v>4.3000969528382038E-5</v>
      </c>
      <c r="G60" s="19">
        <v>0.28125911942540816</v>
      </c>
      <c r="H60" s="19">
        <v>2.1429503071206757E-5</v>
      </c>
      <c r="I60" s="20">
        <f t="shared" si="0"/>
        <v>0.28119726654071447</v>
      </c>
      <c r="J60" s="21">
        <f t="shared" si="1"/>
        <v>-53.501781456151143</v>
      </c>
      <c r="K60" s="21">
        <f t="shared" si="2"/>
        <v>1.2512481745985404</v>
      </c>
      <c r="L60" s="3">
        <f t="shared" si="3"/>
        <v>2801.001925668746</v>
      </c>
      <c r="M60" s="3">
        <f t="shared" si="4"/>
        <v>2954.6715577493815</v>
      </c>
      <c r="N60" s="22">
        <f t="shared" si="5"/>
        <v>-0.96158000250946885</v>
      </c>
    </row>
    <row r="61" spans="1:14" ht="15.6" x14ac:dyDescent="0.25">
      <c r="A61" s="18" t="s">
        <v>70</v>
      </c>
      <c r="B61" s="3">
        <v>2539</v>
      </c>
      <c r="C61" s="19">
        <v>3.604585429620475E-2</v>
      </c>
      <c r="D61" s="19">
        <v>5.849135423868975E-4</v>
      </c>
      <c r="E61" s="19">
        <v>1.279721896334015E-3</v>
      </c>
      <c r="F61" s="19">
        <v>2.1684220054877462E-5</v>
      </c>
      <c r="G61" s="19">
        <v>0.28132883033943518</v>
      </c>
      <c r="H61" s="19">
        <v>2.9882090150406772E-5</v>
      </c>
      <c r="I61" s="20">
        <f t="shared" si="0"/>
        <v>0.28126677485874296</v>
      </c>
      <c r="J61" s="21">
        <f t="shared" si="1"/>
        <v>-51.036512121598321</v>
      </c>
      <c r="K61" s="21">
        <f t="shared" si="2"/>
        <v>3.7234277977971075</v>
      </c>
      <c r="L61" s="3">
        <f t="shared" si="3"/>
        <v>2705.6538914347761</v>
      </c>
      <c r="M61" s="3">
        <f t="shared" si="4"/>
        <v>2803.3701426745256</v>
      </c>
      <c r="N61" s="22">
        <f t="shared" si="5"/>
        <v>-0.96145415974897541</v>
      </c>
    </row>
    <row r="62" spans="1:14" ht="15.6" x14ac:dyDescent="0.25">
      <c r="A62" s="23" t="s">
        <v>71</v>
      </c>
      <c r="B62" s="4">
        <v>2537</v>
      </c>
      <c r="C62" s="24">
        <v>2.9447274465038323E-2</v>
      </c>
      <c r="D62" s="24">
        <v>6.4750574690615134E-4</v>
      </c>
      <c r="E62" s="24">
        <v>1.0078397912023965E-3</v>
      </c>
      <c r="F62" s="24">
        <v>1.5393621403004336E-5</v>
      </c>
      <c r="G62" s="24">
        <v>0.28131903020060456</v>
      </c>
      <c r="H62" s="24">
        <v>2.138119674629597E-5</v>
      </c>
      <c r="I62" s="25">
        <f t="shared" si="0"/>
        <v>0.28127019807296871</v>
      </c>
      <c r="J62" s="26">
        <f t="shared" si="1"/>
        <v>-51.383085998453204</v>
      </c>
      <c r="K62" s="26">
        <f t="shared" si="2"/>
        <v>3.7989833405038809</v>
      </c>
      <c r="L62" s="4">
        <f t="shared" si="3"/>
        <v>2699.8301990878158</v>
      </c>
      <c r="M62" s="4">
        <f t="shared" si="4"/>
        <v>2797.1964156518306</v>
      </c>
      <c r="N62" s="27">
        <f t="shared" si="5"/>
        <v>-0.96964337978306037</v>
      </c>
    </row>
    <row r="63" spans="1:14" ht="15.6" x14ac:dyDescent="0.25">
      <c r="A63" s="23" t="s">
        <v>72</v>
      </c>
      <c r="B63" s="4">
        <v>2537</v>
      </c>
      <c r="C63" s="24">
        <v>1.8896798016537861E-2</v>
      </c>
      <c r="D63" s="24">
        <v>3.2238182602746415E-4</v>
      </c>
      <c r="E63" s="24">
        <v>7.041303321886354E-4</v>
      </c>
      <c r="F63" s="24">
        <v>1.3718163283707535E-5</v>
      </c>
      <c r="G63" s="24">
        <v>0.28120998130807273</v>
      </c>
      <c r="H63" s="24">
        <v>2.0278006657504769E-5</v>
      </c>
      <c r="I63" s="25">
        <f t="shared" si="0"/>
        <v>0.28117586459373595</v>
      </c>
      <c r="J63" s="26">
        <f t="shared" si="1"/>
        <v>-55.239510698629203</v>
      </c>
      <c r="K63" s="26">
        <f t="shared" si="2"/>
        <v>0.44387081841845699</v>
      </c>
      <c r="L63" s="4">
        <f t="shared" si="3"/>
        <v>2825.9644869955564</v>
      </c>
      <c r="M63" s="4">
        <f t="shared" si="4"/>
        <v>3002.504755329287</v>
      </c>
      <c r="N63" s="27">
        <f t="shared" si="5"/>
        <v>-0.97879125505455922</v>
      </c>
    </row>
    <row r="64" spans="1:14" ht="15.6" x14ac:dyDescent="0.25">
      <c r="A64" s="23" t="s">
        <v>73</v>
      </c>
      <c r="B64" s="4">
        <v>2537</v>
      </c>
      <c r="C64" s="24">
        <v>2.5780506253242557E-2</v>
      </c>
      <c r="D64" s="24">
        <v>2.4291774526454132E-4</v>
      </c>
      <c r="E64" s="24">
        <v>9.3937560586682578E-4</v>
      </c>
      <c r="F64" s="24">
        <v>6.4936123618173387E-6</v>
      </c>
      <c r="G64" s="24">
        <v>0.28127673469576736</v>
      </c>
      <c r="H64" s="24">
        <v>1.8206798904823872E-5</v>
      </c>
      <c r="I64" s="25">
        <f t="shared" si="0"/>
        <v>0.28123121981345761</v>
      </c>
      <c r="J64" s="26">
        <f t="shared" si="1"/>
        <v>-52.878831858623741</v>
      </c>
      <c r="K64" s="26">
        <f t="shared" si="2"/>
        <v>2.4126627294296377</v>
      </c>
      <c r="L64" s="4">
        <f t="shared" si="3"/>
        <v>2752.5590377107164</v>
      </c>
      <c r="M64" s="4">
        <f t="shared" si="4"/>
        <v>2882.0857824525438</v>
      </c>
      <c r="N64" s="27">
        <f t="shared" si="5"/>
        <v>-0.97170555404015579</v>
      </c>
    </row>
    <row r="65" spans="1:14" ht="15.6" x14ac:dyDescent="0.25">
      <c r="A65" s="23" t="s">
        <v>74</v>
      </c>
      <c r="B65" s="4">
        <v>2537</v>
      </c>
      <c r="C65" s="24">
        <v>4.2917271927487774E-2</v>
      </c>
      <c r="D65" s="24">
        <v>1.9128827630971743E-3</v>
      </c>
      <c r="E65" s="24">
        <v>1.5073245840811099E-3</v>
      </c>
      <c r="F65" s="24">
        <v>6.768677282242517E-5</v>
      </c>
      <c r="G65" s="24">
        <v>0.28133285897740151</v>
      </c>
      <c r="H65" s="24">
        <v>2.3831813870510444E-5</v>
      </c>
      <c r="I65" s="25">
        <f t="shared" si="0"/>
        <v>0.28125982567675095</v>
      </c>
      <c r="J65" s="26">
        <f t="shared" si="1"/>
        <v>-50.894042642075647</v>
      </c>
      <c r="K65" s="26">
        <f t="shared" si="2"/>
        <v>3.4300734188374982</v>
      </c>
      <c r="L65" s="4">
        <f t="shared" si="3"/>
        <v>2716.3636725504634</v>
      </c>
      <c r="M65" s="4">
        <f t="shared" si="4"/>
        <v>2819.7875596930671</v>
      </c>
      <c r="N65" s="27">
        <f t="shared" si="5"/>
        <v>-0.95459865710599068</v>
      </c>
    </row>
    <row r="66" spans="1:14" ht="15.6" x14ac:dyDescent="0.25">
      <c r="A66" s="23" t="s">
        <v>75</v>
      </c>
      <c r="B66" s="4">
        <v>2537</v>
      </c>
      <c r="C66" s="24">
        <v>3.2937618976984592E-2</v>
      </c>
      <c r="D66" s="24">
        <v>5.2785381860262709E-4</v>
      </c>
      <c r="E66" s="24">
        <v>1.0920763723639645E-3</v>
      </c>
      <c r="F66" s="24">
        <v>2.4857480869433946E-5</v>
      </c>
      <c r="G66" s="24">
        <v>0.28130947401579087</v>
      </c>
      <c r="H66" s="24">
        <v>1.8604384012749601E-5</v>
      </c>
      <c r="I66" s="25">
        <f t="shared" ref="I66:I101" si="6">(G66-E66*(EXP(0.00001865*B66)-1))</f>
        <v>0.28125656043441727</v>
      </c>
      <c r="J66" s="26">
        <f t="shared" ref="J66:J101" si="7">((G66/0.282772)-1)*10000</f>
        <v>-51.721032641461882</v>
      </c>
      <c r="K66" s="26">
        <f t="shared" ref="K66:K101" si="8">((G66-E66*(EXP(0.00001865*B66) -1))/(0.282772-0.0332*(EXP(0.00001865*B66) -1))-1)*10000</f>
        <v>3.3139401485438036</v>
      </c>
      <c r="L66" s="4">
        <f t="shared" ref="L66:L101" si="9">10000/0.1865*LN(1+(G66-0.28325)/(E66-0.0384))</f>
        <v>2718.8315993560586</v>
      </c>
      <c r="M66" s="4">
        <f t="shared" ref="M66:M101" si="10">L66-(L66-B66)*((-0.5482-N66)/(-0.5482-0.1566))</f>
        <v>2826.9053397212283</v>
      </c>
      <c r="N66" s="27">
        <f t="shared" ref="N66:N101" si="11">E66/0.0332-1</f>
        <v>-0.96710613336253115</v>
      </c>
    </row>
    <row r="67" spans="1:14" ht="15.6" x14ac:dyDescent="0.25">
      <c r="A67" s="23" t="s">
        <v>76</v>
      </c>
      <c r="B67" s="4">
        <v>2537</v>
      </c>
      <c r="C67" s="24">
        <v>2.3989638916296935E-2</v>
      </c>
      <c r="D67" s="24">
        <v>6.0082128326600611E-4</v>
      </c>
      <c r="E67" s="24">
        <v>8.9474926886953104E-4</v>
      </c>
      <c r="F67" s="24">
        <v>2.7372457750722752E-5</v>
      </c>
      <c r="G67" s="24">
        <v>0.28127507241495087</v>
      </c>
      <c r="H67" s="24">
        <v>2.4312573701861208E-5</v>
      </c>
      <c r="I67" s="25">
        <f t="shared" si="6"/>
        <v>0.28123171978005701</v>
      </c>
      <c r="J67" s="26">
        <f t="shared" si="7"/>
        <v>-52.937617057174926</v>
      </c>
      <c r="K67" s="26">
        <f t="shared" si="8"/>
        <v>2.4304447959000441</v>
      </c>
      <c r="L67" s="4">
        <f t="shared" si="9"/>
        <v>2751.6240484866244</v>
      </c>
      <c r="M67" s="4">
        <f t="shared" si="10"/>
        <v>2880.9982923575039</v>
      </c>
      <c r="N67" s="27">
        <f t="shared" si="11"/>
        <v>-0.97304972081718277</v>
      </c>
    </row>
    <row r="68" spans="1:14" ht="15.6" x14ac:dyDescent="0.25">
      <c r="A68" s="23" t="s">
        <v>77</v>
      </c>
      <c r="B68" s="4">
        <v>2537</v>
      </c>
      <c r="C68" s="24">
        <v>2.6536958678044703E-2</v>
      </c>
      <c r="D68" s="24">
        <v>3.8882588690945878E-4</v>
      </c>
      <c r="E68" s="24">
        <v>9.7218547581138712E-4</v>
      </c>
      <c r="F68" s="24">
        <v>2.1364796384174031E-5</v>
      </c>
      <c r="G68" s="24">
        <v>0.28130564413022829</v>
      </c>
      <c r="H68" s="24">
        <v>2.0943683343000148E-5</v>
      </c>
      <c r="I68" s="25">
        <f t="shared" si="6"/>
        <v>0.28125853953517765</v>
      </c>
      <c r="J68" s="26">
        <f t="shared" si="7"/>
        <v>-51.856473405136327</v>
      </c>
      <c r="K68" s="26">
        <f t="shared" si="8"/>
        <v>3.3843298532132415</v>
      </c>
      <c r="L68" s="4">
        <f t="shared" si="9"/>
        <v>2715.5549430495689</v>
      </c>
      <c r="M68" s="4">
        <f t="shared" si="10"/>
        <v>2822.5960232453554</v>
      </c>
      <c r="N68" s="27">
        <f t="shared" si="11"/>
        <v>-0.97071730494544017</v>
      </c>
    </row>
    <row r="69" spans="1:14" ht="15.6" x14ac:dyDescent="0.25">
      <c r="A69" s="23" t="s">
        <v>78</v>
      </c>
      <c r="B69" s="4">
        <v>2537</v>
      </c>
      <c r="C69" s="24">
        <v>3.0483229484029123E-2</v>
      </c>
      <c r="D69" s="24">
        <v>9.0518761210938001E-4</v>
      </c>
      <c r="E69" s="24">
        <v>9.9656675838008936E-4</v>
      </c>
      <c r="F69" s="24">
        <v>2.9968827683596918E-5</v>
      </c>
      <c r="G69" s="24">
        <v>0.2813341144938033</v>
      </c>
      <c r="H69" s="24">
        <v>2.1006568296245605E-5</v>
      </c>
      <c r="I69" s="25">
        <f t="shared" si="6"/>
        <v>0.28128582857021939</v>
      </c>
      <c r="J69" s="26">
        <f t="shared" si="7"/>
        <v>-50.849642333636865</v>
      </c>
      <c r="K69" s="26">
        <f t="shared" si="8"/>
        <v>4.3549055589853225</v>
      </c>
      <c r="L69" s="4">
        <f t="shared" si="9"/>
        <v>2678.4703042009646</v>
      </c>
      <c r="M69" s="4">
        <f t="shared" si="10"/>
        <v>2763.1322781898625</v>
      </c>
      <c r="N69" s="27">
        <f t="shared" si="11"/>
        <v>-0.96998292896445515</v>
      </c>
    </row>
    <row r="70" spans="1:14" ht="15.6" x14ac:dyDescent="0.25">
      <c r="A70" s="23" t="s">
        <v>79</v>
      </c>
      <c r="B70" s="4">
        <v>2537</v>
      </c>
      <c r="C70" s="24">
        <v>2.9661996800977693E-2</v>
      </c>
      <c r="D70" s="24">
        <v>7.1193150203522813E-4</v>
      </c>
      <c r="E70" s="24">
        <v>1.0881761143185131E-3</v>
      </c>
      <c r="F70" s="24">
        <v>3.5478748775149165E-5</v>
      </c>
      <c r="G70" s="24">
        <v>0.2812963754365691</v>
      </c>
      <c r="H70" s="24">
        <v>2.4129766498831531E-5</v>
      </c>
      <c r="I70" s="25">
        <f t="shared" si="6"/>
        <v>0.28124365083155894</v>
      </c>
      <c r="J70" s="26">
        <f t="shared" si="7"/>
        <v>-52.184253159114348</v>
      </c>
      <c r="K70" s="26">
        <f t="shared" si="8"/>
        <v>2.8547906444931215</v>
      </c>
      <c r="L70" s="4">
        <f t="shared" si="9"/>
        <v>2736.4443528182655</v>
      </c>
      <c r="M70" s="4">
        <f t="shared" si="10"/>
        <v>2855.0196832869942</v>
      </c>
      <c r="N70" s="27">
        <f t="shared" si="11"/>
        <v>-0.9672236110145026</v>
      </c>
    </row>
    <row r="71" spans="1:14" ht="15.6" x14ac:dyDescent="0.25">
      <c r="A71" s="23" t="s">
        <v>80</v>
      </c>
      <c r="B71" s="4">
        <v>2537</v>
      </c>
      <c r="C71" s="24">
        <v>2.3222015850448238E-2</v>
      </c>
      <c r="D71" s="24">
        <v>6.3167339850152217E-4</v>
      </c>
      <c r="E71" s="24">
        <v>8.1830692134283848E-4</v>
      </c>
      <c r="F71" s="24">
        <v>2.5719291469205592E-5</v>
      </c>
      <c r="G71" s="24">
        <v>0.28126147392448941</v>
      </c>
      <c r="H71" s="24">
        <v>1.7586523104614544E-5</v>
      </c>
      <c r="I71" s="25">
        <f t="shared" si="6"/>
        <v>0.28122182509500571</v>
      </c>
      <c r="J71" s="26">
        <f t="shared" si="7"/>
        <v>-53.418516526057005</v>
      </c>
      <c r="K71" s="26">
        <f t="shared" si="8"/>
        <v>2.0785253926547398</v>
      </c>
      <c r="L71" s="4">
        <f t="shared" si="9"/>
        <v>2764.597756115651</v>
      </c>
      <c r="M71" s="4">
        <f t="shared" si="10"/>
        <v>2902.5360116560487</v>
      </c>
      <c r="N71" s="27">
        <f t="shared" si="11"/>
        <v>-0.97535220116437238</v>
      </c>
    </row>
    <row r="72" spans="1:14" ht="15.6" x14ac:dyDescent="0.25">
      <c r="A72" s="23" t="s">
        <v>81</v>
      </c>
      <c r="B72" s="4">
        <v>2537</v>
      </c>
      <c r="C72" s="24">
        <v>1.2132056075021748E-2</v>
      </c>
      <c r="D72" s="24">
        <v>7.3850203525912411E-4</v>
      </c>
      <c r="E72" s="24">
        <v>4.8236791434888132E-4</v>
      </c>
      <c r="F72" s="24">
        <v>3.4979733627009353E-5</v>
      </c>
      <c r="G72" s="24">
        <v>0.28123122470724904</v>
      </c>
      <c r="H72" s="24">
        <v>1.6645659503244439E-5</v>
      </c>
      <c r="I72" s="25">
        <f t="shared" si="6"/>
        <v>0.28120785288588762</v>
      </c>
      <c r="J72" s="26">
        <f t="shared" si="7"/>
        <v>-54.488255299357526</v>
      </c>
      <c r="K72" s="26">
        <f t="shared" si="8"/>
        <v>1.5815826936838029</v>
      </c>
      <c r="L72" s="4">
        <f t="shared" si="9"/>
        <v>2781.3481521628942</v>
      </c>
      <c r="M72" s="4">
        <f t="shared" si="10"/>
        <v>2932.9462270825961</v>
      </c>
      <c r="N72" s="27">
        <f t="shared" si="11"/>
        <v>-0.985470845953347</v>
      </c>
    </row>
    <row r="73" spans="1:14" ht="15.6" x14ac:dyDescent="0.25">
      <c r="A73" s="23" t="s">
        <v>82</v>
      </c>
      <c r="B73" s="4">
        <v>2537</v>
      </c>
      <c r="C73" s="24">
        <v>2.6088777442908037E-2</v>
      </c>
      <c r="D73" s="24">
        <v>5.1012295558216895E-4</v>
      </c>
      <c r="E73" s="24">
        <v>9.5548828920385487E-4</v>
      </c>
      <c r="F73" s="24">
        <v>1.240174931278102E-5</v>
      </c>
      <c r="G73" s="24">
        <v>0.28130389466348282</v>
      </c>
      <c r="H73" s="24">
        <v>1.6336920996218266E-5</v>
      </c>
      <c r="I73" s="25">
        <f t="shared" si="6"/>
        <v>0.28125759908505832</v>
      </c>
      <c r="J73" s="26">
        <f t="shared" si="7"/>
        <v>-51.918341862603469</v>
      </c>
      <c r="K73" s="26">
        <f t="shared" si="8"/>
        <v>3.3508813257410175</v>
      </c>
      <c r="L73" s="4">
        <f t="shared" si="9"/>
        <v>2716.7556294939627</v>
      </c>
      <c r="M73" s="4">
        <f t="shared" si="10"/>
        <v>2824.6447727080681</v>
      </c>
      <c r="N73" s="27">
        <f t="shared" si="11"/>
        <v>-0.97122023225289589</v>
      </c>
    </row>
    <row r="74" spans="1:14" ht="15.6" x14ac:dyDescent="0.25">
      <c r="A74" s="23" t="s">
        <v>83</v>
      </c>
      <c r="B74" s="4">
        <v>2537</v>
      </c>
      <c r="C74" s="24">
        <v>2.4116057840313471E-2</v>
      </c>
      <c r="D74" s="24">
        <v>1.5487408240489806E-4</v>
      </c>
      <c r="E74" s="24">
        <v>8.110927875868432E-4</v>
      </c>
      <c r="F74" s="24">
        <v>1.5165795804034122E-5</v>
      </c>
      <c r="G74" s="24">
        <v>0.28128317977086903</v>
      </c>
      <c r="H74" s="24">
        <v>1.7284777246188467E-5</v>
      </c>
      <c r="I74" s="25">
        <f t="shared" si="6"/>
        <v>0.28124388048255589</v>
      </c>
      <c r="J74" s="26">
        <f t="shared" si="7"/>
        <v>-52.650907060494134</v>
      </c>
      <c r="K74" s="26">
        <f t="shared" si="8"/>
        <v>2.8629585287043291</v>
      </c>
      <c r="L74" s="4">
        <f t="shared" si="9"/>
        <v>2734.665577293058</v>
      </c>
      <c r="M74" s="4">
        <f t="shared" si="10"/>
        <v>2854.5240304969375</v>
      </c>
      <c r="N74" s="27">
        <f t="shared" si="11"/>
        <v>-0.9755694943497939</v>
      </c>
    </row>
    <row r="75" spans="1:14" ht="15.6" x14ac:dyDescent="0.25">
      <c r="A75" s="23" t="s">
        <v>84</v>
      </c>
      <c r="B75" s="4">
        <v>2537</v>
      </c>
      <c r="C75" s="24">
        <v>2.6506325593029314E-2</v>
      </c>
      <c r="D75" s="24">
        <v>6.8818123545111613E-4</v>
      </c>
      <c r="E75" s="24">
        <v>9.7064788205351328E-4</v>
      </c>
      <c r="F75" s="24">
        <v>2.1709564146795232E-5</v>
      </c>
      <c r="G75" s="24">
        <v>0.2812272828662018</v>
      </c>
      <c r="H75" s="24">
        <v>2.1658134634709826E-5</v>
      </c>
      <c r="I75" s="25">
        <f t="shared" si="6"/>
        <v>0.28118025277106201</v>
      </c>
      <c r="J75" s="26">
        <f t="shared" si="7"/>
        <v>-54.627655276979766</v>
      </c>
      <c r="K75" s="26">
        <f t="shared" si="8"/>
        <v>0.59994296603305131</v>
      </c>
      <c r="L75" s="4">
        <f t="shared" si="9"/>
        <v>2822.0528595536812</v>
      </c>
      <c r="M75" s="4">
        <f t="shared" si="10"/>
        <v>2992.9566161615476</v>
      </c>
      <c r="N75" s="27">
        <f t="shared" si="11"/>
        <v>-0.97076361801043631</v>
      </c>
    </row>
    <row r="76" spans="1:14" ht="15.6" x14ac:dyDescent="0.25">
      <c r="A76" s="23" t="s">
        <v>85</v>
      </c>
      <c r="B76" s="4">
        <v>2537</v>
      </c>
      <c r="C76" s="24">
        <v>3.2600188475515275E-2</v>
      </c>
      <c r="D76" s="24">
        <v>5.6097701952026338E-4</v>
      </c>
      <c r="E76" s="24">
        <v>1.0560853515935837E-3</v>
      </c>
      <c r="F76" s="24">
        <v>1.7932484395233279E-5</v>
      </c>
      <c r="G76" s="24">
        <v>0.28130666644303204</v>
      </c>
      <c r="H76" s="24">
        <v>1.7951039442806163E-5</v>
      </c>
      <c r="I76" s="25">
        <f t="shared" si="6"/>
        <v>0.28125549670838418</v>
      </c>
      <c r="J76" s="26">
        <f t="shared" si="7"/>
        <v>-51.820320150792739</v>
      </c>
      <c r="K76" s="26">
        <f t="shared" si="8"/>
        <v>3.2761071271969477</v>
      </c>
      <c r="L76" s="4">
        <f t="shared" si="9"/>
        <v>2720.1084464115838</v>
      </c>
      <c r="M76" s="4">
        <f t="shared" si="10"/>
        <v>2829.2227385177903</v>
      </c>
      <c r="N76" s="27">
        <f t="shared" si="11"/>
        <v>-0.96819020025320535</v>
      </c>
    </row>
    <row r="77" spans="1:14" ht="15.6" x14ac:dyDescent="0.25">
      <c r="A77" s="23" t="s">
        <v>86</v>
      </c>
      <c r="B77" s="4">
        <v>2537</v>
      </c>
      <c r="C77" s="24">
        <v>3.1237057495011572E-2</v>
      </c>
      <c r="D77" s="24">
        <v>3.6294503599716352E-4</v>
      </c>
      <c r="E77" s="24">
        <v>1.1079778533346245E-3</v>
      </c>
      <c r="F77" s="24">
        <v>8.5831999543537022E-6</v>
      </c>
      <c r="G77" s="24">
        <v>0.28122584262719558</v>
      </c>
      <c r="H77" s="24">
        <v>1.916435957747203E-5</v>
      </c>
      <c r="I77" s="25">
        <f t="shared" si="6"/>
        <v>0.2811721585829417</v>
      </c>
      <c r="J77" s="26">
        <f t="shared" si="7"/>
        <v>-54.678588148913136</v>
      </c>
      <c r="K77" s="26">
        <f t="shared" si="8"/>
        <v>0.31206095278069057</v>
      </c>
      <c r="L77" s="4">
        <f t="shared" si="9"/>
        <v>2834.1397562690313</v>
      </c>
      <c r="M77" s="4">
        <f t="shared" si="10"/>
        <v>3010.546322995755</v>
      </c>
      <c r="N77" s="27">
        <f t="shared" si="11"/>
        <v>-0.96662717309233059</v>
      </c>
    </row>
    <row r="78" spans="1:14" ht="15.6" x14ac:dyDescent="0.25">
      <c r="A78" s="23" t="s">
        <v>87</v>
      </c>
      <c r="B78" s="4">
        <v>2537</v>
      </c>
      <c r="C78" s="24">
        <v>2.8358684521608928E-2</v>
      </c>
      <c r="D78" s="24">
        <v>1.5329949590143941E-3</v>
      </c>
      <c r="E78" s="24">
        <v>9.4311530871575523E-4</v>
      </c>
      <c r="F78" s="24">
        <v>3.6493897081958249E-5</v>
      </c>
      <c r="G78" s="24">
        <v>0.28127556059798314</v>
      </c>
      <c r="H78" s="24">
        <v>1.8211142559787982E-5</v>
      </c>
      <c r="I78" s="25">
        <f t="shared" si="6"/>
        <v>0.28122986451857396</v>
      </c>
      <c r="J78" s="26">
        <f t="shared" si="7"/>
        <v>-52.920352864388455</v>
      </c>
      <c r="K78" s="26">
        <f t="shared" si="8"/>
        <v>2.3644596219818403</v>
      </c>
      <c r="L78" s="4">
        <f t="shared" si="9"/>
        <v>2754.4234978427417</v>
      </c>
      <c r="M78" s="4">
        <f t="shared" si="10"/>
        <v>2885.0358247060244</v>
      </c>
      <c r="N78" s="27">
        <f t="shared" si="11"/>
        <v>-0.97159291238807965</v>
      </c>
    </row>
    <row r="79" spans="1:14" ht="15.6" x14ac:dyDescent="0.25">
      <c r="A79" s="23" t="s">
        <v>88</v>
      </c>
      <c r="B79" s="4">
        <v>2537</v>
      </c>
      <c r="C79" s="24">
        <v>4.1643014599429706E-2</v>
      </c>
      <c r="D79" s="24">
        <v>6.4590198906927087E-4</v>
      </c>
      <c r="E79" s="24">
        <v>1.3198901667669427E-3</v>
      </c>
      <c r="F79" s="24">
        <v>3.4881521811829152E-5</v>
      </c>
      <c r="G79" s="24">
        <v>0.28135793985703983</v>
      </c>
      <c r="H79" s="24">
        <v>1.9661124515475151E-5</v>
      </c>
      <c r="I79" s="25">
        <f t="shared" si="6"/>
        <v>0.28129398817974799</v>
      </c>
      <c r="J79" s="26">
        <f t="shared" si="7"/>
        <v>-50.007077891736088</v>
      </c>
      <c r="K79" s="26">
        <f t="shared" si="8"/>
        <v>4.6451143833325936</v>
      </c>
      <c r="L79" s="4">
        <f t="shared" si="9"/>
        <v>2668.4771203363803</v>
      </c>
      <c r="M79" s="4">
        <f t="shared" si="10"/>
        <v>2745.3420385328609</v>
      </c>
      <c r="N79" s="27">
        <f t="shared" si="11"/>
        <v>-0.96024427208533303</v>
      </c>
    </row>
    <row r="80" spans="1:14" ht="15.6" x14ac:dyDescent="0.25">
      <c r="A80" s="23" t="s">
        <v>89</v>
      </c>
      <c r="B80" s="4">
        <v>2537</v>
      </c>
      <c r="C80" s="24">
        <v>3.8515001046013742E-2</v>
      </c>
      <c r="D80" s="24">
        <v>3.7596821056222756E-4</v>
      </c>
      <c r="E80" s="24">
        <v>1.4835892410531633E-3</v>
      </c>
      <c r="F80" s="24">
        <v>1.9995254703708033E-5</v>
      </c>
      <c r="G80" s="24">
        <v>0.28139798638801827</v>
      </c>
      <c r="H80" s="24">
        <v>3.9021199239740034E-5</v>
      </c>
      <c r="I80" s="25">
        <f t="shared" si="6"/>
        <v>0.28132610311866268</v>
      </c>
      <c r="J80" s="26">
        <f t="shared" si="7"/>
        <v>-48.590865148662175</v>
      </c>
      <c r="K80" s="26">
        <f t="shared" si="8"/>
        <v>5.7873306418110282</v>
      </c>
      <c r="L80" s="4">
        <f t="shared" si="9"/>
        <v>2624.6607100134611</v>
      </c>
      <c r="M80" s="4">
        <f t="shared" si="10"/>
        <v>2675.2961601023721</v>
      </c>
      <c r="N80" s="27">
        <f t="shared" si="11"/>
        <v>-0.95531357707671194</v>
      </c>
    </row>
    <row r="81" spans="1:14" ht="15.6" x14ac:dyDescent="0.25">
      <c r="A81" s="23" t="s">
        <v>90</v>
      </c>
      <c r="B81" s="4">
        <v>2537</v>
      </c>
      <c r="C81" s="24">
        <v>2.953077319898333E-2</v>
      </c>
      <c r="D81" s="24">
        <v>9.9084633360282275E-4</v>
      </c>
      <c r="E81" s="24">
        <v>1.0864102636878737E-3</v>
      </c>
      <c r="F81" s="24">
        <v>2.1262927833694103E-5</v>
      </c>
      <c r="G81" s="24">
        <v>0.28127447564668207</v>
      </c>
      <c r="H81" s="24">
        <v>1.7750328523142492E-5</v>
      </c>
      <c r="I81" s="25">
        <f t="shared" si="6"/>
        <v>0.28122183660114686</v>
      </c>
      <c r="J81" s="26">
        <f t="shared" si="7"/>
        <v>-52.958721277848177</v>
      </c>
      <c r="K81" s="26">
        <f t="shared" si="8"/>
        <v>2.0789346259264541</v>
      </c>
      <c r="L81" s="4">
        <f t="shared" si="9"/>
        <v>2766.2138842095651</v>
      </c>
      <c r="M81" s="4">
        <f t="shared" si="10"/>
        <v>2902.50534412241</v>
      </c>
      <c r="N81" s="27">
        <f t="shared" si="11"/>
        <v>-0.96727679928650978</v>
      </c>
    </row>
    <row r="82" spans="1:14" ht="15.6" x14ac:dyDescent="0.25">
      <c r="A82" s="28" t="s">
        <v>91</v>
      </c>
      <c r="B82" s="7">
        <v>2565</v>
      </c>
      <c r="C82" s="29">
        <v>1.2915703347598909E-2</v>
      </c>
      <c r="D82" s="29">
        <v>1.5759809282900645E-4</v>
      </c>
      <c r="E82" s="29">
        <v>4.9834725744311587E-4</v>
      </c>
      <c r="F82" s="29">
        <v>2.7008664127421368E-6</v>
      </c>
      <c r="G82" s="29">
        <v>0.28119067723047597</v>
      </c>
      <c r="H82" s="29">
        <v>1.6535717389396545E-5</v>
      </c>
      <c r="I82" s="30">
        <f t="shared" si="6"/>
        <v>0.28116625825637631</v>
      </c>
      <c r="J82" s="31">
        <f t="shared" si="7"/>
        <v>-55.922183579847349</v>
      </c>
      <c r="K82" s="31">
        <f t="shared" si="8"/>
        <v>0.74891872342774946</v>
      </c>
      <c r="L82" s="7">
        <f t="shared" si="9"/>
        <v>2836.9247493836524</v>
      </c>
      <c r="M82" s="7">
        <f t="shared" si="10"/>
        <v>3005.4461544874111</v>
      </c>
      <c r="N82" s="32">
        <f t="shared" si="11"/>
        <v>-0.98498954043846032</v>
      </c>
    </row>
    <row r="83" spans="1:14" ht="15.6" x14ac:dyDescent="0.25">
      <c r="A83" s="28" t="s">
        <v>92</v>
      </c>
      <c r="B83" s="7">
        <v>2565</v>
      </c>
      <c r="C83" s="29">
        <v>1.5163592848972169E-2</v>
      </c>
      <c r="D83" s="29">
        <v>1.326574559089268E-4</v>
      </c>
      <c r="E83" s="29">
        <v>6.049968939911501E-4</v>
      </c>
      <c r="F83" s="29">
        <v>3.4377214245257236E-6</v>
      </c>
      <c r="G83" s="29">
        <v>0.28123375330039074</v>
      </c>
      <c r="H83" s="29">
        <v>1.6264403289651127E-5</v>
      </c>
      <c r="I83" s="30">
        <f t="shared" si="6"/>
        <v>0.28120410850298472</v>
      </c>
      <c r="J83" s="31">
        <f t="shared" si="7"/>
        <v>-54.398833675515235</v>
      </c>
      <c r="K83" s="31">
        <f t="shared" si="8"/>
        <v>2.0952069131618956</v>
      </c>
      <c r="L83" s="7">
        <f t="shared" si="9"/>
        <v>2786.7361854201558</v>
      </c>
      <c r="M83" s="7">
        <f t="shared" si="10"/>
        <v>2923.1433290836235</v>
      </c>
      <c r="N83" s="32">
        <f t="shared" si="11"/>
        <v>-0.98177720198821838</v>
      </c>
    </row>
    <row r="84" spans="1:14" ht="15.6" x14ac:dyDescent="0.25">
      <c r="A84" s="28" t="s">
        <v>93</v>
      </c>
      <c r="B84" s="7">
        <v>2565</v>
      </c>
      <c r="C84" s="29">
        <v>2.3634703740110452E-2</v>
      </c>
      <c r="D84" s="29">
        <v>1.3888955573553385E-4</v>
      </c>
      <c r="E84" s="29">
        <v>8.8964298257673585E-4</v>
      </c>
      <c r="F84" s="29">
        <v>3.2836742842321496E-6</v>
      </c>
      <c r="G84" s="29">
        <v>0.28127048204145094</v>
      </c>
      <c r="H84" s="29">
        <v>1.7622406924695364E-5</v>
      </c>
      <c r="I84" s="30">
        <f t="shared" si="6"/>
        <v>0.28122688960941677</v>
      </c>
      <c r="J84" s="31">
        <f t="shared" si="7"/>
        <v>-53.09995185340366</v>
      </c>
      <c r="K84" s="31">
        <f t="shared" si="8"/>
        <v>2.905503735157744</v>
      </c>
      <c r="L84" s="7">
        <f t="shared" si="9"/>
        <v>2757.4920832048638</v>
      </c>
      <c r="M84" s="7">
        <f t="shared" si="10"/>
        <v>2873.5673014564827</v>
      </c>
      <c r="N84" s="32">
        <f t="shared" si="11"/>
        <v>-0.97320352462118265</v>
      </c>
    </row>
    <row r="85" spans="1:14" ht="15.6" x14ac:dyDescent="0.25">
      <c r="A85" s="28" t="s">
        <v>94</v>
      </c>
      <c r="B85" s="7">
        <v>2565</v>
      </c>
      <c r="C85" s="29">
        <v>2.4081799561352521E-2</v>
      </c>
      <c r="D85" s="29">
        <v>1.6865380945682354E-4</v>
      </c>
      <c r="E85" s="29">
        <v>8.4290542853183363E-4</v>
      </c>
      <c r="F85" s="29">
        <v>6.8221639978391016E-6</v>
      </c>
      <c r="G85" s="29">
        <v>0.28125277785751995</v>
      </c>
      <c r="H85" s="29">
        <v>1.7975177530188636E-5</v>
      </c>
      <c r="I85" s="30">
        <f t="shared" si="6"/>
        <v>0.28121147556174053</v>
      </c>
      <c r="J85" s="31">
        <f t="shared" si="7"/>
        <v>-53.726045806518073</v>
      </c>
      <c r="K85" s="31">
        <f t="shared" si="8"/>
        <v>2.3572444184560837</v>
      </c>
      <c r="L85" s="7">
        <f t="shared" si="9"/>
        <v>2778.1521166304406</v>
      </c>
      <c r="M85" s="7">
        <f t="shared" si="10"/>
        <v>2907.1113495640666</v>
      </c>
      <c r="N85" s="32">
        <f t="shared" si="11"/>
        <v>-0.97461128227313754</v>
      </c>
    </row>
    <row r="86" spans="1:14" ht="15.6" x14ac:dyDescent="0.25">
      <c r="A86" s="28" t="s">
        <v>95</v>
      </c>
      <c r="B86" s="7">
        <v>2565</v>
      </c>
      <c r="C86" s="29">
        <v>2.0674073604214624E-2</v>
      </c>
      <c r="D86" s="29">
        <v>3.8111260140704631E-4</v>
      </c>
      <c r="E86" s="29">
        <v>6.8975814782297636E-4</v>
      </c>
      <c r="F86" s="29">
        <v>1.3045230905071564E-5</v>
      </c>
      <c r="G86" s="29">
        <v>0.28124826551842619</v>
      </c>
      <c r="H86" s="29">
        <v>1.9450345689716092E-5</v>
      </c>
      <c r="I86" s="30">
        <f t="shared" si="6"/>
        <v>0.28121446742664347</v>
      </c>
      <c r="J86" s="31">
        <f t="shared" si="7"/>
        <v>-53.885620979935432</v>
      </c>
      <c r="K86" s="31">
        <f t="shared" si="8"/>
        <v>2.4636614895467979</v>
      </c>
      <c r="L86" s="7">
        <f t="shared" si="9"/>
        <v>2773.2487050589625</v>
      </c>
      <c r="M86" s="7">
        <f t="shared" si="10"/>
        <v>2900.6042974814568</v>
      </c>
      <c r="N86" s="32">
        <f t="shared" si="11"/>
        <v>-0.97922415217400671</v>
      </c>
    </row>
    <row r="87" spans="1:14" ht="15.6" x14ac:dyDescent="0.25">
      <c r="A87" s="28" t="s">
        <v>96</v>
      </c>
      <c r="B87" s="7">
        <v>2565</v>
      </c>
      <c r="C87" s="29">
        <v>1.3320295395790622E-2</v>
      </c>
      <c r="D87" s="29">
        <v>3.1720526956246229E-4</v>
      </c>
      <c r="E87" s="29">
        <v>5.092355416196064E-4</v>
      </c>
      <c r="F87" s="29">
        <v>7.6969202952301426E-6</v>
      </c>
      <c r="G87" s="29">
        <v>0.28125084830845243</v>
      </c>
      <c r="H87" s="29">
        <v>1.8931073557249805E-5</v>
      </c>
      <c r="I87" s="30">
        <f t="shared" si="6"/>
        <v>0.28122589580933516</v>
      </c>
      <c r="J87" s="31">
        <f t="shared" si="7"/>
        <v>-53.794282727696043</v>
      </c>
      <c r="K87" s="31">
        <f t="shared" si="8"/>
        <v>2.8701554499366289</v>
      </c>
      <c r="L87" s="7">
        <f t="shared" si="9"/>
        <v>2756.898837882432</v>
      </c>
      <c r="M87" s="7">
        <f t="shared" si="10"/>
        <v>2875.7360541084381</v>
      </c>
      <c r="N87" s="32">
        <f t="shared" si="11"/>
        <v>-0.98466158007169857</v>
      </c>
    </row>
    <row r="88" spans="1:14" ht="15.6" x14ac:dyDescent="0.25">
      <c r="A88" s="28" t="s">
        <v>97</v>
      </c>
      <c r="B88" s="7">
        <v>2565</v>
      </c>
      <c r="C88" s="29">
        <v>1.3914935572306804E-2</v>
      </c>
      <c r="D88" s="29">
        <v>5.1859016423122094E-4</v>
      </c>
      <c r="E88" s="29">
        <v>5.4280507856698727E-4</v>
      </c>
      <c r="F88" s="29">
        <v>1.8919578517428843E-5</v>
      </c>
      <c r="G88" s="29">
        <v>0.28122946572183566</v>
      </c>
      <c r="H88" s="29">
        <v>1.7524186859163058E-5</v>
      </c>
      <c r="I88" s="30">
        <f t="shared" si="6"/>
        <v>0.28120286831820451</v>
      </c>
      <c r="J88" s="31">
        <f t="shared" si="7"/>
        <v>-54.550460376712181</v>
      </c>
      <c r="K88" s="31">
        <f t="shared" si="8"/>
        <v>2.0510950176721998</v>
      </c>
      <c r="L88" s="7">
        <f t="shared" si="9"/>
        <v>2788.0402373610523</v>
      </c>
      <c r="M88" s="7">
        <f t="shared" si="10"/>
        <v>2925.8424104629853</v>
      </c>
      <c r="N88" s="32">
        <f t="shared" si="11"/>
        <v>-0.98365044944075342</v>
      </c>
    </row>
    <row r="89" spans="1:14" ht="15.6" x14ac:dyDescent="0.25">
      <c r="A89" s="28" t="s">
        <v>98</v>
      </c>
      <c r="B89" s="7">
        <v>2565</v>
      </c>
      <c r="C89" s="29">
        <v>1.7103324588950947E-2</v>
      </c>
      <c r="D89" s="29">
        <v>2.0819503847787306E-4</v>
      </c>
      <c r="E89" s="29">
        <v>6.5030236151623205E-4</v>
      </c>
      <c r="F89" s="29">
        <v>3.6011935580733989E-6</v>
      </c>
      <c r="G89" s="29">
        <v>0.28125939582801562</v>
      </c>
      <c r="H89" s="29">
        <v>1.8797617833462105E-5</v>
      </c>
      <c r="I89" s="30">
        <f t="shared" si="6"/>
        <v>0.28122753106647508</v>
      </c>
      <c r="J89" s="31">
        <f t="shared" si="7"/>
        <v>-53.49200670449639</v>
      </c>
      <c r="K89" s="31">
        <f t="shared" si="8"/>
        <v>2.9283195987050981</v>
      </c>
      <c r="L89" s="7">
        <f t="shared" si="9"/>
        <v>2755.4083450531589</v>
      </c>
      <c r="M89" s="7">
        <f t="shared" si="10"/>
        <v>2872.1746361548858</v>
      </c>
      <c r="N89" s="32">
        <f t="shared" si="11"/>
        <v>-0.98041257947240268</v>
      </c>
    </row>
    <row r="90" spans="1:14" ht="15.6" x14ac:dyDescent="0.25">
      <c r="A90" s="28" t="s">
        <v>99</v>
      </c>
      <c r="B90" s="7">
        <v>2565</v>
      </c>
      <c r="C90" s="29">
        <v>2.3438191284432811E-2</v>
      </c>
      <c r="D90" s="29">
        <v>3.516704940607153E-4</v>
      </c>
      <c r="E90" s="29">
        <v>8.6641216399441971E-4</v>
      </c>
      <c r="F90" s="29">
        <v>7.0315859437877001E-6</v>
      </c>
      <c r="G90" s="29">
        <v>0.281248555065779</v>
      </c>
      <c r="H90" s="29">
        <v>1.9055087732724321E-5</v>
      </c>
      <c r="I90" s="30">
        <f t="shared" si="6"/>
        <v>0.28120610094192011</v>
      </c>
      <c r="J90" s="31">
        <f t="shared" si="7"/>
        <v>-53.875381375136925</v>
      </c>
      <c r="K90" s="31">
        <f t="shared" si="8"/>
        <v>2.1660755929686637</v>
      </c>
      <c r="L90" s="7">
        <f t="shared" si="9"/>
        <v>2785.5751575847471</v>
      </c>
      <c r="M90" s="7">
        <f t="shared" si="10"/>
        <v>2918.8038196561447</v>
      </c>
      <c r="N90" s="32">
        <f t="shared" si="11"/>
        <v>-0.97390324807245721</v>
      </c>
    </row>
    <row r="91" spans="1:14" ht="15.6" x14ac:dyDescent="0.25">
      <c r="A91" s="28" t="s">
        <v>100</v>
      </c>
      <c r="B91" s="7">
        <v>2565</v>
      </c>
      <c r="C91" s="29">
        <v>2.4131477661956183E-2</v>
      </c>
      <c r="D91" s="29">
        <v>1.579868655849529E-4</v>
      </c>
      <c r="E91" s="29">
        <v>9.258740409106306E-4</v>
      </c>
      <c r="F91" s="29">
        <v>9.7145833563536442E-6</v>
      </c>
      <c r="G91" s="29">
        <v>0.28127945668089249</v>
      </c>
      <c r="H91" s="29">
        <v>2.0019872588657508E-5</v>
      </c>
      <c r="I91" s="30">
        <f t="shared" si="6"/>
        <v>0.28123408893001822</v>
      </c>
      <c r="J91" s="31">
        <f t="shared" si="7"/>
        <v>-52.782571085805415</v>
      </c>
      <c r="K91" s="31">
        <f t="shared" si="8"/>
        <v>3.161574994088312</v>
      </c>
      <c r="L91" s="7">
        <f t="shared" si="9"/>
        <v>2747.8923176083358</v>
      </c>
      <c r="M91" s="7">
        <f t="shared" si="10"/>
        <v>2857.8955664498967</v>
      </c>
      <c r="N91" s="32">
        <f t="shared" si="11"/>
        <v>-0.97211222768341476</v>
      </c>
    </row>
    <row r="92" spans="1:14" ht="15.6" x14ac:dyDescent="0.25">
      <c r="A92" s="28" t="s">
        <v>101</v>
      </c>
      <c r="B92" s="7">
        <v>2565</v>
      </c>
      <c r="C92" s="29">
        <v>1.9458609545019549E-2</v>
      </c>
      <c r="D92" s="29">
        <v>5.0889348252663882E-4</v>
      </c>
      <c r="E92" s="29">
        <v>7.6557385085563245E-4</v>
      </c>
      <c r="F92" s="29">
        <v>2.0205537738091953E-5</v>
      </c>
      <c r="G92" s="29">
        <v>0.28125156188695383</v>
      </c>
      <c r="H92" s="29">
        <v>2.6487756833661946E-5</v>
      </c>
      <c r="I92" s="30">
        <f t="shared" si="6"/>
        <v>0.28121404883203838</v>
      </c>
      <c r="J92" s="31">
        <f t="shared" si="7"/>
        <v>-53.769047608893672</v>
      </c>
      <c r="K92" s="31">
        <f t="shared" si="8"/>
        <v>2.448772578016456</v>
      </c>
      <c r="L92" s="7">
        <f t="shared" si="9"/>
        <v>2774.2337328270378</v>
      </c>
      <c r="M92" s="7">
        <f t="shared" si="10"/>
        <v>2901.5137909884743</v>
      </c>
      <c r="N92" s="32">
        <f t="shared" si="11"/>
        <v>-0.97694054666097496</v>
      </c>
    </row>
    <row r="93" spans="1:14" ht="15.6" x14ac:dyDescent="0.25">
      <c r="A93" s="28" t="s">
        <v>102</v>
      </c>
      <c r="B93" s="7">
        <v>2565</v>
      </c>
      <c r="C93" s="29">
        <v>2.8695069608179743E-2</v>
      </c>
      <c r="D93" s="29">
        <v>5.6224874416643345E-4</v>
      </c>
      <c r="E93" s="29">
        <v>9.5847503522983009E-4</v>
      </c>
      <c r="F93" s="29">
        <v>1.4986755130563097E-5</v>
      </c>
      <c r="G93" s="29">
        <v>0.28127379008416536</v>
      </c>
      <c r="H93" s="29">
        <v>2.202390321381368E-5</v>
      </c>
      <c r="I93" s="30">
        <f t="shared" si="6"/>
        <v>0.28122682488728529</v>
      </c>
      <c r="J93" s="31">
        <f t="shared" si="7"/>
        <v>-52.982965634315036</v>
      </c>
      <c r="K93" s="31">
        <f t="shared" si="8"/>
        <v>2.9032016460295296</v>
      </c>
      <c r="L93" s="7">
        <f t="shared" si="9"/>
        <v>2757.9333632812759</v>
      </c>
      <c r="M93" s="7">
        <f t="shared" si="10"/>
        <v>2873.7071422668514</v>
      </c>
      <c r="N93" s="32">
        <f t="shared" si="11"/>
        <v>-0.97113027002319785</v>
      </c>
    </row>
    <row r="94" spans="1:14" ht="15.6" x14ac:dyDescent="0.25">
      <c r="A94" s="28" t="s">
        <v>103</v>
      </c>
      <c r="B94" s="7">
        <v>2565</v>
      </c>
      <c r="C94" s="29">
        <v>1.7693861533807174E-2</v>
      </c>
      <c r="D94" s="29">
        <v>2.3500308461475733E-4</v>
      </c>
      <c r="E94" s="29">
        <v>6.8278356917474429E-4</v>
      </c>
      <c r="F94" s="29">
        <v>8.2324255422935908E-6</v>
      </c>
      <c r="G94" s="29">
        <v>0.28126566850903956</v>
      </c>
      <c r="H94" s="29">
        <v>1.7837211154341359E-5</v>
      </c>
      <c r="I94" s="30">
        <f t="shared" si="6"/>
        <v>0.28123221217102956</v>
      </c>
      <c r="J94" s="31">
        <f t="shared" si="7"/>
        <v>-53.270178481620299</v>
      </c>
      <c r="K94" s="31">
        <f t="shared" si="8"/>
        <v>3.0948209122039216</v>
      </c>
      <c r="L94" s="7">
        <f t="shared" si="9"/>
        <v>2749.2502917571787</v>
      </c>
      <c r="M94" s="7">
        <f t="shared" si="10"/>
        <v>2861.9844470699823</v>
      </c>
      <c r="N94" s="32">
        <f t="shared" si="11"/>
        <v>-0.9794342298441342</v>
      </c>
    </row>
    <row r="95" spans="1:14" ht="15.6" x14ac:dyDescent="0.25">
      <c r="A95" s="28" t="s">
        <v>104</v>
      </c>
      <c r="B95" s="7">
        <v>2565</v>
      </c>
      <c r="C95" s="29">
        <v>1.7940395201212246E-2</v>
      </c>
      <c r="D95" s="29">
        <v>1.4001349685076516E-3</v>
      </c>
      <c r="E95" s="29">
        <v>6.4727885487457124E-4</v>
      </c>
      <c r="F95" s="29">
        <v>4.5640451672941666E-5</v>
      </c>
      <c r="G95" s="29">
        <v>0.28130586905331961</v>
      </c>
      <c r="H95" s="29">
        <v>2.247013866624023E-5</v>
      </c>
      <c r="I95" s="30">
        <f t="shared" si="6"/>
        <v>0.28127415244335263</v>
      </c>
      <c r="J95" s="31">
        <f t="shared" si="7"/>
        <v>-51.848519184375384</v>
      </c>
      <c r="K95" s="31">
        <f t="shared" si="8"/>
        <v>4.5865864451211102</v>
      </c>
      <c r="L95" s="7">
        <f t="shared" si="9"/>
        <v>2692.4576804161211</v>
      </c>
      <c r="M95" s="7">
        <f t="shared" si="10"/>
        <v>2770.6364833822622</v>
      </c>
      <c r="N95" s="32">
        <f t="shared" si="11"/>
        <v>-0.9805036489495611</v>
      </c>
    </row>
    <row r="96" spans="1:14" ht="15.6" x14ac:dyDescent="0.25">
      <c r="A96" s="28" t="s">
        <v>105</v>
      </c>
      <c r="B96" s="7">
        <v>2565</v>
      </c>
      <c r="C96" s="29">
        <v>2.3131507316318963E-2</v>
      </c>
      <c r="D96" s="29">
        <v>3.872296995890707E-4</v>
      </c>
      <c r="E96" s="29">
        <v>8.5501569600728478E-4</v>
      </c>
      <c r="F96" s="29">
        <v>1.2856725649808441E-5</v>
      </c>
      <c r="G96" s="29">
        <v>0.28128966756728735</v>
      </c>
      <c r="H96" s="29">
        <v>2.1254379298295633E-5</v>
      </c>
      <c r="I96" s="30">
        <f t="shared" si="6"/>
        <v>0.28124777186941047</v>
      </c>
      <c r="J96" s="31">
        <f t="shared" si="7"/>
        <v>-52.421471458018452</v>
      </c>
      <c r="K96" s="31">
        <f t="shared" si="8"/>
        <v>3.6482608509924574</v>
      </c>
      <c r="L96" s="7">
        <f t="shared" si="9"/>
        <v>2728.9795327183883</v>
      </c>
      <c r="M96" s="7">
        <f t="shared" si="10"/>
        <v>2828.103977207033</v>
      </c>
      <c r="N96" s="32">
        <f t="shared" si="11"/>
        <v>-0.97424651518050343</v>
      </c>
    </row>
    <row r="97" spans="1:14" ht="15.6" x14ac:dyDescent="0.25">
      <c r="A97" s="28" t="s">
        <v>106</v>
      </c>
      <c r="B97" s="7">
        <v>2565</v>
      </c>
      <c r="C97" s="29">
        <v>1.9851991903304698E-2</v>
      </c>
      <c r="D97" s="29">
        <v>1.4603392256215929E-4</v>
      </c>
      <c r="E97" s="29">
        <v>7.4745665312555404E-4</v>
      </c>
      <c r="F97" s="29">
        <v>7.4909567656412833E-6</v>
      </c>
      <c r="G97" s="29">
        <v>0.28125839716946904</v>
      </c>
      <c r="H97" s="29">
        <v>2.2195197588224896E-5</v>
      </c>
      <c r="I97" s="30">
        <f t="shared" si="6"/>
        <v>0.2812217718557331</v>
      </c>
      <c r="J97" s="31">
        <f t="shared" si="7"/>
        <v>-53.52732344542477</v>
      </c>
      <c r="K97" s="31">
        <f t="shared" si="8"/>
        <v>2.7234713322110693</v>
      </c>
      <c r="L97" s="7">
        <f t="shared" si="9"/>
        <v>2763.6887641379185</v>
      </c>
      <c r="M97" s="7">
        <f t="shared" si="10"/>
        <v>2884.7079944976035</v>
      </c>
      <c r="N97" s="32">
        <f t="shared" si="11"/>
        <v>-0.9774862453877845</v>
      </c>
    </row>
    <row r="98" spans="1:14" ht="15.6" x14ac:dyDescent="0.25">
      <c r="A98" s="28" t="s">
        <v>107</v>
      </c>
      <c r="B98" s="7">
        <v>2565</v>
      </c>
      <c r="C98" s="29">
        <v>2.9153482616969501E-2</v>
      </c>
      <c r="D98" s="29">
        <v>1.8568912520864611E-4</v>
      </c>
      <c r="E98" s="29">
        <v>1.0902073562375463E-3</v>
      </c>
      <c r="F98" s="29">
        <v>6.6623609152816805E-6</v>
      </c>
      <c r="G98" s="29">
        <v>0.28133420054285485</v>
      </c>
      <c r="H98" s="29">
        <v>2.3763699617325945E-5</v>
      </c>
      <c r="I98" s="30">
        <f t="shared" si="6"/>
        <v>0.28128078047321942</v>
      </c>
      <c r="J98" s="31">
        <f t="shared" si="7"/>
        <v>-50.846599279460449</v>
      </c>
      <c r="K98" s="31">
        <f t="shared" si="8"/>
        <v>4.8223375730649387</v>
      </c>
      <c r="L98" s="7">
        <f t="shared" si="9"/>
        <v>2684.9095943217408</v>
      </c>
      <c r="M98" s="7">
        <f t="shared" si="10"/>
        <v>2756.188843613621</v>
      </c>
      <c r="N98" s="32">
        <f t="shared" si="11"/>
        <v>-0.96716242902898952</v>
      </c>
    </row>
    <row r="99" spans="1:14" ht="15.6" x14ac:dyDescent="0.25">
      <c r="A99" s="28" t="s">
        <v>108</v>
      </c>
      <c r="B99" s="7">
        <v>2565</v>
      </c>
      <c r="C99" s="29">
        <v>1.6210453461550037E-2</v>
      </c>
      <c r="D99" s="29">
        <v>1.7072108124352561E-4</v>
      </c>
      <c r="E99" s="29">
        <v>6.0713293847760815E-4</v>
      </c>
      <c r="F99" s="29">
        <v>8.5801086122455546E-6</v>
      </c>
      <c r="G99" s="29">
        <v>0.2812756006838128</v>
      </c>
      <c r="H99" s="29">
        <v>2.0366550685822834E-5</v>
      </c>
      <c r="I99" s="30">
        <f t="shared" si="6"/>
        <v>0.28124585122040485</v>
      </c>
      <c r="J99" s="31">
        <f t="shared" si="7"/>
        <v>-52.918935261879739</v>
      </c>
      <c r="K99" s="31">
        <f t="shared" si="8"/>
        <v>3.5799456534824081</v>
      </c>
      <c r="L99" s="7">
        <f t="shared" si="9"/>
        <v>2730.4953526116587</v>
      </c>
      <c r="M99" s="7">
        <f t="shared" si="10"/>
        <v>2832.2892858882419</v>
      </c>
      <c r="N99" s="32">
        <f t="shared" si="11"/>
        <v>-0.9817128632988672</v>
      </c>
    </row>
    <row r="100" spans="1:14" ht="15.6" x14ac:dyDescent="0.25">
      <c r="A100" s="28" t="s">
        <v>109</v>
      </c>
      <c r="B100" s="7">
        <v>2565</v>
      </c>
      <c r="C100" s="29">
        <v>3.9249434235393982E-2</v>
      </c>
      <c r="D100" s="29">
        <v>9.906769327978173E-4</v>
      </c>
      <c r="E100" s="29">
        <v>1.2921130875942152E-3</v>
      </c>
      <c r="F100" s="29">
        <v>2.7992270821510517E-5</v>
      </c>
      <c r="G100" s="29">
        <v>0.28142425159884893</v>
      </c>
      <c r="H100" s="29">
        <v>2.6189269631294159E-5</v>
      </c>
      <c r="I100" s="30">
        <f t="shared" si="6"/>
        <v>0.28136093816519686</v>
      </c>
      <c r="J100" s="31">
        <f t="shared" si="7"/>
        <v>-47.662017496467037</v>
      </c>
      <c r="K100" s="31">
        <f t="shared" si="8"/>
        <v>7.6734512036336078</v>
      </c>
      <c r="L100" s="7">
        <f t="shared" si="9"/>
        <v>2575.2818110936714</v>
      </c>
      <c r="M100" s="7">
        <f t="shared" si="10"/>
        <v>2581.3050286556945</v>
      </c>
      <c r="N100" s="32">
        <f t="shared" si="11"/>
        <v>-0.96108093109655979</v>
      </c>
    </row>
    <row r="101" spans="1:14" ht="15.6" x14ac:dyDescent="0.25">
      <c r="A101" s="28" t="s">
        <v>110</v>
      </c>
      <c r="B101" s="7">
        <v>2565</v>
      </c>
      <c r="C101" s="29">
        <v>2.1622582895213335E-2</v>
      </c>
      <c r="D101" s="29">
        <v>2.034346608404494E-4</v>
      </c>
      <c r="E101" s="29">
        <v>7.9176359534656265E-4</v>
      </c>
      <c r="F101" s="29">
        <v>5.5155308057736085E-6</v>
      </c>
      <c r="G101" s="29">
        <v>0.28124105022857715</v>
      </c>
      <c r="H101" s="29">
        <v>1.9278511817201174E-5</v>
      </c>
      <c r="I101" s="30">
        <f t="shared" si="6"/>
        <v>0.2812022538783634</v>
      </c>
      <c r="J101" s="31">
        <f t="shared" si="7"/>
        <v>-54.140783791283283</v>
      </c>
      <c r="K101" s="31">
        <f t="shared" si="8"/>
        <v>2.0292401243615643</v>
      </c>
      <c r="L101" s="7">
        <f t="shared" si="9"/>
        <v>2790.3452404859604</v>
      </c>
      <c r="M101" s="7">
        <f t="shared" si="10"/>
        <v>2927.173955742715</v>
      </c>
      <c r="N101" s="32">
        <f t="shared" si="11"/>
        <v>-0.97615169893534448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Lu-Hf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2015-06-05T18:19:34Z</dcterms:created>
  <dcterms:modified xsi:type="dcterms:W3CDTF">2019-09-03T04:27:54Z</dcterms:modified>
</cp:coreProperties>
</file>