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13_ncr:1000001_{853A2677-D546-F14C-8FA7-E021E2D834EB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  <sheet name="Sheet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8" i="2" l="1"/>
  <c r="G7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I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G21" i="2"/>
  <c r="G20" i="2"/>
  <c r="I21" i="2"/>
  <c r="I20" i="2"/>
  <c r="G6" i="2"/>
  <c r="I7" i="2"/>
  <c r="G5" i="2"/>
  <c r="I6" i="2"/>
  <c r="G4" i="2"/>
  <c r="I5" i="2"/>
  <c r="G3" i="2"/>
  <c r="I4" i="2"/>
  <c r="I3" i="2"/>
  <c r="G8" i="1"/>
  <c r="G7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I24" i="1"/>
  <c r="G22" i="1"/>
  <c r="G21" i="1"/>
  <c r="I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I21" i="1"/>
  <c r="G6" i="1"/>
  <c r="I7" i="1"/>
  <c r="G5" i="1"/>
  <c r="I6" i="1"/>
  <c r="G4" i="1"/>
  <c r="I5" i="1"/>
  <c r="G3" i="1"/>
  <c r="I4" i="1"/>
  <c r="G2" i="1"/>
  <c r="I3" i="1"/>
</calcChain>
</file>

<file path=xl/sharedStrings.xml><?xml version="1.0" encoding="utf-8"?>
<sst xmlns="http://schemas.openxmlformats.org/spreadsheetml/2006/main" count="12" uniqueCount="5">
  <si>
    <t>t/s</t>
  </si>
  <si>
    <t>x/cm</t>
  </si>
  <si>
    <r>
      <rPr>
        <sz val="11"/>
        <color theme="1"/>
        <rFont val="SimSun"/>
        <charset val="134"/>
      </rPr>
      <t>v/(cm•s</t>
    </r>
    <r>
      <rPr>
        <vertAlign val="superscript"/>
        <sz val="11"/>
        <color theme="1"/>
        <rFont val="SimSun"/>
        <charset val="134"/>
      </rPr>
      <t>-1</t>
    </r>
    <r>
      <rPr>
        <sz val="11"/>
        <color theme="1"/>
        <rFont val="SimSun"/>
        <charset val="134"/>
      </rPr>
      <t>)</t>
    </r>
  </si>
  <si>
    <t>a/(cm•s-2)</t>
  </si>
  <si>
    <t>两点距离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</si>
</sst>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</font>
    <font>
      <sz val="11"/>
      <color theme="1"/>
      <name val="SimSun"/>
      <charset val="134"/>
    </font>
    <font>
      <vertAlign val="superscript"/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x-t图像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x/cm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0.7</c:v>
                </c:pt>
                <c:pt idx="3">
                  <c:v>1.48</c:v>
                </c:pt>
                <c:pt idx="4">
                  <c:v>2.5700000000000003</c:v>
                </c:pt>
                <c:pt idx="5">
                  <c:v>4.01</c:v>
                </c:pt>
                <c:pt idx="6">
                  <c:v>5.82</c:v>
                </c:pt>
                <c:pt idx="7">
                  <c:v>8.0300000000000011</c:v>
                </c:pt>
                <c:pt idx="8">
                  <c:v>10.610000000000001</c:v>
                </c:pt>
                <c:pt idx="9">
                  <c:v>13.590000000000002</c:v>
                </c:pt>
                <c:pt idx="10">
                  <c:v>17.010000000000002</c:v>
                </c:pt>
                <c:pt idx="11">
                  <c:v>20.830000000000002</c:v>
                </c:pt>
                <c:pt idx="12">
                  <c:v>24.990000000000002</c:v>
                </c:pt>
                <c:pt idx="13">
                  <c:v>29.55</c:v>
                </c:pt>
                <c:pt idx="14">
                  <c:v>34.47</c:v>
                </c:pt>
                <c:pt idx="15">
                  <c:v>39.75</c:v>
                </c:pt>
                <c:pt idx="16">
                  <c:v>45.41</c:v>
                </c:pt>
                <c:pt idx="17">
                  <c:v>51.55</c:v>
                </c:pt>
                <c:pt idx="18">
                  <c:v>58.03</c:v>
                </c:pt>
                <c:pt idx="19">
                  <c:v>63.71</c:v>
                </c:pt>
                <c:pt idx="20">
                  <c:v>67.710000000000008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E-034C-BBA2-C2319D98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9216"/>
        <c:axId val="25700872"/>
      </c:scatterChart>
      <c:valAx>
        <c:axId val="521092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25700872"/>
        <c:crosses val="autoZero"/>
        <c:crossBetween val="midCat"/>
      </c:valAx>
      <c:valAx>
        <c:axId val="25700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521092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v-t图像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v/(cm•s-1)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54.5</c:v>
                </c:pt>
                <c:pt idx="5">
                  <c:v>72</c:v>
                </c:pt>
                <c:pt idx="6">
                  <c:v>90.5</c:v>
                </c:pt>
                <c:pt idx="7">
                  <c:v>110.5</c:v>
                </c:pt>
                <c:pt idx="8">
                  <c:v>129</c:v>
                </c:pt>
                <c:pt idx="9">
                  <c:v>149</c:v>
                </c:pt>
                <c:pt idx="10">
                  <c:v>171</c:v>
                </c:pt>
                <c:pt idx="11">
                  <c:v>191</c:v>
                </c:pt>
                <c:pt idx="12">
                  <c:v>208</c:v>
                </c:pt>
                <c:pt idx="13">
                  <c:v>227.99999999999997</c:v>
                </c:pt>
                <c:pt idx="14">
                  <c:v>246</c:v>
                </c:pt>
                <c:pt idx="15">
                  <c:v>264</c:v>
                </c:pt>
                <c:pt idx="16">
                  <c:v>283</c:v>
                </c:pt>
                <c:pt idx="17">
                  <c:v>307</c:v>
                </c:pt>
                <c:pt idx="18">
                  <c:v>324</c:v>
                </c:pt>
                <c:pt idx="19">
                  <c:v>284</c:v>
                </c:pt>
                <c:pt idx="2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C-E04C-9328-40A16197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386"/>
        <c:axId val="675156"/>
      </c:scatterChart>
      <c:valAx>
        <c:axId val="147333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675156"/>
        <c:crosses val="autoZero"/>
        <c:crossBetween val="midCat"/>
      </c:valAx>
      <c:valAx>
        <c:axId val="675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147333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x-t图像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x/cm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0.7</c:v>
                </c:pt>
                <c:pt idx="3">
                  <c:v>1.48</c:v>
                </c:pt>
                <c:pt idx="4">
                  <c:v>2.5700000000000003</c:v>
                </c:pt>
                <c:pt idx="5">
                  <c:v>4.01</c:v>
                </c:pt>
                <c:pt idx="6">
                  <c:v>5.82</c:v>
                </c:pt>
                <c:pt idx="7">
                  <c:v>8.0300000000000011</c:v>
                </c:pt>
                <c:pt idx="8">
                  <c:v>10.610000000000001</c:v>
                </c:pt>
                <c:pt idx="9">
                  <c:v>13.590000000000002</c:v>
                </c:pt>
                <c:pt idx="10">
                  <c:v>17.010000000000002</c:v>
                </c:pt>
                <c:pt idx="11">
                  <c:v>20.830000000000002</c:v>
                </c:pt>
                <c:pt idx="12">
                  <c:v>24.990000000000002</c:v>
                </c:pt>
                <c:pt idx="13">
                  <c:v>29.55</c:v>
                </c:pt>
                <c:pt idx="14">
                  <c:v>34.47</c:v>
                </c:pt>
                <c:pt idx="15">
                  <c:v>39.75</c:v>
                </c:pt>
                <c:pt idx="16">
                  <c:v>45.41</c:v>
                </c:pt>
                <c:pt idx="17">
                  <c:v>51.55</c:v>
                </c:pt>
                <c:pt idx="18">
                  <c:v>58.03</c:v>
                </c:pt>
                <c:pt idx="19">
                  <c:v>63.71</c:v>
                </c:pt>
                <c:pt idx="20">
                  <c:v>67.710000000000008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C-614F-9630-D63787A5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9216"/>
        <c:axId val="25700872"/>
      </c:scatterChart>
      <c:valAx>
        <c:axId val="521092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25700872"/>
        <c:crosses val="autoZero"/>
        <c:crossBetween val="midCat"/>
      </c:valAx>
      <c:valAx>
        <c:axId val="25700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521092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v-t</a:t>
            </a: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图像</a:t>
            </a:r>
            <a:endParaRPr lang="en-US" altLang="zh-CN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v/(cm•s-1)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0</c:v>
                </c:pt>
                <c:pt idx="1">
                  <c:v>11.666666666666666</c:v>
                </c:pt>
                <c:pt idx="2">
                  <c:v>24.666666666666668</c:v>
                </c:pt>
                <c:pt idx="3">
                  <c:v>39.166666666666671</c:v>
                </c:pt>
                <c:pt idx="4">
                  <c:v>55.166666666666671</c:v>
                </c:pt>
                <c:pt idx="5">
                  <c:v>72.333333333333329</c:v>
                </c:pt>
                <c:pt idx="6">
                  <c:v>91</c:v>
                </c:pt>
                <c:pt idx="7">
                  <c:v>110</c:v>
                </c:pt>
                <c:pt idx="8">
                  <c:v>129.5</c:v>
                </c:pt>
                <c:pt idx="9">
                  <c:v>149.66666666666669</c:v>
                </c:pt>
                <c:pt idx="10">
                  <c:v>170.33333333333334</c:v>
                </c:pt>
                <c:pt idx="11">
                  <c:v>190</c:v>
                </c:pt>
                <c:pt idx="12">
                  <c:v>209</c:v>
                </c:pt>
                <c:pt idx="13">
                  <c:v>227.33333333333331</c:v>
                </c:pt>
                <c:pt idx="14">
                  <c:v>246.00000000000003</c:v>
                </c:pt>
                <c:pt idx="15">
                  <c:v>264.33333333333331</c:v>
                </c:pt>
                <c:pt idx="16">
                  <c:v>284.66666666666669</c:v>
                </c:pt>
                <c:pt idx="17">
                  <c:v>304.66666666666669</c:v>
                </c:pt>
                <c:pt idx="18">
                  <c:v>305</c:v>
                </c:pt>
                <c:pt idx="19">
                  <c:v>269.33333333333337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3-A644-902D-7509DE0F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1728"/>
        <c:axId val="27563520"/>
      </c:scatterChart>
      <c:valAx>
        <c:axId val="275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63520"/>
        <c:crosses val="autoZero"/>
        <c:crossBetween val="midCat"/>
      </c:valAx>
      <c:valAx>
        <c:axId val="275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143280</xdr:colOff>
      <xdr:row>24</xdr:row>
      <xdr:rowOff>144000</xdr:rowOff>
    </xdr:from>
    <xdr:to>
      <xdr:col>9</xdr:col>
      <xdr:colOff>18210</xdr:colOff>
      <xdr:row>40</xdr:row>
      <xdr:rowOff>23040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111631</xdr:colOff>
      <xdr:row>24</xdr:row>
      <xdr:rowOff>160254</xdr:rowOff>
    </xdr:from>
    <xdr:to>
      <xdr:col>17</xdr:col>
      <xdr:colOff>544223</xdr:colOff>
      <xdr:row>40</xdr:row>
      <xdr:rowOff>38213</xdr:rowOff>
    </xdr:to>
    <xdr:graphicFrame macro="">
      <xdr:nvGraphicFramePr>
        <xdr:cNvPr id="3" name="图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550333</xdr:colOff>
      <xdr:row>37</xdr:row>
      <xdr:rowOff>96733</xdr:rowOff>
    </xdr:from>
    <xdr:to>
      <xdr:col>9</xdr:col>
      <xdr:colOff>185503</xdr:colOff>
      <xdr:row>39</xdr:row>
      <xdr:rowOff>52453</xdr:rowOff>
    </xdr:to>
    <xdr:sp macro="" textlink="">
      <xdr:nvSpPr>
        <xdr:cNvPr id="4" name="文本框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60615" y="6461443"/>
          <a:ext cx="503787" cy="2982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186840</xdr:colOff>
      <xdr:row>25</xdr:row>
      <xdr:rowOff>153720</xdr:rowOff>
    </xdr:from>
    <xdr:to>
      <xdr:col>2</xdr:col>
      <xdr:colOff>51840</xdr:colOff>
      <xdr:row>27</xdr:row>
      <xdr:rowOff>109440</xdr:rowOff>
    </xdr:to>
    <xdr:sp macro="" textlink="">
      <xdr:nvSpPr>
        <xdr:cNvPr id="5" name="文本框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7880" y="4535280"/>
          <a:ext cx="536400" cy="306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x/cm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225468</xdr:colOff>
      <xdr:row>37</xdr:row>
      <xdr:rowOff>85833</xdr:rowOff>
    </xdr:from>
    <xdr:to>
      <xdr:col>18</xdr:col>
      <xdr:colOff>87082</xdr:colOff>
      <xdr:row>39</xdr:row>
      <xdr:rowOff>41553</xdr:rowOff>
    </xdr:to>
    <xdr:sp macro="" textlink="">
      <xdr:nvSpPr>
        <xdr:cNvPr id="6" name="文本框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307937" y="6450543"/>
          <a:ext cx="500400" cy="2982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170512</xdr:colOff>
      <xdr:row>25</xdr:row>
      <xdr:rowOff>151868</xdr:rowOff>
    </xdr:from>
    <xdr:to>
      <xdr:col>10</xdr:col>
      <xdr:colOff>586822</xdr:colOff>
      <xdr:row>28</xdr:row>
      <xdr:rowOff>35484</xdr:rowOff>
    </xdr:to>
    <xdr:sp macro="" textlink="">
      <xdr:nvSpPr>
        <xdr:cNvPr id="7" name="文本框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43578" y="4556710"/>
          <a:ext cx="1056154" cy="40880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v/(cm•s</a:t>
          </a:r>
          <a:r>
            <a:rPr lang="en-US" sz="1200" b="0" strike="noStrike" spc="-1" baseline="33000">
              <a:solidFill>
                <a:schemeClr val="dk1"/>
              </a:solidFill>
              <a:latin typeface="宋体"/>
              <a:ea typeface="宋体"/>
            </a:rPr>
            <a:t>-1</a:t>
          </a: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)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143280</xdr:colOff>
      <xdr:row>24</xdr:row>
      <xdr:rowOff>144000</xdr:rowOff>
    </xdr:from>
    <xdr:ext cx="5209858" cy="2680066"/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6F50C4-55A8-A741-9C71-FFC481227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5663902" y="6562815"/>
    <xdr:ext cx="503138" cy="305848"/>
    <xdr:sp macro="" textlink="">
      <xdr:nvSpPr>
        <xdr:cNvPr id="4" name="文本框 6">
          <a:extLst>
            <a:ext uri="{FF2B5EF4-FFF2-40B4-BE49-F238E27FC236}">
              <a16:creationId xmlns:a16="http://schemas.microsoft.com/office/drawing/2014/main" id="{5413380D-1FF4-1F46-B15E-2625248EDF7D}"/>
            </a:ext>
          </a:extLst>
        </xdr:cNvPr>
        <xdr:cNvSpPr/>
      </xdr:nvSpPr>
      <xdr:spPr>
        <a:xfrm>
          <a:off x="5663902" y="6562815"/>
          <a:ext cx="503138" cy="30584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absoluteAnchor>
  <xdr:absoluteAnchor>
    <xdr:pos x="839096" y="4504913"/>
    <xdr:ext cx="503136" cy="305848"/>
    <xdr:sp macro="" textlink="">
      <xdr:nvSpPr>
        <xdr:cNvPr id="5" name="文本框 7">
          <a:extLst>
            <a:ext uri="{FF2B5EF4-FFF2-40B4-BE49-F238E27FC236}">
              <a16:creationId xmlns:a16="http://schemas.microsoft.com/office/drawing/2014/main" id="{3108BA9A-F2D8-DC47-8B76-EE1CD7E132E2}"/>
            </a:ext>
          </a:extLst>
        </xdr:cNvPr>
        <xdr:cNvSpPr/>
      </xdr:nvSpPr>
      <xdr:spPr>
        <a:xfrm>
          <a:off x="839096" y="4504913"/>
          <a:ext cx="503136" cy="30584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x/cm</a:t>
          </a:r>
          <a:endParaRPr lang="en-US" sz="1200" b="0" strike="noStrike" spc="-1">
            <a:latin typeface="Times New Roman"/>
          </a:endParaRPr>
        </a:p>
      </xdr:txBody>
    </xdr:sp>
    <xdr:clientData/>
  </xdr:absoluteAnchor>
  <xdr:twoCellAnchor>
    <xdr:from>
      <xdr:col>8</xdr:col>
      <xdr:colOff>695473</xdr:colOff>
      <xdr:row>24</xdr:row>
      <xdr:rowOff>154999</xdr:rowOff>
    </xdr:from>
    <xdr:to>
      <xdr:col>16</xdr:col>
      <xdr:colOff>615547</xdr:colOff>
      <xdr:row>40</xdr:row>
      <xdr:rowOff>107140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032E7F-9214-62CF-A5BB-95C4A17F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11034692" y="6593145"/>
    <xdr:ext cx="499753" cy="305848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D170659-7218-B14B-8694-F76A447B4522}"/>
            </a:ext>
          </a:extLst>
        </xdr:cNvPr>
        <xdr:cNvSpPr/>
      </xdr:nvSpPr>
      <xdr:spPr>
        <a:xfrm>
          <a:off x="11034692" y="6593145"/>
          <a:ext cx="499753" cy="30584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absoluteAnchor>
  <xdr:twoCellAnchor editAs="absolute">
    <xdr:from>
      <xdr:col>8</xdr:col>
      <xdr:colOff>705903</xdr:colOff>
      <xdr:row>25</xdr:row>
      <xdr:rowOff>135534</xdr:rowOff>
    </xdr:from>
    <xdr:to>
      <xdr:col>10</xdr:col>
      <xdr:colOff>226009</xdr:colOff>
      <xdr:row>28</xdr:row>
      <xdr:rowOff>19150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E2D5A23E-6459-AD4C-B481-AEBCCD17812C}"/>
            </a:ext>
          </a:extLst>
        </xdr:cNvPr>
        <xdr:cNvSpPr/>
      </xdr:nvSpPr>
      <xdr:spPr>
        <a:xfrm>
          <a:off x="6093363" y="4540376"/>
          <a:ext cx="1056154" cy="40880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v/(cm•s</a:t>
          </a:r>
          <a:r>
            <a:rPr lang="en-US" sz="1200" b="0" strike="noStrike" spc="-1" baseline="33000">
              <a:solidFill>
                <a:schemeClr val="dk1"/>
              </a:solidFill>
              <a:latin typeface="宋体"/>
              <a:ea typeface="宋体"/>
            </a:rPr>
            <a:t>-1</a:t>
          </a: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)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200" zoomScaleNormal="200" workbookViewId="0">
      <selection activeCell="J58" sqref="J58"/>
    </sheetView>
  </sheetViews>
  <sheetFormatPr defaultColWidth="8.66796875" defaultRowHeight="13.5" x14ac:dyDescent="0.15"/>
  <cols>
    <col min="9" max="9" width="11.7734375" customWidth="1"/>
  </cols>
  <sheetData>
    <row r="1" spans="1:19" ht="15.75" x14ac:dyDescent="0.15">
      <c r="A1" s="1">
        <v>0.02</v>
      </c>
      <c r="B1" s="1"/>
      <c r="C1" s="1" t="s">
        <v>0</v>
      </c>
      <c r="D1" s="1" t="s">
        <v>1</v>
      </c>
      <c r="E1" s="1"/>
      <c r="F1" s="1" t="s">
        <v>0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/>
      <c r="N1" s="1"/>
      <c r="O1" s="1"/>
      <c r="P1" s="1"/>
      <c r="Q1" s="1"/>
      <c r="R1" s="1"/>
      <c r="S1" s="1"/>
    </row>
    <row r="2" spans="1:19" x14ac:dyDescent="0.15">
      <c r="A2" s="1"/>
      <c r="B2" s="1"/>
      <c r="C2" s="1">
        <v>0</v>
      </c>
      <c r="D2" s="1">
        <f>C2+K2</f>
        <v>0</v>
      </c>
      <c r="E2" s="1"/>
      <c r="F2" s="1">
        <v>0</v>
      </c>
      <c r="G2" s="1">
        <f>K2/$A$1</f>
        <v>0</v>
      </c>
      <c r="H2" s="1"/>
      <c r="I2" s="1">
        <v>0</v>
      </c>
      <c r="J2" s="1"/>
      <c r="K2" s="1">
        <v>0</v>
      </c>
      <c r="L2" s="1"/>
      <c r="M2" s="1"/>
      <c r="N2" s="1"/>
      <c r="O2" s="1"/>
      <c r="P2" s="1"/>
      <c r="Q2" s="1"/>
      <c r="R2" s="1"/>
      <c r="S2" s="1"/>
    </row>
    <row r="3" spans="1:19" x14ac:dyDescent="0.15">
      <c r="A3" s="1">
        <v>0.06</v>
      </c>
      <c r="B3" s="1"/>
      <c r="C3" s="1">
        <v>0.02</v>
      </c>
      <c r="D3" s="1">
        <f>D2+K3</f>
        <v>0.22</v>
      </c>
      <c r="E3" s="1"/>
      <c r="F3" s="1">
        <v>0.02</v>
      </c>
      <c r="G3" s="1">
        <f>K3/$A$1</f>
        <v>11</v>
      </c>
      <c r="H3" s="1"/>
      <c r="I3" s="1">
        <f>(G3-G2)/$A$5</f>
        <v>550</v>
      </c>
      <c r="J3" s="1"/>
      <c r="K3" s="1">
        <v>0.22</v>
      </c>
      <c r="L3" s="1"/>
      <c r="M3" s="1"/>
      <c r="N3" s="1"/>
      <c r="O3" s="1"/>
      <c r="P3" s="1"/>
      <c r="Q3" s="1"/>
      <c r="R3" s="1"/>
      <c r="S3" s="1"/>
    </row>
    <row r="4" spans="1:19" x14ac:dyDescent="0.15">
      <c r="A4" s="1"/>
      <c r="B4" s="1"/>
      <c r="C4" s="1">
        <v>0.04</v>
      </c>
      <c r="D4" s="1">
        <f>D3+K4</f>
        <v>0.7</v>
      </c>
      <c r="E4" s="1"/>
      <c r="F4" s="1">
        <v>0.04</v>
      </c>
      <c r="G4" s="1">
        <f>K4/$A$1</f>
        <v>24</v>
      </c>
      <c r="H4" s="1"/>
      <c r="I4" s="1">
        <f>(G4-G3)/$A$5</f>
        <v>650</v>
      </c>
      <c r="J4" s="1"/>
      <c r="K4" s="1">
        <v>0.48</v>
      </c>
      <c r="L4" s="1"/>
      <c r="M4" s="1"/>
      <c r="N4" s="1"/>
      <c r="O4" s="1"/>
      <c r="P4" s="1"/>
      <c r="Q4" s="1"/>
      <c r="R4" s="1"/>
      <c r="S4" s="1"/>
    </row>
    <row r="5" spans="1:19" x14ac:dyDescent="0.15">
      <c r="A5" s="1">
        <v>0.02</v>
      </c>
      <c r="B5" s="1"/>
      <c r="C5" s="1">
        <v>0.06</v>
      </c>
      <c r="D5" s="1">
        <f>D4+K5</f>
        <v>1.48</v>
      </c>
      <c r="E5" s="1"/>
      <c r="F5" s="1">
        <v>0.06</v>
      </c>
      <c r="G5" s="1">
        <f>K5/$A$1</f>
        <v>39</v>
      </c>
      <c r="H5" s="1"/>
      <c r="I5" s="1">
        <f>(G5-G4)/$A$5</f>
        <v>750</v>
      </c>
      <c r="J5" s="1"/>
      <c r="K5" s="1">
        <v>0.78</v>
      </c>
      <c r="L5" s="1"/>
      <c r="M5" s="1"/>
      <c r="N5" s="1"/>
      <c r="O5" s="1"/>
      <c r="P5" s="1"/>
      <c r="Q5" s="1"/>
      <c r="R5" s="1"/>
      <c r="S5" s="1"/>
    </row>
    <row r="6" spans="1:19" x14ac:dyDescent="0.15">
      <c r="A6" s="1"/>
      <c r="B6" s="1"/>
      <c r="C6" s="1">
        <v>0.08</v>
      </c>
      <c r="D6" s="1">
        <f>D5+K6</f>
        <v>2.5700000000000003</v>
      </c>
      <c r="E6" s="1"/>
      <c r="F6" s="1">
        <v>0.08</v>
      </c>
      <c r="G6" s="1">
        <f>K6/$A$1</f>
        <v>54.5</v>
      </c>
      <c r="H6" s="1"/>
      <c r="I6" s="1">
        <f>(G6-G5)/$A$5</f>
        <v>775</v>
      </c>
      <c r="J6" s="1"/>
      <c r="K6" s="1">
        <v>1.0900000000000001</v>
      </c>
      <c r="L6" s="1"/>
      <c r="M6" s="1"/>
      <c r="N6" s="1"/>
      <c r="O6" s="1"/>
      <c r="P6" s="1"/>
      <c r="Q6" s="1"/>
      <c r="R6" s="1"/>
      <c r="S6" s="1"/>
    </row>
    <row r="7" spans="1:19" x14ac:dyDescent="0.15">
      <c r="A7" s="1"/>
      <c r="B7" s="1"/>
      <c r="C7" s="1">
        <v>0.1</v>
      </c>
      <c r="D7" s="1">
        <f>D6+K7</f>
        <v>4.01</v>
      </c>
      <c r="E7" s="1"/>
      <c r="F7" s="1">
        <v>0.1</v>
      </c>
      <c r="G7" s="1">
        <f>K7/$A$1</f>
        <v>72</v>
      </c>
      <c r="H7" s="1"/>
      <c r="I7" s="1">
        <f>(G7-G6)/$A$5</f>
        <v>875</v>
      </c>
      <c r="J7" s="1"/>
      <c r="K7" s="1">
        <v>1.44</v>
      </c>
      <c r="L7" s="1"/>
      <c r="M7" s="1"/>
      <c r="N7" s="1"/>
      <c r="O7" s="1"/>
      <c r="P7" s="1"/>
      <c r="Q7" s="1"/>
      <c r="R7" s="1"/>
      <c r="S7" s="1"/>
    </row>
    <row r="8" spans="1:19" x14ac:dyDescent="0.15">
      <c r="A8" s="1"/>
      <c r="B8" s="1"/>
      <c r="C8" s="1">
        <v>0.12</v>
      </c>
      <c r="D8" s="1">
        <f>D7+K8</f>
        <v>5.82</v>
      </c>
      <c r="E8" s="1"/>
      <c r="F8" s="1">
        <v>0.12</v>
      </c>
      <c r="G8" s="1">
        <f>K8/$A$1</f>
        <v>90.5</v>
      </c>
      <c r="H8" s="1"/>
      <c r="I8" s="1">
        <f>(G8-G7)/$A$5</f>
        <v>925</v>
      </c>
      <c r="J8" s="1"/>
      <c r="K8" s="1">
        <v>1.81</v>
      </c>
      <c r="L8" s="1"/>
      <c r="M8" s="1"/>
      <c r="N8" s="1"/>
      <c r="O8" s="1"/>
      <c r="P8" s="1"/>
      <c r="Q8" s="1"/>
      <c r="R8" s="1"/>
      <c r="S8" s="1"/>
    </row>
    <row r="9" spans="1:19" x14ac:dyDescent="0.15">
      <c r="A9" s="1"/>
      <c r="B9" s="1"/>
      <c r="C9" s="1">
        <v>0.14000000000000001</v>
      </c>
      <c r="D9" s="1">
        <f>D8+K9</f>
        <v>8.0300000000000011</v>
      </c>
      <c r="E9" s="1"/>
      <c r="F9" s="1">
        <v>0.14000000000000001</v>
      </c>
      <c r="G9" s="1">
        <f>K9/$A$1</f>
        <v>110.5</v>
      </c>
      <c r="H9" s="1"/>
      <c r="I9" s="1">
        <f>(G9-G8)/$A$5</f>
        <v>1000</v>
      </c>
      <c r="J9" s="1"/>
      <c r="K9" s="1">
        <v>2.21</v>
      </c>
      <c r="L9" s="1"/>
      <c r="M9" s="1"/>
      <c r="N9" s="1"/>
      <c r="O9" s="1"/>
      <c r="P9" s="1"/>
      <c r="Q9" s="1"/>
      <c r="R9" s="1"/>
      <c r="S9" s="1"/>
    </row>
    <row r="10" spans="1:19" x14ac:dyDescent="0.15">
      <c r="A10" s="1"/>
      <c r="B10" s="1"/>
      <c r="C10" s="1">
        <v>0.16</v>
      </c>
      <c r="D10" s="1">
        <f>D9+K10</f>
        <v>10.610000000000001</v>
      </c>
      <c r="E10" s="1"/>
      <c r="F10" s="1">
        <v>0.16</v>
      </c>
      <c r="G10" s="1">
        <f>K10/$A$1</f>
        <v>129</v>
      </c>
      <c r="H10" s="1"/>
      <c r="I10" s="1">
        <f>(G10-G9)/$A$5</f>
        <v>925</v>
      </c>
      <c r="J10" s="1"/>
      <c r="K10" s="1">
        <v>2.58</v>
      </c>
      <c r="L10" s="1"/>
      <c r="M10" s="1"/>
      <c r="N10" s="1"/>
      <c r="O10" s="1"/>
      <c r="P10" s="1"/>
      <c r="Q10" s="1"/>
      <c r="R10" s="1"/>
      <c r="S10" s="1"/>
    </row>
    <row r="11" spans="1:19" x14ac:dyDescent="0.15">
      <c r="A11" s="1"/>
      <c r="B11" s="1"/>
      <c r="C11" s="1">
        <v>0.18</v>
      </c>
      <c r="D11" s="1">
        <f>D10+K11</f>
        <v>13.590000000000002</v>
      </c>
      <c r="E11" s="1"/>
      <c r="F11" s="1">
        <v>0.18</v>
      </c>
      <c r="G11" s="1">
        <f>K11/$A$1</f>
        <v>149</v>
      </c>
      <c r="H11" s="1"/>
      <c r="I11" s="1">
        <f>(G11-G10)/$A$5</f>
        <v>1000</v>
      </c>
      <c r="J11" s="1"/>
      <c r="K11" s="1">
        <v>2.98</v>
      </c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 s="1"/>
      <c r="B12" s="1"/>
      <c r="C12" s="1">
        <v>0.2</v>
      </c>
      <c r="D12" s="1">
        <f>D11+K12</f>
        <v>17.010000000000002</v>
      </c>
      <c r="E12" s="1"/>
      <c r="F12" s="1">
        <v>0.2</v>
      </c>
      <c r="G12" s="1">
        <f>K12/$A$1</f>
        <v>171</v>
      </c>
      <c r="H12" s="1"/>
      <c r="I12" s="1">
        <f>(G12-G11)/$A$5</f>
        <v>1100</v>
      </c>
      <c r="J12" s="1"/>
      <c r="K12" s="1">
        <v>3.42</v>
      </c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 s="1"/>
      <c r="B13" s="1"/>
      <c r="C13" s="1">
        <v>0.22</v>
      </c>
      <c r="D13" s="1">
        <f>D12+K13</f>
        <v>20.830000000000002</v>
      </c>
      <c r="E13" s="1"/>
      <c r="F13" s="1">
        <v>0.22</v>
      </c>
      <c r="G13" s="1">
        <f>K13/$A$1</f>
        <v>191</v>
      </c>
      <c r="H13" s="1"/>
      <c r="I13" s="1">
        <f>(G13-G12)/$A$5</f>
        <v>1000</v>
      </c>
      <c r="J13" s="1"/>
      <c r="K13" s="1">
        <v>3.82</v>
      </c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 s="1"/>
      <c r="B14" s="1"/>
      <c r="C14" s="1">
        <v>0.24</v>
      </c>
      <c r="D14" s="1">
        <f>D13+K14</f>
        <v>24.990000000000002</v>
      </c>
      <c r="E14" s="1"/>
      <c r="F14" s="1">
        <v>0.24</v>
      </c>
      <c r="G14" s="1">
        <f>K14/$A$1</f>
        <v>208</v>
      </c>
      <c r="H14" s="1"/>
      <c r="I14" s="1">
        <f>(G14-G13)/$A$5</f>
        <v>850</v>
      </c>
      <c r="J14" s="1"/>
      <c r="K14" s="1">
        <v>4.16</v>
      </c>
      <c r="L14" s="1"/>
      <c r="M14" s="1"/>
      <c r="N14" s="1"/>
      <c r="O14" s="1"/>
      <c r="P14" s="1"/>
      <c r="Q14" s="1"/>
      <c r="R14" s="1"/>
      <c r="S14" s="1"/>
    </row>
    <row r="15" spans="1:19" x14ac:dyDescent="0.15">
      <c r="A15" s="1"/>
      <c r="B15" s="1"/>
      <c r="C15" s="1">
        <v>0.26</v>
      </c>
      <c r="D15" s="1">
        <f>D14+K15</f>
        <v>29.55</v>
      </c>
      <c r="E15" s="1"/>
      <c r="F15" s="1">
        <v>0.26</v>
      </c>
      <c r="G15" s="1">
        <f>K15/$A$1</f>
        <v>227.99999999999997</v>
      </c>
      <c r="H15" s="1"/>
      <c r="I15" s="1">
        <f>(G15-G14)/$A$5</f>
        <v>999.99999999999852</v>
      </c>
      <c r="J15" s="1"/>
      <c r="K15" s="1">
        <v>4.5599999999999996</v>
      </c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 s="1"/>
      <c r="B16" s="1"/>
      <c r="C16" s="1">
        <v>0.28000000000000003</v>
      </c>
      <c r="D16" s="1">
        <f>D15+K16</f>
        <v>34.47</v>
      </c>
      <c r="E16" s="1"/>
      <c r="F16" s="1">
        <v>0.28000000000000003</v>
      </c>
      <c r="G16" s="1">
        <f>K16/$A$1</f>
        <v>246</v>
      </c>
      <c r="H16" s="1"/>
      <c r="I16" s="1">
        <f>(G16-G15)/$A$5</f>
        <v>900.00000000000136</v>
      </c>
      <c r="J16" s="1"/>
      <c r="K16" s="1">
        <v>4.92</v>
      </c>
      <c r="L16" s="1"/>
      <c r="M16" s="1"/>
      <c r="N16" s="1"/>
      <c r="O16" s="1"/>
      <c r="P16" s="1"/>
      <c r="Q16" s="1"/>
      <c r="R16" s="1"/>
      <c r="S16" s="1"/>
    </row>
    <row r="17" spans="1:19" x14ac:dyDescent="0.15">
      <c r="A17" s="1"/>
      <c r="B17" s="1"/>
      <c r="C17" s="1">
        <v>0.3</v>
      </c>
      <c r="D17" s="1">
        <f>D16+K17</f>
        <v>39.75</v>
      </c>
      <c r="E17" s="1"/>
      <c r="F17" s="1">
        <v>0.3</v>
      </c>
      <c r="G17" s="1">
        <f>K17/$A$1</f>
        <v>264</v>
      </c>
      <c r="H17" s="1"/>
      <c r="I17" s="1">
        <f>(G17-G16)/$A$5</f>
        <v>900</v>
      </c>
      <c r="J17" s="1"/>
      <c r="K17" s="1">
        <v>5.28</v>
      </c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 s="1"/>
      <c r="B18" s="1"/>
      <c r="C18" s="1">
        <v>0.32</v>
      </c>
      <c r="D18" s="1">
        <f>D17+K18</f>
        <v>45.41</v>
      </c>
      <c r="E18" s="1"/>
      <c r="F18" s="1">
        <v>0.32</v>
      </c>
      <c r="G18" s="1">
        <f>K18/$A$1</f>
        <v>283</v>
      </c>
      <c r="H18" s="1"/>
      <c r="I18" s="1">
        <f>(G18-G17)/$A$5</f>
        <v>950</v>
      </c>
      <c r="J18" s="1"/>
      <c r="K18" s="1">
        <v>5.66</v>
      </c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 s="1"/>
      <c r="B19" s="1"/>
      <c r="C19" s="1">
        <v>0.34</v>
      </c>
      <c r="D19" s="1">
        <f>D18+K19</f>
        <v>51.55</v>
      </c>
      <c r="E19" s="1"/>
      <c r="F19" s="1">
        <v>0.34</v>
      </c>
      <c r="G19" s="1">
        <f>K19/$A$1</f>
        <v>307</v>
      </c>
      <c r="H19" s="1"/>
      <c r="I19" s="1">
        <f>(G19-G18)/$A$5</f>
        <v>1200</v>
      </c>
      <c r="J19" s="1"/>
      <c r="K19" s="1">
        <v>6.14</v>
      </c>
      <c r="L19" s="1"/>
      <c r="M19" s="1"/>
      <c r="N19" s="1"/>
      <c r="O19" s="1"/>
      <c r="P19" s="1"/>
      <c r="Q19" s="1"/>
      <c r="R19" s="1"/>
      <c r="S19" s="1"/>
    </row>
    <row r="20" spans="1:19" x14ac:dyDescent="0.15">
      <c r="A20" s="1"/>
      <c r="B20" s="1"/>
      <c r="C20" s="1">
        <v>0.36</v>
      </c>
      <c r="D20" s="1">
        <f>D19+K20</f>
        <v>58.03</v>
      </c>
      <c r="E20" s="1"/>
      <c r="F20" s="1">
        <v>0.36</v>
      </c>
      <c r="G20" s="1">
        <f>K20/$A$1</f>
        <v>324</v>
      </c>
      <c r="H20" s="1"/>
      <c r="I20" s="1">
        <f>(G20-G19)/$A$5</f>
        <v>850</v>
      </c>
      <c r="J20" s="1"/>
      <c r="K20" s="1">
        <v>6.48</v>
      </c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 s="1"/>
      <c r="B21" s="1"/>
      <c r="C21" s="1">
        <v>0.38</v>
      </c>
      <c r="D21" s="1">
        <f>D20+K21</f>
        <v>63.71</v>
      </c>
      <c r="E21" s="1"/>
      <c r="F21" s="1">
        <v>0.38</v>
      </c>
      <c r="G21" s="1">
        <f>K21/$A$1</f>
        <v>284</v>
      </c>
      <c r="H21" s="1"/>
      <c r="I21" s="1">
        <f>(G21-G20)/$A$5</f>
        <v>-2000</v>
      </c>
      <c r="J21" s="1"/>
      <c r="K21" s="1">
        <v>5.68</v>
      </c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 s="1"/>
      <c r="B22" s="1"/>
      <c r="C22" s="1">
        <v>0.4</v>
      </c>
      <c r="D22" s="1">
        <f>D21+K22</f>
        <v>67.710000000000008</v>
      </c>
      <c r="E22" s="1"/>
      <c r="F22" s="1">
        <v>0.4</v>
      </c>
      <c r="G22" s="1">
        <f>K22/$A$1</f>
        <v>200</v>
      </c>
      <c r="H22" s="1"/>
      <c r="I22" s="1">
        <f>(G22-G21)/$A$5</f>
        <v>-4200</v>
      </c>
      <c r="J22" s="1"/>
      <c r="K22" s="1">
        <v>4</v>
      </c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 s="1"/>
      <c r="B24" s="1"/>
      <c r="C24" s="1"/>
      <c r="D24" s="1"/>
      <c r="E24" s="1"/>
      <c r="F24" s="1"/>
      <c r="G24" s="1"/>
      <c r="H24" s="1"/>
      <c r="I24">
        <f>AVERAGE(I8:I20)</f>
        <v>969.23076923076928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1C07-6EE1-A748-BFF1-2E708277BB1F}">
  <dimension ref="A1:S25"/>
  <sheetViews>
    <sheetView topLeftCell="G15" zoomScaleNormal="60" zoomScaleSheetLayoutView="100" workbookViewId="0">
      <selection activeCell="F66" sqref="F66"/>
    </sheetView>
  </sheetViews>
  <sheetFormatPr defaultColWidth="8.66796875" defaultRowHeight="13.5" x14ac:dyDescent="0.15"/>
  <cols>
    <col min="7" max="7" width="11.7734375" customWidth="1"/>
    <col min="8" max="8" width="9.31640625"/>
    <col min="9" max="9" width="12.1640625" customWidth="1"/>
  </cols>
  <sheetData>
    <row r="1" spans="1:19" ht="15.75" x14ac:dyDescent="0.15">
      <c r="A1" s="1">
        <v>0.02</v>
      </c>
      <c r="B1" s="1"/>
      <c r="C1" s="1" t="s">
        <v>0</v>
      </c>
      <c r="D1" s="1" t="s">
        <v>1</v>
      </c>
      <c r="E1" s="1"/>
      <c r="F1" s="1" t="s">
        <v>0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/>
      <c r="N1" s="1"/>
      <c r="O1" s="1"/>
      <c r="P1" s="1"/>
      <c r="Q1" s="1"/>
      <c r="R1" s="1"/>
      <c r="S1" s="1"/>
    </row>
    <row r="2" spans="1:19" x14ac:dyDescent="0.15">
      <c r="A2" s="1"/>
      <c r="B2" s="1"/>
      <c r="C2" s="1">
        <v>0</v>
      </c>
      <c r="D2" s="1">
        <f>C2+K2</f>
        <v>0</v>
      </c>
      <c r="E2" s="1"/>
      <c r="F2" s="1">
        <v>0</v>
      </c>
      <c r="G2" s="1">
        <v>0</v>
      </c>
      <c r="H2" s="1"/>
      <c r="I2" s="1">
        <v>0</v>
      </c>
      <c r="J2" s="1"/>
      <c r="K2" s="1">
        <v>0</v>
      </c>
      <c r="L2" s="1"/>
      <c r="M2" s="1"/>
      <c r="N2" s="1"/>
      <c r="O2" s="1"/>
      <c r="P2" s="1"/>
      <c r="Q2" s="1"/>
      <c r="R2" s="1"/>
      <c r="S2" s="1"/>
    </row>
    <row r="3" spans="1:19" x14ac:dyDescent="0.15">
      <c r="A3" s="1">
        <v>0.06</v>
      </c>
      <c r="B3" s="1"/>
      <c r="C3" s="1">
        <v>0.02</v>
      </c>
      <c r="D3" s="1">
        <f>D2+K3</f>
        <v>0.22</v>
      </c>
      <c r="E3" s="1"/>
      <c r="F3" s="1">
        <v>0.02</v>
      </c>
      <c r="G3" s="1">
        <f>SUM(K2:K4)/$A$3</f>
        <v>11.666666666666666</v>
      </c>
      <c r="H3" s="1"/>
      <c r="I3" s="1">
        <f>(G3-G2)/$A$5</f>
        <v>583.33333333333326</v>
      </c>
      <c r="J3" s="1"/>
      <c r="K3" s="1">
        <v>0.22</v>
      </c>
      <c r="L3" s="1"/>
      <c r="M3" s="1"/>
      <c r="N3" s="1"/>
      <c r="O3" s="1"/>
      <c r="P3" s="1"/>
      <c r="Q3" s="1"/>
      <c r="R3" s="1"/>
      <c r="S3" s="1"/>
    </row>
    <row r="4" spans="1:19" x14ac:dyDescent="0.15">
      <c r="A4" s="1"/>
      <c r="B4" s="1"/>
      <c r="C4" s="1">
        <v>0.04</v>
      </c>
      <c r="D4" s="1">
        <f>D3+K4</f>
        <v>0.7</v>
      </c>
      <c r="E4" s="1"/>
      <c r="F4" s="1">
        <v>0.04</v>
      </c>
      <c r="G4" s="1">
        <f t="shared" ref="G4:G21" si="0">SUM(K3:K5)/$A$3</f>
        <v>24.666666666666668</v>
      </c>
      <c r="H4" s="1"/>
      <c r="I4" s="1">
        <f t="shared" ref="I4:I22" si="1">(G4-G3)/$A$5</f>
        <v>650.00000000000011</v>
      </c>
      <c r="J4" s="1"/>
      <c r="K4" s="1">
        <v>0.48</v>
      </c>
      <c r="L4" s="1"/>
      <c r="M4" s="1"/>
      <c r="N4" s="1"/>
      <c r="O4" s="1"/>
      <c r="P4" s="1"/>
      <c r="Q4" s="1"/>
      <c r="R4" s="1"/>
      <c r="S4" s="1"/>
    </row>
    <row r="5" spans="1:19" x14ac:dyDescent="0.15">
      <c r="A5" s="1">
        <v>0.02</v>
      </c>
      <c r="B5" s="1"/>
      <c r="C5" s="1">
        <v>0.06</v>
      </c>
      <c r="D5" s="1">
        <f>D4+K5</f>
        <v>1.48</v>
      </c>
      <c r="E5" s="1"/>
      <c r="F5" s="1">
        <v>0.06</v>
      </c>
      <c r="G5" s="1">
        <f t="shared" si="0"/>
        <v>39.166666666666671</v>
      </c>
      <c r="H5" s="1"/>
      <c r="I5" s="1">
        <f t="shared" si="1"/>
        <v>725.00000000000011</v>
      </c>
      <c r="J5" s="1"/>
      <c r="K5" s="1">
        <v>0.78</v>
      </c>
      <c r="L5" s="1"/>
      <c r="M5" s="1"/>
      <c r="N5" s="1"/>
      <c r="O5" s="1"/>
      <c r="P5" s="1"/>
      <c r="Q5" s="1"/>
      <c r="R5" s="1"/>
      <c r="S5" s="1"/>
    </row>
    <row r="6" spans="1:19" x14ac:dyDescent="0.15">
      <c r="A6" s="1"/>
      <c r="B6" s="1"/>
      <c r="C6" s="1">
        <v>0.08</v>
      </c>
      <c r="D6" s="1">
        <f>D5+K6</f>
        <v>2.5700000000000003</v>
      </c>
      <c r="E6" s="1"/>
      <c r="F6" s="1">
        <v>0.08</v>
      </c>
      <c r="G6" s="1">
        <f t="shared" si="0"/>
        <v>55.166666666666671</v>
      </c>
      <c r="H6" s="1"/>
      <c r="I6" s="1">
        <f t="shared" si="1"/>
        <v>800</v>
      </c>
      <c r="J6" s="1"/>
      <c r="K6" s="1">
        <v>1.0900000000000001</v>
      </c>
      <c r="L6" s="1"/>
      <c r="M6" s="1"/>
      <c r="N6" s="1"/>
      <c r="O6" s="1"/>
      <c r="P6" s="1"/>
      <c r="Q6" s="1"/>
      <c r="R6" s="1"/>
      <c r="S6" s="1"/>
    </row>
    <row r="7" spans="1:19" x14ac:dyDescent="0.15">
      <c r="A7" s="1"/>
      <c r="B7" s="1"/>
      <c r="C7" s="1">
        <v>0.1</v>
      </c>
      <c r="D7" s="1">
        <f>D6+K7</f>
        <v>4.01</v>
      </c>
      <c r="E7" s="1"/>
      <c r="F7" s="1">
        <v>0.1</v>
      </c>
      <c r="G7" s="1">
        <f t="shared" si="0"/>
        <v>72.333333333333329</v>
      </c>
      <c r="H7" s="1"/>
      <c r="I7" s="1">
        <f t="shared" si="1"/>
        <v>858.3333333333328</v>
      </c>
      <c r="J7" s="1"/>
      <c r="K7" s="1">
        <v>1.44</v>
      </c>
      <c r="L7" s="1"/>
      <c r="M7" s="1"/>
      <c r="N7" s="1"/>
      <c r="O7" s="1"/>
      <c r="P7" s="1"/>
      <c r="Q7" s="1"/>
      <c r="R7" s="1"/>
      <c r="S7" s="1"/>
    </row>
    <row r="8" spans="1:19" x14ac:dyDescent="0.15">
      <c r="A8" s="1"/>
      <c r="B8" s="1"/>
      <c r="C8" s="1">
        <v>0.12</v>
      </c>
      <c r="D8" s="1">
        <f>D7+K8</f>
        <v>5.82</v>
      </c>
      <c r="E8" s="1"/>
      <c r="F8" s="1">
        <v>0.12</v>
      </c>
      <c r="G8" s="1">
        <f t="shared" si="0"/>
        <v>91</v>
      </c>
      <c r="H8" s="1"/>
      <c r="I8" s="1">
        <f t="shared" si="1"/>
        <v>933.3333333333336</v>
      </c>
      <c r="J8" s="1"/>
      <c r="K8" s="1">
        <v>1.81</v>
      </c>
      <c r="L8" s="1"/>
      <c r="M8" s="1"/>
      <c r="N8" s="1"/>
      <c r="O8" s="1"/>
      <c r="P8" s="1"/>
      <c r="Q8" s="1"/>
      <c r="R8" s="1"/>
      <c r="S8" s="1"/>
    </row>
    <row r="9" spans="1:19" x14ac:dyDescent="0.15">
      <c r="A9" s="1"/>
      <c r="B9" s="1"/>
      <c r="C9" s="1">
        <v>0.14000000000000001</v>
      </c>
      <c r="D9" s="1">
        <f>D8+K9</f>
        <v>8.0300000000000011</v>
      </c>
      <c r="E9" s="1"/>
      <c r="F9" s="1">
        <v>0.14000000000000001</v>
      </c>
      <c r="G9" s="1">
        <f t="shared" si="0"/>
        <v>110</v>
      </c>
      <c r="H9" s="1"/>
      <c r="I9" s="1">
        <f t="shared" si="1"/>
        <v>950</v>
      </c>
      <c r="J9" s="1"/>
      <c r="K9" s="1">
        <v>2.21</v>
      </c>
      <c r="L9" s="1"/>
      <c r="M9" s="1"/>
      <c r="N9" s="1"/>
      <c r="O9" s="1"/>
      <c r="P9" s="1"/>
      <c r="Q9" s="1"/>
      <c r="R9" s="1"/>
      <c r="S9" s="1"/>
    </row>
    <row r="10" spans="1:19" x14ac:dyDescent="0.15">
      <c r="A10" s="1"/>
      <c r="B10" s="1"/>
      <c r="C10" s="1">
        <v>0.16</v>
      </c>
      <c r="D10" s="1">
        <f>D9+K10</f>
        <v>10.610000000000001</v>
      </c>
      <c r="E10" s="1"/>
      <c r="F10" s="1">
        <v>0.16</v>
      </c>
      <c r="G10" s="1">
        <f t="shared" si="0"/>
        <v>129.5</v>
      </c>
      <c r="H10" s="1"/>
      <c r="I10" s="1">
        <f t="shared" si="1"/>
        <v>975</v>
      </c>
      <c r="J10" s="1"/>
      <c r="K10" s="1">
        <v>2.58</v>
      </c>
      <c r="L10" s="1"/>
      <c r="M10" s="1"/>
      <c r="N10" s="1"/>
      <c r="O10" s="1"/>
      <c r="P10" s="1"/>
      <c r="Q10" s="1"/>
      <c r="R10" s="1"/>
      <c r="S10" s="1"/>
    </row>
    <row r="11" spans="1:19" x14ac:dyDescent="0.15">
      <c r="A11" s="1"/>
      <c r="B11" s="1"/>
      <c r="C11" s="1">
        <v>0.18</v>
      </c>
      <c r="D11" s="1">
        <f>D10+K11</f>
        <v>13.590000000000002</v>
      </c>
      <c r="E11" s="1"/>
      <c r="F11" s="1">
        <v>0.18</v>
      </c>
      <c r="G11" s="1">
        <f t="shared" si="0"/>
        <v>149.66666666666669</v>
      </c>
      <c r="H11" s="1"/>
      <c r="I11" s="1">
        <f t="shared" si="1"/>
        <v>1008.3333333333343</v>
      </c>
      <c r="J11" s="1"/>
      <c r="K11" s="1">
        <v>2.98</v>
      </c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 s="1"/>
      <c r="B12" s="1"/>
      <c r="C12" s="1">
        <v>0.2</v>
      </c>
      <c r="D12" s="1">
        <f>D11+K12</f>
        <v>17.010000000000002</v>
      </c>
      <c r="E12" s="1"/>
      <c r="F12" s="1">
        <v>0.2</v>
      </c>
      <c r="G12" s="1">
        <f t="shared" si="0"/>
        <v>170.33333333333334</v>
      </c>
      <c r="H12" s="1"/>
      <c r="I12" s="1">
        <f t="shared" si="1"/>
        <v>1033.3333333333328</v>
      </c>
      <c r="J12" s="1"/>
      <c r="K12" s="1">
        <v>3.42</v>
      </c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 s="1"/>
      <c r="B13" s="1"/>
      <c r="C13" s="1">
        <v>0.22</v>
      </c>
      <c r="D13" s="1">
        <f>D12+K13</f>
        <v>20.830000000000002</v>
      </c>
      <c r="E13" s="1"/>
      <c r="F13" s="1">
        <v>0.22</v>
      </c>
      <c r="G13" s="1">
        <f t="shared" si="0"/>
        <v>190</v>
      </c>
      <c r="H13" s="1"/>
      <c r="I13" s="1">
        <f t="shared" si="1"/>
        <v>983.3333333333328</v>
      </c>
      <c r="J13" s="1"/>
      <c r="K13" s="1">
        <v>3.82</v>
      </c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 s="1"/>
      <c r="B14" s="1"/>
      <c r="C14" s="1">
        <v>0.24</v>
      </c>
      <c r="D14" s="1">
        <f>D13+K14</f>
        <v>24.990000000000002</v>
      </c>
      <c r="E14" s="1"/>
      <c r="F14" s="1">
        <v>0.24</v>
      </c>
      <c r="G14" s="1">
        <f t="shared" si="0"/>
        <v>209</v>
      </c>
      <c r="H14" s="1"/>
      <c r="I14" s="1">
        <f t="shared" si="1"/>
        <v>950</v>
      </c>
      <c r="J14" s="1"/>
      <c r="K14" s="1">
        <v>4.16</v>
      </c>
      <c r="L14" s="1"/>
      <c r="M14" s="1"/>
      <c r="N14" s="1"/>
      <c r="O14" s="1"/>
      <c r="P14" s="1"/>
      <c r="Q14" s="1"/>
      <c r="R14" s="1"/>
      <c r="S14" s="1"/>
    </row>
    <row r="15" spans="1:19" x14ac:dyDescent="0.15">
      <c r="A15" s="1"/>
      <c r="B15" s="1"/>
      <c r="C15" s="1">
        <v>0.26</v>
      </c>
      <c r="D15" s="1">
        <f>D14+K15</f>
        <v>29.55</v>
      </c>
      <c r="E15" s="1"/>
      <c r="F15" s="1">
        <v>0.26</v>
      </c>
      <c r="G15" s="1">
        <f t="shared" si="0"/>
        <v>227.33333333333331</v>
      </c>
      <c r="H15" s="1"/>
      <c r="I15" s="1">
        <f t="shared" si="1"/>
        <v>916.66666666666572</v>
      </c>
      <c r="J15" s="1"/>
      <c r="K15" s="1">
        <v>4.5599999999999996</v>
      </c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 s="1"/>
      <c r="B16" s="1"/>
      <c r="C16" s="1">
        <v>0.28000000000000003</v>
      </c>
      <c r="D16" s="1">
        <f>D15+K16</f>
        <v>34.47</v>
      </c>
      <c r="E16" s="1"/>
      <c r="F16" s="1">
        <v>0.28000000000000003</v>
      </c>
      <c r="G16" s="1">
        <f t="shared" si="0"/>
        <v>246.00000000000003</v>
      </c>
      <c r="H16" s="1"/>
      <c r="I16" s="1">
        <f t="shared" si="1"/>
        <v>933.33333333333564</v>
      </c>
      <c r="J16" s="1"/>
      <c r="K16" s="1">
        <v>4.92</v>
      </c>
      <c r="L16" s="1"/>
      <c r="M16" s="1"/>
      <c r="N16" s="1"/>
      <c r="O16" s="1"/>
      <c r="P16" s="1"/>
      <c r="Q16" s="1"/>
      <c r="R16" s="1"/>
      <c r="S16" s="1"/>
    </row>
    <row r="17" spans="1:19" x14ac:dyDescent="0.15">
      <c r="A17" s="1"/>
      <c r="B17" s="1"/>
      <c r="C17" s="1">
        <v>0.3</v>
      </c>
      <c r="D17" s="1">
        <f>D16+K17</f>
        <v>39.75</v>
      </c>
      <c r="E17" s="1"/>
      <c r="F17" s="1">
        <v>0.3</v>
      </c>
      <c r="G17" s="1">
        <f t="shared" si="0"/>
        <v>264.33333333333331</v>
      </c>
      <c r="H17" s="1"/>
      <c r="I17" s="1">
        <f t="shared" si="1"/>
        <v>916.66666666666424</v>
      </c>
      <c r="J17" s="1"/>
      <c r="K17" s="1">
        <v>5.28</v>
      </c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 s="1"/>
      <c r="B18" s="1"/>
      <c r="C18" s="1">
        <v>0.32</v>
      </c>
      <c r="D18" s="1">
        <f>D17+K18</f>
        <v>45.41</v>
      </c>
      <c r="E18" s="1"/>
      <c r="F18" s="1">
        <v>0.32</v>
      </c>
      <c r="G18" s="1">
        <f t="shared" si="0"/>
        <v>284.66666666666669</v>
      </c>
      <c r="H18" s="1"/>
      <c r="I18" s="1">
        <f t="shared" si="1"/>
        <v>1016.6666666666686</v>
      </c>
      <c r="J18" s="1"/>
      <c r="K18" s="1">
        <v>5.66</v>
      </c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 s="1"/>
      <c r="B19" s="1"/>
      <c r="C19" s="1">
        <v>0.34</v>
      </c>
      <c r="D19" s="1">
        <f>D18+K19</f>
        <v>51.55</v>
      </c>
      <c r="E19" s="1"/>
      <c r="F19" s="1">
        <v>0.34</v>
      </c>
      <c r="G19" s="1">
        <f t="shared" si="0"/>
        <v>304.66666666666669</v>
      </c>
      <c r="H19" s="1"/>
      <c r="I19" s="1">
        <f t="shared" si="1"/>
        <v>1000</v>
      </c>
      <c r="J19" s="1"/>
      <c r="K19" s="1">
        <v>6.14</v>
      </c>
      <c r="L19" s="1"/>
      <c r="M19" s="1"/>
      <c r="N19" s="1"/>
      <c r="O19" s="1"/>
      <c r="P19" s="1"/>
      <c r="Q19" s="1"/>
      <c r="R19" s="1"/>
      <c r="S19" s="1"/>
    </row>
    <row r="20" spans="1:19" x14ac:dyDescent="0.15">
      <c r="A20" s="1"/>
      <c r="B20" s="1"/>
      <c r="C20" s="1">
        <v>0.36</v>
      </c>
      <c r="D20" s="1">
        <f>D19+K20</f>
        <v>58.03</v>
      </c>
      <c r="E20" s="1"/>
      <c r="F20" s="1">
        <v>0.36</v>
      </c>
      <c r="G20" s="1">
        <f t="shared" si="0"/>
        <v>305</v>
      </c>
      <c r="H20" s="1"/>
      <c r="I20" s="1">
        <f t="shared" si="1"/>
        <v>16.666666666665719</v>
      </c>
      <c r="J20" s="1"/>
      <c r="K20" s="1">
        <v>6.48</v>
      </c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 s="1"/>
      <c r="B21" s="1"/>
      <c r="C21" s="1">
        <v>0.38</v>
      </c>
      <c r="D21" s="1">
        <f>D20+K21</f>
        <v>63.71</v>
      </c>
      <c r="E21" s="1"/>
      <c r="F21" s="1">
        <v>0.38</v>
      </c>
      <c r="G21" s="1">
        <f t="shared" si="0"/>
        <v>269.33333333333337</v>
      </c>
      <c r="H21" s="1"/>
      <c r="I21" s="1">
        <f t="shared" si="1"/>
        <v>-1783.3333333333314</v>
      </c>
      <c r="J21" s="1"/>
      <c r="K21" s="1">
        <v>5.68</v>
      </c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 s="1"/>
      <c r="B22" s="1"/>
      <c r="C22" s="1">
        <v>0.4</v>
      </c>
      <c r="D22" s="1">
        <f>D21+K22</f>
        <v>67.710000000000008</v>
      </c>
      <c r="E22" s="1"/>
      <c r="F22" s="1">
        <v>0.4</v>
      </c>
      <c r="G22" s="1"/>
      <c r="H22" s="1"/>
      <c r="I22" s="1"/>
      <c r="J22" s="1"/>
      <c r="K22" s="1">
        <v>4</v>
      </c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 s="1"/>
      <c r="B24" s="1"/>
      <c r="C24" s="1"/>
      <c r="D24" s="1"/>
      <c r="E24" s="1"/>
      <c r="F24" s="1"/>
      <c r="G24" s="1"/>
      <c r="H24" s="1"/>
      <c r="I24">
        <f>AVERAGE(I8:I19)</f>
        <v>968.05555555555566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ageMargins left="0.7" right="0.7" top="0.75" bottom="0.75" header="0.3" footer="0.3"/>
  <pageSetup paperSize="9"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Android</Application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/>
  <cp:revision>2</cp:revision>
  <dcterms:created xsi:type="dcterms:W3CDTF">2024-09-10T12:49:25Z</dcterms:created>
  <dcterms:modified xsi:type="dcterms:W3CDTF">2024-09-13T04:32:36Z</dcterms:modified>
  <dc:language>zh-CN</dc:language>
</cp:coreProperties>
</file>