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6265" windowHeight="12885" activeTab="8"/>
  </bookViews>
  <sheets>
    <sheet name="玩法设计" sheetId="8" r:id="rId1"/>
    <sheet name="弓箭" sheetId="19" r:id="rId2"/>
    <sheet name="关卡数值" sheetId="16" r:id="rId3"/>
    <sheet name="头脑风暴" sheetId="13" r:id="rId4"/>
    <sheet name="武器" sheetId="11" r:id="rId5"/>
    <sheet name="怪物" sheetId="9" r:id="rId6"/>
    <sheet name="待完善" sheetId="18" r:id="rId7"/>
    <sheet name="8.5" sheetId="20" r:id="rId8"/>
    <sheet name="面试加强" sheetId="21"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<sst xmlns="http://schemas.openxmlformats.org/spreadsheetml/2006/main" count="229" uniqueCount="218">
  <si>
    <t>核心玩法：</t>
  </si>
  <si>
    <t>主场景是一个圆弧，有一把武器环绕着圆弧。玩家通过下方的左右按键来控制武器的左右移动。
双击左右按钮触发武器的对应特殊效果。
武器每个一段时间会自动攻击一次。
圆弧内不规律的出现敌人，消灭敌人获得碎片。
敌人受物理引擎影响，在场地内四处碰撞，玩家需要操控武器攻击敌人的同时躲避碰撞。</t>
  </si>
  <si>
    <t>资源系统：</t>
  </si>
  <si>
    <t xml:space="preserve">
金币、碎片。
金币用来解锁皮肤，购买道具？
碎片只能用来升级武器、配件等。
</t>
  </si>
  <si>
    <t>关卡系统：</t>
  </si>
  <si>
    <t>关卡胜利时，获得金币奖励。
关卡不论胜利失败，根据击杀的敌人数量获得碎片。</t>
  </si>
  <si>
    <t>Buff系统：</t>
  </si>
  <si>
    <t>圆环边界周期性的出现Buff，一段时间后会消失，玩家触碰获得对应Buff
Buff：攻击力提高|攻速提高|移动速度提高|暴击率提高|暴击伤害提高|减缓场上敌人的移动速度
DeBuff：攻击力降低|攻速降低|移动速度降低</t>
  </si>
  <si>
    <t>升级系统：</t>
  </si>
  <si>
    <r>
      <rPr>
        <sz val="12"/>
        <color theme="1"/>
        <rFont val="黑体"/>
        <charset val="134"/>
      </rPr>
      <t xml:space="preserve">玩家可以消耗碎片升级武器。
可升级的内容包括且不限于：射速、伤害等。
</t>
    </r>
    <r>
      <rPr>
        <sz val="12"/>
        <color rgb="FFFF0000"/>
        <rFont val="黑体"/>
        <charset val="134"/>
      </rPr>
      <t>使玩家形成：打关卡-&gt;升级武器-&gt;打更厉害的关卡 的循环。</t>
    </r>
  </si>
  <si>
    <t>武器系统：</t>
  </si>
  <si>
    <r>
      <rPr>
        <sz val="12"/>
        <color theme="1"/>
        <rFont val="黑体"/>
        <charset val="134"/>
      </rPr>
      <t xml:space="preserve">
玩家可以是不同类型的各式武器，包括弓箭、太刀、大锤等等。
需要通过消耗金币、观看广告来解锁不同的武器。
每种武器都有一套独立的技能组。
</t>
    </r>
    <r>
      <rPr>
        <sz val="12"/>
        <color rgb="FFFF0000"/>
        <rFont val="黑体"/>
        <charset val="134"/>
      </rPr>
      <t>切换武器时，将卸下当前武器装备着的宝珠。否则会造成错乱。</t>
    </r>
  </si>
  <si>
    <t>宝珠系统：</t>
  </si>
  <si>
    <t>宝珠分成5个等级:白、绿、蓝、紫、红
通过关卡15后开放。
15关会给一颗珠子。
武器最多携带3枚宝珠。
宝珠合成系统，任意相同品质三颗宝珠可以合成更高品质的随机宝珠
三颗相同品质宝珠可以合成下一品质宝珠
如果只花2颗宝珠合成，则成功率只有50%</t>
  </si>
  <si>
    <t>广告活动：</t>
  </si>
  <si>
    <t>收看广告解锁奖励，每看1次广告，获得对应的奖品。最终的奖品是某个武器。</t>
  </si>
  <si>
    <t>攻击力</t>
  </si>
  <si>
    <t>当前攻击力=初始攻击力+(等级-1)*成长系数</t>
  </si>
  <si>
    <t>初始攻击力</t>
  </si>
  <si>
    <t>消耗=初始消耗*等级^成长指数*成长系数</t>
  </si>
  <si>
    <t>初始消耗</t>
  </si>
  <si>
    <t>成长指数</t>
  </si>
  <si>
    <t>等级</t>
  </si>
  <si>
    <t>攻击力成长系数</t>
  </si>
  <si>
    <t>消耗</t>
  </si>
  <si>
    <t>攻速</t>
  </si>
  <si>
    <t>初始攻速</t>
  </si>
  <si>
    <t>攻速成长</t>
  </si>
  <si>
    <t>攻速成长系数</t>
  </si>
  <si>
    <t>难度曲线</t>
  </si>
  <si>
    <t>秒伤</t>
  </si>
  <si>
    <t>基础产出</t>
  </si>
  <si>
    <t>差分</t>
  </si>
  <si>
    <t>关卡</t>
  </si>
  <si>
    <t>碎片产出</t>
  </si>
  <si>
    <t xml:space="preserve">考虑把皮肤系统设计成武器，例如：弓箭、太刀、巨剑、铁锤等。
每种皮肤对应的闪现技能也有不同的特殊逻辑？
武器是自动攻击的。
弓箭：远程攻击，发射箭矢。发射双箭矢；发射三箭矢；箭矢可反弹；
太刀：近战攻击，溅射伤害。可发射剑气；可反弹子弹；反弹的子弹可以对敌人造成伤害；
巨剑：
大锤：近战攻击，击飞目标，伤害高。被击飞的目标撞击其他目标时，对双方都造成一定的伤害。撞击墙壁也会造成伤害。
</t>
  </si>
  <si>
    <t>攻速和攻击可以一直升下去吗？</t>
  </si>
  <si>
    <t>攻速的成长需要越来越缓</t>
  </si>
  <si>
    <t>每击杀一个敌人，提高1攻击力</t>
  </si>
  <si>
    <t>远程只能环绕场地移动
近战则可以在整个场地内进行移动，利用摇杆来控制方向？</t>
  </si>
  <si>
    <t>ID</t>
  </si>
  <si>
    <t>名字</t>
  </si>
  <si>
    <t>描述</t>
  </si>
  <si>
    <t>功能</t>
  </si>
  <si>
    <t>攻击分支</t>
  </si>
  <si>
    <t>攻速分支</t>
  </si>
  <si>
    <t>特殊技</t>
  </si>
  <si>
    <t>弓箭</t>
  </si>
  <si>
    <t>远程攻击，发射箭矢。</t>
  </si>
  <si>
    <t>发射2/3/4箭矢；
箭矢可反弹1/2/3次；
箭矢击中目标后分裂1/2/4支；
箭矢可穿透1/2/3次；</t>
  </si>
  <si>
    <t>多重射击：发射的箭矢数量+1/2/3。
分裂箭矢：击中目标后分裂出1/2/3枚箭矢。
追踪射击：箭矢可以追踪场上的敌人，最多追踪1/2/3个敌人。
穿透：箭矢可穿透1/2/3次。
反弹：箭矢可反弹1/2/3次。
爆炸箭矢：击中产生爆炸效果，半径为100/150/200
冰冻箭矢：击中产生减速效果，减速效果10/20/30
毒液箭矢：击中使目标中毒，中毒层数1/2/3</t>
  </si>
  <si>
    <t xml:space="preserve">刷新：发射后有10/15/20%的概率再次发射。
晕眩：被击中的敌人有8/12/20%的概率晕眩1.5秒
急速箭矢：箭矢移动速度提高#%
必杀：被击中的敌人有1/3/5%的概率直接死亡。(精英、Boss除外)
标记：被击中的敌人在5秒内受到的伤害提高10/25/50%。
</t>
  </si>
  <si>
    <t>击退面前的敌人</t>
  </si>
  <si>
    <t>太刀</t>
  </si>
  <si>
    <t>近战攻击，溅射伤害。</t>
  </si>
  <si>
    <t>攻击范围变大10/25/50；
可发射1/2/3道剑气（穿透）；
可抵挡子弹；
可反弹子弹，反弹的子弹可以对敌人造成伤害；</t>
  </si>
  <si>
    <t>见切，闪现至对角线处，并对沿途的目标造成伤害</t>
  </si>
  <si>
    <t>巨剑</t>
  </si>
  <si>
    <t>纯纯近战
基础伤害高
血量8</t>
  </si>
  <si>
    <t>攻击范围提高
暴击率提高
暴击伤害提高
血量越低，伤害越高
受到撞击有概率不受伤害，并立即进行反击
击杀目标恢复血量</t>
  </si>
  <si>
    <t>大锤</t>
  </si>
  <si>
    <t>近战攻击，击飞目标，伤害高。</t>
  </si>
  <si>
    <t>被击飞的目标撞击其他目标时，对双方都造成一定的伤害。
撞击墙壁也会造成伤害。</t>
  </si>
  <si>
    <t>匕首</t>
  </si>
  <si>
    <t>近战攻击，高闪避
可释放手里剑之类的</t>
  </si>
  <si>
    <t>敌人是否拥有弱点？</t>
  </si>
  <si>
    <t>比如火、冰、雷等弱点?</t>
  </si>
  <si>
    <t xml:space="preserve">地图设计
</t>
  </si>
  <si>
    <t>每个章节20关
在第8、15、20关时出现Boss</t>
  </si>
  <si>
    <t>草地森林</t>
  </si>
  <si>
    <t>野兔</t>
  </si>
  <si>
    <t>普通</t>
  </si>
  <si>
    <t>熊</t>
  </si>
  <si>
    <t>高血量</t>
  </si>
  <si>
    <t>黄蜂</t>
  </si>
  <si>
    <t>皮薄，但是会发射子弹</t>
  </si>
  <si>
    <t>蝙蝠</t>
  </si>
  <si>
    <t>移动速度较快</t>
  </si>
  <si>
    <t>狼王Boss</t>
  </si>
  <si>
    <t>能召唤大量二哈协助战斗</t>
  </si>
  <si>
    <t>树精</t>
  </si>
  <si>
    <t>在场地边缘生成藤曼，可减速路过的敌人</t>
  </si>
  <si>
    <t>食人花</t>
  </si>
  <si>
    <t>无法移动；定期发射3颗子弹，攻击频率高；</t>
  </si>
  <si>
    <t>红蛙Boss</t>
  </si>
  <si>
    <t>擅长使用迷惑和控制类技能，使玩家陷入混乱。</t>
  </si>
  <si>
    <t>石头人</t>
  </si>
  <si>
    <t>高血量且能发射子弹</t>
  </si>
  <si>
    <t>鹿首精Boss</t>
  </si>
  <si>
    <t>可在成功闪避攻击时发射子弹|周期性治疗自己</t>
  </si>
  <si>
    <t>二哈</t>
  </si>
  <si>
    <t>狼王Boss召唤出的产物</t>
  </si>
  <si>
    <t>沙漠</t>
  </si>
  <si>
    <t>沙漠蜥蜴</t>
  </si>
  <si>
    <t>高速度和敏捷性，能潜伏在沙中并突然袭击玩家</t>
  </si>
  <si>
    <t>巨蝎</t>
  </si>
  <si>
    <t>拥有剧毒尾刺的巨型蝎子，攻击造成持续伤害</t>
  </si>
  <si>
    <t>沙虫</t>
  </si>
  <si>
    <t>描述：巨大的地下生物，能在沙漠地底穿行并突然冒出攻击。
特点：高攻击力和生命值，难以预测其攻击位置。</t>
  </si>
  <si>
    <t>仙人掌战士</t>
  </si>
  <si>
    <t>由沙漠中的仙人掌变异而成的战士，攻击时会喷射毒刺</t>
  </si>
  <si>
    <t>巨蝎皇Boss</t>
  </si>
  <si>
    <t>攻击范围广且剧毒无比，能喷射毒液攻击远程目标。</t>
  </si>
  <si>
    <t>幽灵</t>
  </si>
  <si>
    <t>为周围的同伴恢复生命</t>
  </si>
  <si>
    <t>沙暴精灵</t>
  </si>
  <si>
    <t>能操控沙暴迷惑玩家视线的精灵型怪物。</t>
  </si>
  <si>
    <t>沙漠之王Boss</t>
  </si>
  <si>
    <t>统治沙漠的巨大沙虫，能引发沙暴并召唤小型沙虫协助战斗</t>
  </si>
  <si>
    <t>沙傀儡</t>
  </si>
  <si>
    <t>由沙土形成的巨型傀儡，具有很高的防御力和力量</t>
  </si>
  <si>
    <t>沙之女皇Boss</t>
  </si>
  <si>
    <t>强大的魔法生物，能操控沙尘暴并引发地面裂隙</t>
  </si>
  <si>
    <t>雪地</t>
  </si>
  <si>
    <t>雪熊</t>
  </si>
  <si>
    <t>描述：巨大的白熊，擅长在雪地中狩猎。
特点：强大的近战能力，厚实的毛皮提供额外防御，攻击时会造成减速效果。</t>
  </si>
  <si>
    <t>雪狼</t>
  </si>
  <si>
    <t>在雪地中行动迅捷的狼类生物，攻击时会导致出血效果</t>
  </si>
  <si>
    <t>冰霜元素</t>
  </si>
  <si>
    <t>描述：由冰霜能量凝聚成的元素生物。
特点：远程攻击可以冻结玩家，制造冰墙阻碍玩家的移动。</t>
  </si>
  <si>
    <t>冰霜巨魔</t>
  </si>
  <si>
    <t>高防御力的巨型怪物，擅长近战攻击，能承受大量伤害</t>
  </si>
  <si>
    <t>霜巨人Boss</t>
  </si>
  <si>
    <t>拥有庞大身躯的巨人，能引发大规模的冰霜冲击，并操控冰雪形成屏障。</t>
  </si>
  <si>
    <t>冰晶战士</t>
  </si>
  <si>
    <t>由冰晶凝聚而成的战士，能够反射部分伤害</t>
  </si>
  <si>
    <t>冰风暴幽灵</t>
  </si>
  <si>
    <t>能引发冰风暴困扰玩家视线，并造成持续冰冻伤害</t>
  </si>
  <si>
    <t>冰龙Boss</t>
  </si>
  <si>
    <t>强大的冰系龙，能喷吐寒冰之息冻结整个战场，并召唤冰霜巨兵助战。</t>
  </si>
  <si>
    <t>雪地恶魔</t>
  </si>
  <si>
    <t>潜伏在雪地下的恶魔，能突然从地底冒出发动攻击</t>
  </si>
  <si>
    <t>极地之主Boss</t>
  </si>
  <si>
    <t>控制雪地的强大存在，能够在战斗中改变天气，召唤暴风雪攻击玩家。</t>
  </si>
  <si>
    <t>毒气沼泽</t>
  </si>
  <si>
    <t>毒蛇</t>
  </si>
  <si>
    <t>描述：隐藏在沼泽中的剧毒蛇类。
特点：迅速、致命的攻击，毒液能持续造成伤害，并且可能使玩家中毒。</t>
  </si>
  <si>
    <t>软泥怪</t>
  </si>
  <si>
    <t>死亡后分裂成小软泥怪</t>
  </si>
  <si>
    <t>小蜘蛛</t>
  </si>
  <si>
    <t>出生自带一个可抵挡3次攻击的蛛网护盾</t>
  </si>
  <si>
    <t>怪眼蜘蛛Boss</t>
  </si>
  <si>
    <t>周期性使2个友方产生蛛网护盾</t>
  </si>
  <si>
    <t>腐蚀魔</t>
  </si>
  <si>
    <t>描述：由毒气和废弃物形成的恶魔，散发着强烈的腐蚀性气息。
特点：近战和远程攻击都带有毒性，能腐蚀玩家的装备，减少玩家的防御力。</t>
  </si>
  <si>
    <t>瘟疫使者</t>
  </si>
  <si>
    <t>描述：传染瘟疫的怪物，周围弥漫着致命的病毒。
特点：能在战斗中生成瘟疫区域，进入其中的玩家会受到持续伤害和减益效果，且瘟疫会扩散到其他区域。</t>
  </si>
  <si>
    <t>腐化之王</t>
  </si>
  <si>
    <t>沼泽中的霸主，能够操控毒气并引发地震，腐蚀一切接触到的物体。</t>
  </si>
  <si>
    <t>腐沼泥龙</t>
  </si>
  <si>
    <t>小型龙类生物，能在泥泞地形中快速移动，并释放毒液攻击。</t>
  </si>
  <si>
    <t>泥沼巨兽Boss</t>
  </si>
  <si>
    <t>巨大的泥沼怪物，拥有极高的生命值和防御力，能引发泥石流淹没战场。</t>
  </si>
  <si>
    <t>火山地带</t>
  </si>
  <si>
    <t>熔岩巨人</t>
  </si>
  <si>
    <t>描述：由熔岩构成的巨型怪物，拥有极高的攻击力。
特点：能发射岩浆球进行远程攻击，接触会造成燃烧伤害，且能恢复生命值。</t>
  </si>
  <si>
    <t>火蜥蜴</t>
  </si>
  <si>
    <t>描述：生活在火山地带的生物，能在岩浆中自由穿梭。
特点：快速移动，能吐出火焰攻击玩家，火焰攻击具有溅射效果。</t>
  </si>
  <si>
    <t>火焰蚁</t>
  </si>
  <si>
    <t>攻击时会造成灼烧伤害。</t>
  </si>
  <si>
    <t>火苗</t>
  </si>
  <si>
    <t>?</t>
  </si>
  <si>
    <t>小僵尸</t>
  </si>
  <si>
    <t>普通怪物</t>
  </si>
  <si>
    <t>憎恶</t>
  </si>
  <si>
    <t>是普通怪物血量的2倍</t>
  </si>
  <si>
    <t>眼魔</t>
  </si>
  <si>
    <t>朝周围发射6颗子弹</t>
  </si>
  <si>
    <t>会发射子弹。
发射射线，射线旋转180度。</t>
  </si>
  <si>
    <t>场上有其他怪物时，射向此怪物的投射物将被反弹向其他怪物</t>
  </si>
  <si>
    <t>始终跟随玩家|始终弹向玩家</t>
  </si>
  <si>
    <t>刺猬</t>
  </si>
  <si>
    <t>每次受击会发射尖刺</t>
  </si>
  <si>
    <t>每次撞击墙壁会发射尖刺</t>
  </si>
  <si>
    <t>木乃伊</t>
  </si>
  <si>
    <t>骷髅</t>
  </si>
  <si>
    <t>暴击特效需要完善</t>
  </si>
  <si>
    <t>闪避特效</t>
  </si>
  <si>
    <t>像素格式改版</t>
  </si>
  <si>
    <t>蛛网的打击、破碎音效</t>
  </si>
  <si>
    <t>红蛙释放技能需要个特效</t>
  </si>
  <si>
    <t>混乱特效</t>
  </si>
  <si>
    <t>易伤特效</t>
  </si>
  <si>
    <t>晕眩特效</t>
  </si>
  <si>
    <t>陷阱：投掷一个陷阱，N秒后拉拢范围内的所有敌人</t>
  </si>
  <si>
    <t>宝珠掉落逻辑</t>
  </si>
  <si>
    <t>宝珠合成逻辑及UI</t>
  </si>
  <si>
    <t>资源优化</t>
  </si>
  <si>
    <r>
      <rPr>
        <sz val="11"/>
        <color rgb="FFFF0000"/>
        <rFont val="宋体"/>
        <charset val="134"/>
        <scheme val="minor"/>
      </rPr>
      <t>1.使用图集
2.图片格式压缩(ASTC)
3.无用的界面隐藏时，使用SetActive会造成Canvas重绘，比较好的做法是把界面移到摄像机外部或设置界面的Alpha=0</t>
    </r>
    <r>
      <rPr>
        <sz val="11"/>
        <color theme="1"/>
        <rFont val="宋体"/>
        <charset val="134"/>
        <scheme val="minor"/>
      </rPr>
      <t xml:space="preserve">
</t>
    </r>
    <r>
      <rPr>
        <sz val="11"/>
        <color rgb="FFFF0000"/>
        <rFont val="宋体"/>
        <charset val="134"/>
        <scheme val="minor"/>
      </rPr>
      <t>进行动静分离拆分Canvas，把频繁移动的放到动态Canvas下，一方面可以降低静态元素的更新频率，另一方面可以减小重建时涉及到的Mesh大小（重建是以Canvas为单位进行的）</t>
    </r>
    <r>
      <rPr>
        <sz val="11"/>
        <color theme="1"/>
        <rFont val="宋体"/>
        <charset val="134"/>
        <scheme val="minor"/>
      </rPr>
      <t xml:space="preserve">
避免频繁的销毁合创建一个界面
</t>
    </r>
    <r>
      <rPr>
        <sz val="11"/>
        <color rgb="FFFF0000"/>
        <rFont val="宋体"/>
        <charset val="134"/>
        <scheme val="minor"/>
      </rPr>
      <t>避免频繁的SetActive界面，可以用CanvasGroup进行代替</t>
    </r>
    <r>
      <rPr>
        <sz val="11"/>
        <color theme="1"/>
        <rFont val="宋体"/>
        <charset val="134"/>
        <scheme val="minor"/>
      </rPr>
      <t xml:space="preserve">
Mask换Rect Mask 2D或者网上的Mask组件。mask以内和以外把UI分割成两个“世界”，依次计算两个“世界”的drawcall，然后再相加。
避免Image Text 不需要RayCast Target的组件开启该功能。
图集一定要规范，不要一个界面用很多图集中的图片, 影响drawcall数量的根本是batch（批处理数）,而batch是根本一个一个图集来进行批处理的,如果相邻的两张Image不是一个图集，那么就会造成两个Batch。
图文交叉，比如 image1 image2 Text 这样的顺序下是两个Drawcall,如果换成 Image1 Text Imgae2 由于Text会打断合批，所以即使两个Image是同一个图集中的图片，也会产生3个Drawall。
无用的Image以及Sprite为空的Image会打断合批，要谨慎使用。
如果界面不显示了，该界面的一切周期函数比如Update一定要停掉。</t>
    </r>
  </si>
  <si>
    <t>内存、性能优化</t>
  </si>
  <si>
    <t>使用对象池
配置表按需加载</t>
  </si>
  <si>
    <t>了解AssetBundle打包的原理、依赖关系及循环依赖的解决办法，卸载时机</t>
  </si>
  <si>
    <t>卸载时机取决于AB包的引用计数</t>
  </si>
  <si>
    <t>tcp和udp的区别</t>
  </si>
  <si>
    <t>TCP：面向连接，数据完整性高，有序，速率慢，开销大，适合传输文件.
UDP：无连接，不保证数据的完整性，不保证有序，延迟低，开销小，适合在线游戏。</t>
  </si>
  <si>
    <t>了解ProtoBuf，tcp和udp</t>
  </si>
  <si>
    <t>lua和c#相互调用的性能问题</t>
  </si>
  <si>
    <t>查表和重建表的消耗</t>
  </si>
  <si>
    <t>Overdraw怎么优化</t>
  </si>
  <si>
    <t>避免绘制不必要的透明或半透明图像。这种方式导致的过度绘制和 Alpha 混合会极大影响移动平台</t>
  </si>
  <si>
    <t>说说垃圾回收机制和如何避免</t>
  </si>
  <si>
    <t xml:space="preserve">避免在Update函数中使用大量的临时对象。每当创建对象时，都会产生垃圾，并触发垃圾回收机制。
避免使用字符串拼接操作。字符串拼接操作也会产生临时对象，从而引发垃圾回收。
使用对象池。对象池可以预先创建一些对象，并在需要时重复使用，从而避免频繁的对象创建和销毁。
避免使用过多的装箱和拆箱操作。装箱和拆箱操作会引起对象的创建和销毁，从而导致频繁的垃圾回收。
尽可能使用值类型。值类型的对象不需要通过堆来分配内存，而是直接在栈上分配内存，从而避免频繁的堆内存分配和垃圾回收。
</t>
  </si>
  <si>
    <t>A*寻路算法的原理</t>
  </si>
  <si>
    <t xml:space="preserve">A*寻路算法是一种启发式搜索算法，用于在图中寻找两点之间的最短路径。它在寻路效率和准确性方面表现良好，被广泛应用于游戏开发等领域。
A算法的原理是，在每次迭代中选择一个距离起点最近的未探索节点，同时估算该节点到终点的距离。这个距离可以用一个启发式函数（如曼哈顿距离、欧几里得距离等）来计算，因此A算法也被称为启发式搜索算法。
在A*算法中，每个节点有两个值：f值和g值。其中，f值等于该节点到起点的距离（g值）加上该节点到终点的估算距离；g值等于该节点到起点的距离。每次迭代时，从开启列表中选择f值最小的节点，将它从开启列表中移除并加入关闭列表中。然后，对该节点周围未探索的节点进行扩展，计算它们的f值并加入开启列表中。这样不断迭代，直到找到终点或开启列表为空为止。
A算法的优点是，在不考虑障碍物的情况下，它能够找到最短路径；在考虑障碍物的情况下，它可以在较短的时间内找到一条可行路径。缺点是，在有些情况下，A算法可能会探索过多的节点，导致搜索效率降低。
</t>
  </si>
  <si>
    <t>场景管理加速结构（BVH 八叉树）</t>
  </si>
  <si>
    <t xml:space="preserve">场景管理加速结构是指在游戏或计算机图形学中，用于加速场景中物体之间的碰撞检测和光线追踪等计算的数据结构。由于在场景中存在大量的物体，直接对所有物体进行计算会造成计算量大、效率低下的问题。而采用加速结构可以将物体按照一定的规则组织起来，使得检测两个物体之间的碰撞或者光线是否穿过物体的计算效率大大提高。
</t>
  </si>
  <si>
    <t>网络通讯中分包黏包指的是什么？我们应该如何解决这些问题？</t>
  </si>
  <si>
    <t>分包：一个独立的数据包（消息）被拆分成了多个小数据，分别发送出去
黏包：多个数据包（消息）被粘合在了一起，变成了一个更大的数据包，发送出去
解决：加入消息头，在消息头中加入长度等其他信息，用于接收后判断消息长度，进行对应的逻辑处理</t>
  </si>
  <si>
    <t>Shader当中的顶点和片元着色器有什么作用？</t>
  </si>
  <si>
    <t xml:space="preserve">顶点着色器：
主要作用是对物体的顶点位置进行变换和投影，从本地坐标系转换到世界坐标系和相机坐标系等。在这个阶段，顶点着色器还可以计算光照的影响、法线的变换，以及传递一些数据供后续阶段使用
片元着色器：
主要处理像素的颜色、纹理和光照。在顶点着色器之后，渲染管线会对物体进行光栅化，将物体的几何形状转换为像素。在片元着色器中，针对每个像素，会进行插值和纹理采样，以及计算光照、阴影、反射等效果。片元着色器最终输出的颜色将决定每个像素的显示效果。
这两个着色器阶段协同工作，将3D场景中的几何信息转换为2D屏幕上的像素颜色，从而实现图形的渲染和显示。
</t>
  </si>
  <si>
    <t>了解渲染管线的流程</t>
  </si>
  <si>
    <t>顶点处理
三角形处理
光栅化
片元处理
帧缓冲区操作</t>
  </si>
  <si>
    <t>C#委托与事件</t>
  </si>
  <si>
    <t xml:space="preserve">委托是一个类，它封装了一个或多个方法，并可以将这些方法作为参数传递给其他方法，从而实现回调函数的功能。委托可以看作是函数指针的一种类型安全的替代，它使得我们可以在运行时动态地调用方法。委托可以用来定义事件处理函数的类型。
事件是在委托的基础上实现的，它是一种在程序中发生的事情的表示，比如按钮被点击、鼠标移动等等。事件需要一个触发器和一个或多个处理程序，当事件发生时，触发器会调用相应的处理程序来处理事件。
在C#中，事件是委托的特殊用法，通过使用关键字event来声明一个事件，可以将委托类型限定为只能被事件使用。事件可以用+=和-=来添加和移除事件处理程序，而委托则可以直接调用。
总的来说，委托和事件是C#中非常重要的概念，它们使得程序可以更加灵活地响应用户的操作和外部事件，同时也方便了代码的编写和维护。
</t>
  </si>
  <si>
    <t>委托是可以把方法当成参数去传入
事件就是受限制的委托，无法在申明类的外部被直接赋值
Action和委托无异，Func是带返回值的委托</t>
  </si>
  <si>
    <t>数据结构中的树</t>
  </si>
  <si>
    <t>链表是什么</t>
  </si>
  <si>
    <t>c#的反射</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</si>
</sst>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9">
    <font>
      <sz val="11"/>
      <color theme="1"/>
      <name val="宋体"/>
      <charset val="134"/>
      <scheme val="minor"/>
    </font>
    <font>
      <sz val="12"/>
      <color theme="1"/>
      <name val="黑体"/>
      <charset val="134"/>
    </font>
    <font>
      <sz val="11"/>
      <color rgb="FFFF0000"/>
      <name val="宋体"/>
      <charset val="134"/>
      <scheme val="minor"/>
    </font>
    <font>
      <sz val="24"/>
      <color theme="1"/>
      <name val="方正粗黑宋简体"/>
      <charset val="134"/>
    </font>
    <font>
      <sz val="12"/>
      <color theme="1"/>
      <name val="方正粗黑宋简体"/>
      <charset val="134"/>
    </font>
    <font>
      <sz val="20"/>
      <color theme="1"/>
      <name val="方正粗黑宋简体"/>
      <charset val="134"/>
    </font>
    <font>
      <sz val="22"/>
      <color theme="1"/>
      <name val="方正粗黑宋简体"/>
      <charset val="134"/>
    </font>
    <font>
      <sz val="18"/>
      <color theme="1"/>
      <name val="方正粗黑宋简体"/>
      <charset val="134"/>
    </font>
    <font>
      <sz val="11"/>
      <color theme="1"/>
      <name val="黑体"/>
      <charset val="134"/>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
      <sz val="12"/>
      <color rgb="FFFF0000"/>
      <name val="黑体"/>
      <charset val="134"/>
    </font>
  </fonts>
  <fills count="35">
    <fill>
      <patternFill patternType="none"/>
    </fill>
    <fill>
      <patternFill patternType="gray125"/>
    </fill>
    <fill>
      <patternFill patternType="solid">
        <fgColor theme="7"/>
        <bgColor indexed="64"/>
      </patternFill>
    </fill>
    <fill>
      <patternFill patternType="solid">
        <fgColor theme="0"/>
        <bgColor indexed="64"/>
      </patternFill>
    </fill>
    <fill>
      <patternFill patternType="solid">
        <fgColor theme="9"/>
        <bgColor indexed="64"/>
      </patternFill>
    </fill>
    <fill>
      <patternFill patternType="solid">
        <fgColor theme="5"/>
        <bgColor indexed="64"/>
      </patternFill>
    </fill>
    <fill>
      <patternFill patternType="solid">
        <fgColor rgb="FFFFFF00"/>
        <bgColor indexed="64"/>
      </patternFill>
    </fill>
    <fill>
      <patternFill patternType="solid">
        <fgColor theme="6"/>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0" fillId="8" borderId="1" applyNumberFormat="0" applyFont="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2" applyNumberFormat="0" applyFill="0" applyAlignment="0" applyProtection="0">
      <alignment vertical="center"/>
    </xf>
    <xf numFmtId="0" fontId="15" fillId="0" borderId="2" applyNumberFormat="0" applyFill="0" applyAlignment="0" applyProtection="0">
      <alignment vertical="center"/>
    </xf>
    <xf numFmtId="0" fontId="16" fillId="0" borderId="3" applyNumberFormat="0" applyFill="0" applyAlignment="0" applyProtection="0">
      <alignment vertical="center"/>
    </xf>
    <xf numFmtId="0" fontId="16" fillId="0" borderId="0" applyNumberFormat="0" applyFill="0" applyBorder="0" applyAlignment="0" applyProtection="0">
      <alignment vertical="center"/>
    </xf>
    <xf numFmtId="0" fontId="17" fillId="9" borderId="4" applyNumberFormat="0" applyAlignment="0" applyProtection="0">
      <alignment vertical="center"/>
    </xf>
    <xf numFmtId="0" fontId="18" fillId="10" borderId="5" applyNumberFormat="0" applyAlignment="0" applyProtection="0">
      <alignment vertical="center"/>
    </xf>
    <xf numFmtId="0" fontId="19" fillId="10" borderId="4" applyNumberFormat="0" applyAlignment="0" applyProtection="0">
      <alignment vertical="center"/>
    </xf>
    <xf numFmtId="0" fontId="20" fillId="11" borderId="6" applyNumberFormat="0" applyAlignment="0" applyProtection="0">
      <alignment vertical="center"/>
    </xf>
    <xf numFmtId="0" fontId="21" fillId="0" borderId="7" applyNumberFormat="0" applyFill="0" applyAlignment="0" applyProtection="0">
      <alignment vertical="center"/>
    </xf>
    <xf numFmtId="0" fontId="22" fillId="0" borderId="8" applyNumberFormat="0" applyFill="0" applyAlignment="0" applyProtection="0">
      <alignment vertical="center"/>
    </xf>
    <xf numFmtId="0" fontId="23" fillId="12" borderId="0" applyNumberFormat="0" applyBorder="0" applyAlignment="0" applyProtection="0">
      <alignment vertical="center"/>
    </xf>
    <xf numFmtId="0" fontId="24" fillId="13" borderId="0" applyNumberFormat="0" applyBorder="0" applyAlignment="0" applyProtection="0">
      <alignment vertical="center"/>
    </xf>
    <xf numFmtId="0" fontId="25" fillId="14" borderId="0" applyNumberFormat="0" applyBorder="0" applyAlignment="0" applyProtection="0">
      <alignment vertical="center"/>
    </xf>
    <xf numFmtId="0" fontId="26" fillId="15" borderId="0" applyNumberFormat="0" applyBorder="0" applyAlignment="0" applyProtection="0">
      <alignment vertical="center"/>
    </xf>
    <xf numFmtId="0" fontId="27" fillId="16" borderId="0" applyNumberFormat="0" applyBorder="0" applyAlignment="0" applyProtection="0">
      <alignment vertical="center"/>
    </xf>
    <xf numFmtId="0" fontId="27" fillId="17" borderId="0" applyNumberFormat="0" applyBorder="0" applyAlignment="0" applyProtection="0">
      <alignment vertical="center"/>
    </xf>
    <xf numFmtId="0" fontId="26" fillId="18" borderId="0" applyNumberFormat="0" applyBorder="0" applyAlignment="0" applyProtection="0">
      <alignment vertical="center"/>
    </xf>
    <xf numFmtId="0" fontId="26" fillId="5" borderId="0" applyNumberFormat="0" applyBorder="0" applyAlignment="0" applyProtection="0">
      <alignment vertical="center"/>
    </xf>
    <xf numFmtId="0" fontId="27" fillId="19" borderId="0" applyNumberFormat="0" applyBorder="0" applyAlignment="0" applyProtection="0">
      <alignment vertical="center"/>
    </xf>
    <xf numFmtId="0" fontId="27" fillId="20" borderId="0" applyNumberFormat="0" applyBorder="0" applyAlignment="0" applyProtection="0">
      <alignment vertical="center"/>
    </xf>
    <xf numFmtId="0" fontId="26" fillId="21" borderId="0" applyNumberFormat="0" applyBorder="0" applyAlignment="0" applyProtection="0">
      <alignment vertical="center"/>
    </xf>
    <xf numFmtId="0" fontId="26" fillId="7" borderId="0" applyNumberFormat="0" applyBorder="0" applyAlignment="0" applyProtection="0">
      <alignment vertical="center"/>
    </xf>
    <xf numFmtId="0" fontId="27" fillId="22" borderId="0" applyNumberFormat="0" applyBorder="0" applyAlignment="0" applyProtection="0">
      <alignment vertical="center"/>
    </xf>
    <xf numFmtId="0" fontId="27" fillId="23" borderId="0" applyNumberFormat="0" applyBorder="0" applyAlignment="0" applyProtection="0">
      <alignment vertical="center"/>
    </xf>
    <xf numFmtId="0" fontId="26" fillId="24" borderId="0" applyNumberFormat="0" applyBorder="0" applyAlignment="0" applyProtection="0">
      <alignment vertical="center"/>
    </xf>
    <xf numFmtId="0" fontId="26" fillId="2" borderId="0" applyNumberFormat="0" applyBorder="0" applyAlignment="0" applyProtection="0">
      <alignment vertical="center"/>
    </xf>
    <xf numFmtId="0" fontId="27" fillId="25" borderId="0" applyNumberFormat="0" applyBorder="0" applyAlignment="0" applyProtection="0">
      <alignment vertical="center"/>
    </xf>
    <xf numFmtId="0" fontId="27" fillId="26" borderId="0" applyNumberFormat="0" applyBorder="0" applyAlignment="0" applyProtection="0">
      <alignment vertical="center"/>
    </xf>
    <xf numFmtId="0" fontId="26" fillId="27" borderId="0" applyNumberFormat="0" applyBorder="0" applyAlignment="0" applyProtection="0">
      <alignment vertical="center"/>
    </xf>
    <xf numFmtId="0" fontId="26" fillId="28" borderId="0" applyNumberFormat="0" applyBorder="0" applyAlignment="0" applyProtection="0">
      <alignment vertical="center"/>
    </xf>
    <xf numFmtId="0" fontId="27" fillId="29" borderId="0" applyNumberFormat="0" applyBorder="0" applyAlignment="0" applyProtection="0">
      <alignment vertical="center"/>
    </xf>
    <xf numFmtId="0" fontId="27" fillId="30" borderId="0" applyNumberFormat="0" applyBorder="0" applyAlignment="0" applyProtection="0">
      <alignment vertical="center"/>
    </xf>
    <xf numFmtId="0" fontId="26" fillId="31" borderId="0" applyNumberFormat="0" applyBorder="0" applyAlignment="0" applyProtection="0">
      <alignment vertical="center"/>
    </xf>
    <xf numFmtId="0" fontId="26" fillId="4" borderId="0" applyNumberFormat="0" applyBorder="0" applyAlignment="0" applyProtection="0">
      <alignment vertical="center"/>
    </xf>
    <xf numFmtId="0" fontId="27" fillId="32" borderId="0" applyNumberFormat="0" applyBorder="0" applyAlignment="0" applyProtection="0">
      <alignment vertical="center"/>
    </xf>
    <xf numFmtId="0" fontId="27" fillId="33" borderId="0" applyNumberFormat="0" applyBorder="0" applyAlignment="0" applyProtection="0">
      <alignment vertical="center"/>
    </xf>
    <xf numFmtId="0" fontId="26" fillId="34" borderId="0" applyNumberFormat="0" applyBorder="0" applyAlignment="0" applyProtection="0">
      <alignment vertical="center"/>
    </xf>
  </cellStyleXfs>
  <cellXfs count="26">
    <xf numFmtId="0" fontId="0" fillId="0" borderId="0" xfId="0">
      <alignment vertical="center"/>
    </xf>
    <xf numFmtId="0" fontId="1" fillId="0" borderId="0" xfId="0" applyFont="1">
      <alignment vertical="center"/>
    </xf>
    <xf numFmtId="0" fontId="2" fillId="0" borderId="0" xfId="0" applyFont="1" applyAlignment="1">
      <alignment vertical="center" wrapText="1"/>
    </xf>
    <xf numFmtId="0" fontId="0" fillId="0" borderId="0" xfId="0" applyAlignment="1">
      <alignment vertical="center" wrapText="1"/>
    </xf>
    <xf numFmtId="0" fontId="2" fillId="0" borderId="0" xfId="0" applyFont="1">
      <alignment vertical="center"/>
    </xf>
    <xf numFmtId="0" fontId="1" fillId="2" borderId="0" xfId="0" applyFont="1" applyFill="1">
      <alignment vertical="center"/>
    </xf>
    <xf numFmtId="0" fontId="3" fillId="0" borderId="0" xfId="0" applyFont="1" applyAlignment="1">
      <alignment vertical="center" wrapText="1"/>
    </xf>
    <xf numFmtId="0" fontId="1" fillId="0" borderId="0" xfId="0" applyFont="1" applyAlignment="1">
      <alignment vertical="center" wrapText="1"/>
    </xf>
    <xf numFmtId="0" fontId="4" fillId="0" borderId="0" xfId="0" applyFont="1">
      <alignment vertical="center"/>
    </xf>
    <xf numFmtId="0" fontId="4" fillId="2" borderId="0" xfId="0" applyFont="1" applyFill="1">
      <alignment vertical="center"/>
    </xf>
    <xf numFmtId="0" fontId="1" fillId="2" borderId="0" xfId="0" applyFont="1" applyFill="1" applyAlignment="1">
      <alignment vertical="center" wrapText="1"/>
    </xf>
    <xf numFmtId="0" fontId="1" fillId="3" borderId="0" xfId="0" applyFont="1" applyFill="1">
      <alignment vertical="center"/>
    </xf>
    <xf numFmtId="0" fontId="1" fillId="3" borderId="0" xfId="0" applyFont="1" applyFill="1" applyAlignment="1">
      <alignment vertical="center" wrapText="1"/>
    </xf>
    <xf numFmtId="0" fontId="1" fillId="4" borderId="0" xfId="0" applyFont="1" applyFill="1">
      <alignment vertical="center"/>
    </xf>
    <xf numFmtId="0" fontId="5" fillId="0" borderId="0" xfId="0" applyFont="1">
      <alignment vertical="center"/>
    </xf>
    <xf numFmtId="0" fontId="5"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wrapText="1"/>
    </xf>
    <xf numFmtId="0" fontId="1" fillId="0" borderId="0" xfId="0" applyFont="1" applyAlignment="1">
      <alignment horizontal="left" vertical="center" wrapText="1"/>
    </xf>
    <xf numFmtId="0" fontId="1" fillId="5" borderId="0" xfId="0" applyFont="1" applyFill="1">
      <alignment vertical="center"/>
    </xf>
    <xf numFmtId="0" fontId="1" fillId="6" borderId="0" xfId="0" applyFont="1" applyFill="1">
      <alignment vertical="center"/>
    </xf>
    <xf numFmtId="0" fontId="6" fillId="0" borderId="0" xfId="0" applyFont="1">
      <alignment vertical="center"/>
    </xf>
    <xf numFmtId="0" fontId="1" fillId="7" borderId="0" xfId="0" applyFont="1" applyFill="1">
      <alignment vertical="center"/>
    </xf>
    <xf numFmtId="0" fontId="7" fillId="0" borderId="0" xfId="0" applyFont="1">
      <alignment vertical="center"/>
    </xf>
    <xf numFmtId="0" fontId="8" fillId="0" borderId="0" xfId="0" applyFont="1">
      <alignment vertical="center"/>
    </xf>
    <xf numFmtId="0" fontId="8" fillId="0" borderId="0" xfId="0" applyFont="1" applyAlignment="1">
      <alignment vertical="center" wrapTex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2" Type="http://schemas.openxmlformats.org/officeDocument/2006/relationships/styles" Target="styles.xml"/><Relationship Id="rId11" Type="http://schemas.openxmlformats.org/officeDocument/2006/relationships/sharedStrings" Target="sharedStrings.xml"/><Relationship Id="rId10"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3:D10"/>
  <sheetViews>
    <sheetView topLeftCell="A5" workbookViewId="0">
      <selection activeCell="C6" sqref="C6"/>
    </sheetView>
  </sheetViews>
  <sheetFormatPr defaultColWidth="9" defaultRowHeight="24" outlineLevelCol="3"/>
  <cols>
    <col min="2" max="2" width="27" style="23" customWidth="1"/>
    <col min="3" max="3" width="92.875" style="1" customWidth="1"/>
    <col min="4" max="4" width="114.125" style="24" customWidth="1"/>
  </cols>
  <sheetData>
    <row r="3" ht="140" customHeight="1" spans="2:3">
      <c r="B3" s="23" t="s">
        <v>0</v>
      </c>
      <c r="C3" s="7" t="s">
        <v>1</v>
      </c>
    </row>
    <row r="4" ht="101" customHeight="1" spans="2:3">
      <c r="B4" s="23" t="s">
        <v>2</v>
      </c>
      <c r="C4" s="7" t="s">
        <v>3</v>
      </c>
    </row>
    <row r="5" ht="101" customHeight="1" spans="2:3">
      <c r="B5" s="23" t="s">
        <v>4</v>
      </c>
      <c r="C5" s="7" t="s">
        <v>5</v>
      </c>
    </row>
    <row r="6" ht="103" customHeight="1" spans="2:3">
      <c r="B6" s="23" t="s">
        <v>6</v>
      </c>
      <c r="C6" s="7" t="s">
        <v>7</v>
      </c>
    </row>
    <row r="7" ht="103" customHeight="1" spans="2:3">
      <c r="B7" s="23" t="s">
        <v>8</v>
      </c>
      <c r="C7" s="7" t="s">
        <v>9</v>
      </c>
    </row>
    <row r="8" ht="100" customHeight="1" spans="2:3">
      <c r="B8" s="23" t="s">
        <v>10</v>
      </c>
      <c r="C8" s="7" t="s">
        <v>11</v>
      </c>
    </row>
    <row r="9" ht="154" customHeight="1" spans="2:4">
      <c r="B9" s="23" t="s">
        <v>12</v>
      </c>
      <c r="C9" s="7" t="s">
        <v>13</v>
      </c>
      <c r="D9" s="25"/>
    </row>
    <row r="10" ht="76" customHeight="1" spans="2:3">
      <c r="B10" s="23" t="s">
        <v>14</v>
      </c>
      <c r="C10" s="1" t="s">
        <v>15</v>
      </c>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55"/>
  <sheetViews>
    <sheetView workbookViewId="0">
      <selection activeCell="B67" sqref="B67:B116"/>
    </sheetView>
  </sheetViews>
  <sheetFormatPr defaultColWidth="9" defaultRowHeight="13.5" outlineLevelCol="3"/>
  <cols>
    <col min="1" max="1" width="17.125" customWidth="1"/>
    <col min="2" max="2" width="13.75" customWidth="1"/>
    <col min="3" max="3" width="17.625" customWidth="1"/>
    <col min="4" max="4" width="18.75" customWidth="1"/>
  </cols>
  <sheetData>
    <row r="1" ht="28.5" spans="1:4">
      <c r="A1" s="21" t="s">
        <v>16</v>
      </c>
      <c r="B1" s="1"/>
      <c r="C1" s="1"/>
      <c r="D1" s="1"/>
    </row>
    <row r="2" ht="14.25" spans="1:4">
      <c r="A2" s="20" t="s">
        <v>17</v>
      </c>
      <c r="B2" s="20"/>
      <c r="C2" s="20"/>
      <c r="D2" s="1"/>
    </row>
    <row r="3" ht="14.25" spans="1:4">
      <c r="A3" s="5" t="s">
        <v>18</v>
      </c>
      <c r="B3" s="5">
        <v>1</v>
      </c>
      <c r="C3" s="1"/>
      <c r="D3" s="1"/>
    </row>
    <row r="4" ht="14.25" spans="1:4">
      <c r="A4" s="1" t="s">
        <v>19</v>
      </c>
      <c r="B4" s="1"/>
      <c r="C4" s="1"/>
      <c r="D4" s="1"/>
    </row>
    <row r="5" ht="14.25" spans="1:4">
      <c r="A5" s="1" t="s">
        <v>20</v>
      </c>
      <c r="B5" s="1">
        <v>1</v>
      </c>
      <c r="C5" s="1"/>
      <c r="D5" s="1"/>
    </row>
    <row r="6" ht="14.25" spans="1:4">
      <c r="A6" s="11" t="s">
        <v>21</v>
      </c>
      <c r="B6" s="11">
        <v>2</v>
      </c>
      <c r="C6" s="11"/>
      <c r="D6" s="11"/>
    </row>
    <row r="7" ht="14.25" spans="1:4">
      <c r="A7" s="22" t="s">
        <v>22</v>
      </c>
      <c r="B7" s="22" t="s">
        <v>23</v>
      </c>
      <c r="C7" s="22" t="s">
        <v>16</v>
      </c>
      <c r="D7" s="22" t="s">
        <v>24</v>
      </c>
    </row>
    <row r="8" ht="14.25" spans="1:4">
      <c r="A8" s="1">
        <v>1</v>
      </c>
      <c r="B8" s="1">
        <f t="shared" ref="B8:B42" si="0">FLOOR((A8-1)/3,1)+1</f>
        <v>1</v>
      </c>
      <c r="C8" s="1">
        <f>$B$3+(A8-1)*B8</f>
        <v>1</v>
      </c>
      <c r="D8" s="1">
        <f>$B$5*POWER(A8,$B$6)*B8</f>
        <v>1</v>
      </c>
    </row>
    <row r="9" ht="14.25" spans="1:4">
      <c r="A9" s="1">
        <v>2</v>
      </c>
      <c r="B9" s="1">
        <f t="shared" si="0"/>
        <v>1</v>
      </c>
      <c r="C9" s="1">
        <f>$B$3+(A9-1)*B9</f>
        <v>2</v>
      </c>
      <c r="D9" s="1">
        <f>$B$5*POWER(A9,$B$6)*B9</f>
        <v>4</v>
      </c>
    </row>
    <row r="10" ht="14.25" spans="1:4">
      <c r="A10" s="1">
        <v>3</v>
      </c>
      <c r="B10" s="1">
        <f t="shared" si="0"/>
        <v>1</v>
      </c>
      <c r="C10" s="1">
        <f>$B$3+(A10-1)*B10</f>
        <v>3</v>
      </c>
      <c r="D10" s="1">
        <f>$B$5*POWER(A10,$B$6)*B10</f>
        <v>9</v>
      </c>
    </row>
    <row r="11" ht="14.25" spans="1:4">
      <c r="A11" s="1">
        <v>4</v>
      </c>
      <c r="B11" s="1">
        <f t="shared" si="0"/>
        <v>2</v>
      </c>
      <c r="C11" s="1">
        <f>$B$3+(A11-1)*B11</f>
        <v>7</v>
      </c>
      <c r="D11" s="1">
        <f>$B$5*POWER(A11,$B$6)*B11</f>
        <v>32</v>
      </c>
    </row>
    <row r="12" ht="14.25" spans="1:4">
      <c r="A12" s="1">
        <v>5</v>
      </c>
      <c r="B12" s="1">
        <f t="shared" si="0"/>
        <v>2</v>
      </c>
      <c r="C12" s="1">
        <f>$B$3+(A12-1)*B12</f>
        <v>9</v>
      </c>
      <c r="D12" s="1">
        <f>$B$5*POWER(A12,$B$6)*B12</f>
        <v>50</v>
      </c>
    </row>
    <row r="13" ht="14.25" spans="1:4">
      <c r="A13" s="1">
        <v>6</v>
      </c>
      <c r="B13" s="1">
        <f t="shared" si="0"/>
        <v>2</v>
      </c>
      <c r="C13" s="1">
        <f>$B$3+(A13-1)*B13</f>
        <v>11</v>
      </c>
      <c r="D13" s="1">
        <f>$B$5*POWER(A13,$B$6)*B13</f>
        <v>72</v>
      </c>
    </row>
    <row r="14" ht="14.25" spans="1:4">
      <c r="A14" s="1">
        <v>7</v>
      </c>
      <c r="B14" s="1">
        <f t="shared" si="0"/>
        <v>3</v>
      </c>
      <c r="C14" s="1">
        <f>$B$3+(A14-1)*B14</f>
        <v>19</v>
      </c>
      <c r="D14" s="1">
        <f>$B$5*POWER(A14,$B$6)*B14</f>
        <v>147</v>
      </c>
    </row>
    <row r="15" ht="14.25" spans="1:4">
      <c r="A15" s="1">
        <v>8</v>
      </c>
      <c r="B15" s="1">
        <f t="shared" si="0"/>
        <v>3</v>
      </c>
      <c r="C15" s="1">
        <f>$B$3+(A15-1)*B15</f>
        <v>22</v>
      </c>
      <c r="D15" s="1">
        <f>$B$5*POWER(A15,$B$6)*B15</f>
        <v>192</v>
      </c>
    </row>
    <row r="16" ht="14.25" spans="1:4">
      <c r="A16" s="1">
        <v>9</v>
      </c>
      <c r="B16" s="1">
        <f t="shared" si="0"/>
        <v>3</v>
      </c>
      <c r="C16" s="1">
        <f>$B$3+(A16-1)*B16</f>
        <v>25</v>
      </c>
      <c r="D16" s="1">
        <f>$B$5*POWER(A16,$B$6)*B16</f>
        <v>243</v>
      </c>
    </row>
    <row r="17" ht="14.25" spans="1:4">
      <c r="A17" s="1">
        <v>10</v>
      </c>
      <c r="B17" s="1">
        <f t="shared" si="0"/>
        <v>4</v>
      </c>
      <c r="C17" s="1">
        <f>$B$3+(A17-1)*B17</f>
        <v>37</v>
      </c>
      <c r="D17" s="1">
        <f>$B$5*POWER(A17,$B$6)*B17</f>
        <v>400</v>
      </c>
    </row>
    <row r="18" ht="14.25" spans="1:4">
      <c r="A18" s="1">
        <v>11</v>
      </c>
      <c r="B18" s="1">
        <f t="shared" si="0"/>
        <v>4</v>
      </c>
      <c r="C18" s="1">
        <f>$B$3+(A18-1)*B18</f>
        <v>41</v>
      </c>
      <c r="D18" s="1">
        <f>$B$5*POWER(A18,$B$6)*B18</f>
        <v>484</v>
      </c>
    </row>
    <row r="19" ht="14.25" spans="1:4">
      <c r="A19" s="1">
        <v>12</v>
      </c>
      <c r="B19" s="1">
        <f t="shared" si="0"/>
        <v>4</v>
      </c>
      <c r="C19" s="1">
        <f>$B$3+(A19-1)*B19</f>
        <v>45</v>
      </c>
      <c r="D19" s="1">
        <f>$B$5*POWER(A19,$B$6)*B19</f>
        <v>576</v>
      </c>
    </row>
    <row r="20" ht="14.25" spans="1:4">
      <c r="A20" s="1">
        <v>13</v>
      </c>
      <c r="B20" s="1">
        <f t="shared" si="0"/>
        <v>5</v>
      </c>
      <c r="C20" s="1">
        <f>$B$3+(A20-1)*B20</f>
        <v>61</v>
      </c>
      <c r="D20" s="1">
        <f>$B$5*POWER(A20,$B$6)*B20</f>
        <v>845</v>
      </c>
    </row>
    <row r="21" ht="14.25" spans="1:4">
      <c r="A21" s="1">
        <v>14</v>
      </c>
      <c r="B21" s="1">
        <f t="shared" si="0"/>
        <v>5</v>
      </c>
      <c r="C21" s="1">
        <f>$B$3+(A21-1)*B21</f>
        <v>66</v>
      </c>
      <c r="D21" s="1">
        <f>$B$5*POWER(A21,$B$6)*B21</f>
        <v>980</v>
      </c>
    </row>
    <row r="22" ht="14.25" spans="1:4">
      <c r="A22" s="1">
        <v>15</v>
      </c>
      <c r="B22" s="1">
        <f t="shared" si="0"/>
        <v>5</v>
      </c>
      <c r="C22" s="1">
        <f>$B$3+(A22-1)*B22</f>
        <v>71</v>
      </c>
      <c r="D22" s="1">
        <f>$B$5*POWER(A22,$B$6)*B22</f>
        <v>1125</v>
      </c>
    </row>
    <row r="23" ht="14.25" spans="1:4">
      <c r="A23" s="1">
        <v>16</v>
      </c>
      <c r="B23" s="1">
        <f t="shared" si="0"/>
        <v>6</v>
      </c>
      <c r="C23" s="1">
        <f>$B$3+(A23-1)*B23</f>
        <v>91</v>
      </c>
      <c r="D23" s="1">
        <f>$B$5*POWER(A23,$B$6)*B23</f>
        <v>1536</v>
      </c>
    </row>
    <row r="24" ht="14.25" spans="1:4">
      <c r="A24" s="1">
        <v>17</v>
      </c>
      <c r="B24" s="1">
        <f t="shared" si="0"/>
        <v>6</v>
      </c>
      <c r="C24" s="1">
        <f>$B$3+(A24-1)*B24</f>
        <v>97</v>
      </c>
      <c r="D24" s="1">
        <f>$B$5*POWER(A24,$B$6)*B24</f>
        <v>1734</v>
      </c>
    </row>
    <row r="25" ht="14.25" spans="1:4">
      <c r="A25" s="1">
        <v>18</v>
      </c>
      <c r="B25" s="1">
        <f t="shared" si="0"/>
        <v>6</v>
      </c>
      <c r="C25" s="1">
        <f>$B$3+(A25-1)*B25</f>
        <v>103</v>
      </c>
      <c r="D25" s="1">
        <f>$B$5*POWER(A25,$B$6)*B25</f>
        <v>1944</v>
      </c>
    </row>
    <row r="26" ht="14.25" spans="1:4">
      <c r="A26" s="1">
        <v>19</v>
      </c>
      <c r="B26" s="1">
        <f t="shared" si="0"/>
        <v>7</v>
      </c>
      <c r="C26" s="1">
        <f>$B$3+(A26-1)*B26</f>
        <v>127</v>
      </c>
      <c r="D26" s="1">
        <f>$B$5*POWER(A26,$B$6)*B26</f>
        <v>2527</v>
      </c>
    </row>
    <row r="27" ht="14.25" spans="1:4">
      <c r="A27" s="1">
        <v>20</v>
      </c>
      <c r="B27" s="1">
        <f t="shared" si="0"/>
        <v>7</v>
      </c>
      <c r="C27" s="1">
        <f>$B$3+(A27-1)*B27</f>
        <v>134</v>
      </c>
      <c r="D27" s="1">
        <f>$B$5*POWER(A27,$B$6)*B27</f>
        <v>2800</v>
      </c>
    </row>
    <row r="28" ht="14.25" spans="1:4">
      <c r="A28" s="1">
        <v>21</v>
      </c>
      <c r="B28" s="1">
        <f t="shared" si="0"/>
        <v>7</v>
      </c>
      <c r="C28" s="1">
        <f>$B$3+(A28-1)*B28</f>
        <v>141</v>
      </c>
      <c r="D28" s="1">
        <f>$B$5*POWER(A28,$B$6)*B28</f>
        <v>3087</v>
      </c>
    </row>
    <row r="29" ht="14.25" spans="1:4">
      <c r="A29" s="1">
        <v>22</v>
      </c>
      <c r="B29" s="1">
        <f t="shared" si="0"/>
        <v>8</v>
      </c>
      <c r="C29" s="1">
        <f>$B$3+(A29-1)*B29</f>
        <v>169</v>
      </c>
      <c r="D29" s="1">
        <f>$B$5*POWER(A29,$B$6)*B29</f>
        <v>3872</v>
      </c>
    </row>
    <row r="30" ht="14.25" spans="1:4">
      <c r="A30" s="1">
        <v>23</v>
      </c>
      <c r="B30" s="1">
        <f t="shared" si="0"/>
        <v>8</v>
      </c>
      <c r="C30" s="1">
        <f>$B$3+(A30-1)*B30</f>
        <v>177</v>
      </c>
      <c r="D30" s="1">
        <f>$B$5*POWER(A30,$B$6)*B30</f>
        <v>4232</v>
      </c>
    </row>
    <row r="31" ht="14.25" spans="1:4">
      <c r="A31" s="1">
        <v>24</v>
      </c>
      <c r="B31" s="1">
        <f t="shared" si="0"/>
        <v>8</v>
      </c>
      <c r="C31" s="1">
        <f>$B$3+(A31-1)*B31</f>
        <v>185</v>
      </c>
      <c r="D31" s="1">
        <f>$B$5*POWER(A31,$B$6)*B31</f>
        <v>4608</v>
      </c>
    </row>
    <row r="32" ht="14.25" spans="1:4">
      <c r="A32" s="1">
        <v>25</v>
      </c>
      <c r="B32" s="1">
        <f t="shared" si="0"/>
        <v>9</v>
      </c>
      <c r="C32" s="1">
        <f>$B$3+(A32-1)*B32</f>
        <v>217</v>
      </c>
      <c r="D32" s="1">
        <f>$B$5*POWER(A32,$B$6)*B32</f>
        <v>5625</v>
      </c>
    </row>
    <row r="33" ht="14.25" spans="1:4">
      <c r="A33" s="1">
        <v>26</v>
      </c>
      <c r="B33" s="1">
        <f t="shared" si="0"/>
        <v>9</v>
      </c>
      <c r="C33" s="1">
        <f>$B$3+(A33-1)*B33</f>
        <v>226</v>
      </c>
      <c r="D33" s="1">
        <f>$B$5*POWER(A33,$B$6)*B33</f>
        <v>6084</v>
      </c>
    </row>
    <row r="34" ht="14.25" spans="1:4">
      <c r="A34" s="1">
        <v>27</v>
      </c>
      <c r="B34" s="1">
        <f t="shared" si="0"/>
        <v>9</v>
      </c>
      <c r="C34" s="1">
        <f>$B$3+(A34-1)*B34</f>
        <v>235</v>
      </c>
      <c r="D34" s="1">
        <f>$B$5*POWER(A34,$B$6)*B34</f>
        <v>6561</v>
      </c>
    </row>
    <row r="35" ht="14.25" spans="1:4">
      <c r="A35" s="1">
        <v>28</v>
      </c>
      <c r="B35" s="1">
        <f t="shared" si="0"/>
        <v>10</v>
      </c>
      <c r="C35" s="1">
        <f>$B$3+(A35-1)*B35</f>
        <v>271</v>
      </c>
      <c r="D35" s="1">
        <f>$B$5*POWER(A35,$B$6)*B35</f>
        <v>7840</v>
      </c>
    </row>
    <row r="36" ht="14.25" spans="1:4">
      <c r="A36" s="1">
        <v>29</v>
      </c>
      <c r="B36" s="1">
        <f t="shared" si="0"/>
        <v>10</v>
      </c>
      <c r="C36" s="1">
        <f>$B$3+(A36-1)*B36</f>
        <v>281</v>
      </c>
      <c r="D36" s="1">
        <f>$B$5*POWER(A36,$B$6)*B36</f>
        <v>8410</v>
      </c>
    </row>
    <row r="37" ht="14.25" spans="1:4">
      <c r="A37" s="1">
        <v>30</v>
      </c>
      <c r="B37" s="1">
        <f t="shared" si="0"/>
        <v>10</v>
      </c>
      <c r="C37" s="1">
        <f>$B$3+(A37-1)*B37</f>
        <v>291</v>
      </c>
      <c r="D37" s="1">
        <f>$B$5*POWER(A37,$B$6)*B37</f>
        <v>9000</v>
      </c>
    </row>
    <row r="38" ht="14.25" spans="1:4">
      <c r="A38" s="1">
        <v>31</v>
      </c>
      <c r="B38" s="1">
        <f t="shared" si="0"/>
        <v>11</v>
      </c>
      <c r="C38" s="1">
        <f>$B$3+(A38-1)*B38</f>
        <v>331</v>
      </c>
      <c r="D38" s="1">
        <f>$B$5*POWER(A38,$B$6)*B38</f>
        <v>10571</v>
      </c>
    </row>
    <row r="39" ht="14.25" spans="1:4">
      <c r="A39" s="1">
        <v>32</v>
      </c>
      <c r="B39" s="1">
        <f t="shared" si="0"/>
        <v>11</v>
      </c>
      <c r="C39" s="1">
        <f>$B$3+(A39-1)*B39</f>
        <v>342</v>
      </c>
      <c r="D39" s="1">
        <f>$B$5*POWER(A39,$B$6)*B39</f>
        <v>11264</v>
      </c>
    </row>
    <row r="40" ht="14.25" spans="1:4">
      <c r="A40" s="1">
        <v>33</v>
      </c>
      <c r="B40" s="1">
        <f t="shared" si="0"/>
        <v>11</v>
      </c>
      <c r="C40" s="1">
        <f>$B$3+(A40-1)*B40</f>
        <v>353</v>
      </c>
      <c r="D40" s="1">
        <f>$B$5*POWER(A40,$B$6)*B40</f>
        <v>11979</v>
      </c>
    </row>
    <row r="41" ht="14.25" spans="1:4">
      <c r="A41" s="1">
        <v>34</v>
      </c>
      <c r="B41" s="1">
        <f t="shared" si="0"/>
        <v>12</v>
      </c>
      <c r="C41" s="1">
        <f>$B$3+(A41-1)*B41</f>
        <v>397</v>
      </c>
      <c r="D41" s="1">
        <f>$B$5*POWER(A41,$B$6)*B41</f>
        <v>13872</v>
      </c>
    </row>
    <row r="42" ht="14.25" spans="1:4">
      <c r="A42" s="1">
        <v>35</v>
      </c>
      <c r="B42" s="1">
        <f t="shared" si="0"/>
        <v>12</v>
      </c>
      <c r="C42" s="1">
        <f>$B$3+(A42-1)*B42</f>
        <v>409</v>
      </c>
      <c r="D42" s="1">
        <f>$B$5*POWER(A42,$B$6)*B42</f>
        <v>14700</v>
      </c>
    </row>
    <row r="43" ht="14.25" spans="1:4">
      <c r="A43" s="1">
        <v>36</v>
      </c>
      <c r="B43" s="1">
        <f t="shared" ref="B43:B57" si="1">FLOOR((A43-1)/3,1)+1</f>
        <v>12</v>
      </c>
      <c r="C43" s="1">
        <f t="shared" ref="C43:C57" si="2">$B$3+(A43-1)*B43</f>
        <v>421</v>
      </c>
      <c r="D43" s="1">
        <f t="shared" ref="D43:D57" si="3">$B$5*POWER(A43,$B$6)*B43</f>
        <v>15552</v>
      </c>
    </row>
    <row r="44" ht="14.25" spans="1:4">
      <c r="A44" s="1">
        <v>37</v>
      </c>
      <c r="B44" s="1">
        <f t="shared" si="1"/>
        <v>13</v>
      </c>
      <c r="C44" s="1">
        <f t="shared" si="2"/>
        <v>469</v>
      </c>
      <c r="D44" s="1">
        <f t="shared" si="3"/>
        <v>17797</v>
      </c>
    </row>
    <row r="45" ht="14.25" spans="1:4">
      <c r="A45" s="1">
        <v>38</v>
      </c>
      <c r="B45" s="1">
        <f t="shared" si="1"/>
        <v>13</v>
      </c>
      <c r="C45" s="1">
        <f t="shared" si="2"/>
        <v>482</v>
      </c>
      <c r="D45" s="1">
        <f t="shared" si="3"/>
        <v>18772</v>
      </c>
    </row>
    <row r="46" ht="14.25" spans="1:4">
      <c r="A46" s="1">
        <v>39</v>
      </c>
      <c r="B46" s="1">
        <f t="shared" si="1"/>
        <v>13</v>
      </c>
      <c r="C46" s="1">
        <f t="shared" si="2"/>
        <v>495</v>
      </c>
      <c r="D46" s="1">
        <f t="shared" si="3"/>
        <v>19773</v>
      </c>
    </row>
    <row r="47" ht="14.25" spans="1:4">
      <c r="A47" s="1">
        <v>40</v>
      </c>
      <c r="B47" s="1">
        <f t="shared" si="1"/>
        <v>14</v>
      </c>
      <c r="C47" s="1">
        <f t="shared" si="2"/>
        <v>547</v>
      </c>
      <c r="D47" s="1">
        <f t="shared" si="3"/>
        <v>22400</v>
      </c>
    </row>
    <row r="48" ht="14.25" spans="1:4">
      <c r="A48" s="1">
        <v>41</v>
      </c>
      <c r="B48" s="1">
        <f t="shared" si="1"/>
        <v>14</v>
      </c>
      <c r="C48" s="1">
        <f t="shared" si="2"/>
        <v>561</v>
      </c>
      <c r="D48" s="1">
        <f t="shared" si="3"/>
        <v>23534</v>
      </c>
    </row>
    <row r="49" ht="14.25" spans="1:4">
      <c r="A49" s="1">
        <v>42</v>
      </c>
      <c r="B49" s="1">
        <f t="shared" si="1"/>
        <v>14</v>
      </c>
      <c r="C49" s="1">
        <f t="shared" si="2"/>
        <v>575</v>
      </c>
      <c r="D49" s="1">
        <f t="shared" si="3"/>
        <v>24696</v>
      </c>
    </row>
    <row r="50" ht="14.25" spans="1:4">
      <c r="A50" s="1">
        <v>43</v>
      </c>
      <c r="B50" s="1">
        <f t="shared" si="1"/>
        <v>15</v>
      </c>
      <c r="C50" s="1">
        <f t="shared" si="2"/>
        <v>631</v>
      </c>
      <c r="D50" s="1">
        <f t="shared" si="3"/>
        <v>27735</v>
      </c>
    </row>
    <row r="51" ht="14.25" spans="1:4">
      <c r="A51" s="1">
        <v>44</v>
      </c>
      <c r="B51" s="1">
        <f t="shared" si="1"/>
        <v>15</v>
      </c>
      <c r="C51" s="1">
        <f t="shared" si="2"/>
        <v>646</v>
      </c>
      <c r="D51" s="1">
        <f t="shared" si="3"/>
        <v>29040</v>
      </c>
    </row>
    <row r="52" ht="14.25" spans="1:4">
      <c r="A52" s="1">
        <v>45</v>
      </c>
      <c r="B52" s="1">
        <f t="shared" si="1"/>
        <v>15</v>
      </c>
      <c r="C52" s="1">
        <f t="shared" si="2"/>
        <v>661</v>
      </c>
      <c r="D52" s="1">
        <f t="shared" si="3"/>
        <v>30375</v>
      </c>
    </row>
    <row r="53" ht="14.25" spans="1:4">
      <c r="A53" s="1">
        <v>46</v>
      </c>
      <c r="B53" s="1">
        <f t="shared" si="1"/>
        <v>16</v>
      </c>
      <c r="C53" s="1">
        <f t="shared" si="2"/>
        <v>721</v>
      </c>
      <c r="D53" s="1">
        <f t="shared" si="3"/>
        <v>33856</v>
      </c>
    </row>
    <row r="54" ht="14.25" spans="1:4">
      <c r="A54" s="1">
        <v>47</v>
      </c>
      <c r="B54" s="1">
        <f t="shared" si="1"/>
        <v>16</v>
      </c>
      <c r="C54" s="1">
        <f t="shared" si="2"/>
        <v>737</v>
      </c>
      <c r="D54" s="1">
        <f t="shared" si="3"/>
        <v>35344</v>
      </c>
    </row>
    <row r="55" ht="14.25" spans="1:4">
      <c r="A55" s="1">
        <v>48</v>
      </c>
      <c r="B55" s="1">
        <f t="shared" si="1"/>
        <v>16</v>
      </c>
      <c r="C55" s="1">
        <f t="shared" si="2"/>
        <v>753</v>
      </c>
      <c r="D55" s="1">
        <f t="shared" si="3"/>
        <v>36864</v>
      </c>
    </row>
    <row r="56" ht="14.25" spans="1:4">
      <c r="A56" s="1">
        <v>49</v>
      </c>
      <c r="B56" s="1">
        <f t="shared" si="1"/>
        <v>17</v>
      </c>
      <c r="C56" s="1">
        <f t="shared" si="2"/>
        <v>817</v>
      </c>
      <c r="D56" s="1">
        <f t="shared" si="3"/>
        <v>40817</v>
      </c>
    </row>
    <row r="57" ht="14.25" spans="1:4">
      <c r="A57" s="1">
        <v>50</v>
      </c>
      <c r="B57" s="1">
        <f t="shared" si="1"/>
        <v>17</v>
      </c>
      <c r="C57" s="1">
        <f t="shared" si="2"/>
        <v>834</v>
      </c>
      <c r="D57" s="1">
        <f t="shared" si="3"/>
        <v>42500</v>
      </c>
    </row>
    <row r="58" ht="28.5" spans="1:4">
      <c r="A58" s="21"/>
      <c r="B58" s="1"/>
      <c r="C58" s="1"/>
      <c r="D58" s="1"/>
    </row>
    <row r="59" ht="28.5" spans="1:4">
      <c r="A59" s="21"/>
      <c r="B59" s="1"/>
      <c r="C59" s="1"/>
      <c r="D59" s="1"/>
    </row>
    <row r="60" ht="28.5" spans="1:4">
      <c r="A60" s="21" t="s">
        <v>25</v>
      </c>
      <c r="B60" s="1"/>
      <c r="C60" s="1"/>
      <c r="D60" s="1"/>
    </row>
    <row r="61" ht="14.25" spans="1:4">
      <c r="A61" s="5" t="s">
        <v>26</v>
      </c>
      <c r="B61" s="5">
        <v>450</v>
      </c>
      <c r="C61" s="1"/>
      <c r="D61" s="1"/>
    </row>
    <row r="62" ht="14.25" spans="1:4">
      <c r="A62" s="5" t="s">
        <v>27</v>
      </c>
      <c r="B62" s="5">
        <v>1</v>
      </c>
      <c r="C62" s="1"/>
      <c r="D62" s="1"/>
    </row>
    <row r="63" ht="14.25" spans="1:4">
      <c r="A63" s="1" t="s">
        <v>19</v>
      </c>
      <c r="B63" s="1"/>
      <c r="C63" s="11"/>
      <c r="D63" s="11"/>
    </row>
    <row r="64" ht="14.25" spans="1:4">
      <c r="A64" s="1" t="s">
        <v>20</v>
      </c>
      <c r="B64" s="1">
        <v>2</v>
      </c>
      <c r="C64" s="11"/>
      <c r="D64" s="11"/>
    </row>
    <row r="65" ht="14.25" spans="1:4">
      <c r="A65" s="11" t="s">
        <v>21</v>
      </c>
      <c r="B65" s="11">
        <v>1.7</v>
      </c>
      <c r="C65" s="11"/>
      <c r="D65" s="11"/>
    </row>
    <row r="66" ht="14.25" spans="1:4">
      <c r="A66" s="22" t="s">
        <v>22</v>
      </c>
      <c r="B66" s="22" t="s">
        <v>28</v>
      </c>
      <c r="C66" s="22" t="s">
        <v>25</v>
      </c>
      <c r="D66" s="22" t="s">
        <v>24</v>
      </c>
    </row>
    <row r="67" ht="14.25" spans="1:4">
      <c r="A67" s="1">
        <v>1</v>
      </c>
      <c r="B67" s="1">
        <f>FLOOR((A67-1)/(3),1)+1</f>
        <v>1</v>
      </c>
      <c r="C67" s="1">
        <f t="shared" ref="C67:C101" si="4">$B$61/(1+((A67-1)*B67*$B$62)/100)</f>
        <v>450</v>
      </c>
      <c r="D67" s="1">
        <f t="shared" ref="D67:D101" si="5">FLOOR($B$64*POWER(A67,$B$65)*B67,1)</f>
        <v>2</v>
      </c>
    </row>
    <row r="68" ht="14.25" spans="1:4">
      <c r="A68" s="1">
        <v>2</v>
      </c>
      <c r="B68" s="1">
        <f t="shared" ref="B68:B99" si="6">FLOOR((A68-1)/(3),1)+1</f>
        <v>1</v>
      </c>
      <c r="C68" s="1">
        <f t="shared" si="4"/>
        <v>445.544554455446</v>
      </c>
      <c r="D68" s="1">
        <f t="shared" si="5"/>
        <v>6</v>
      </c>
    </row>
    <row r="69" ht="14.25" spans="1:4">
      <c r="A69" s="1">
        <v>3</v>
      </c>
      <c r="B69" s="1">
        <f t="shared" si="6"/>
        <v>1</v>
      </c>
      <c r="C69" s="1">
        <f t="shared" si="4"/>
        <v>441.176470588235</v>
      </c>
      <c r="D69" s="1">
        <f t="shared" si="5"/>
        <v>12</v>
      </c>
    </row>
    <row r="70" ht="14.25" spans="1:4">
      <c r="A70" s="1">
        <v>4</v>
      </c>
      <c r="B70" s="1">
        <f t="shared" si="6"/>
        <v>2</v>
      </c>
      <c r="C70" s="1">
        <f t="shared" si="4"/>
        <v>424.528301886792</v>
      </c>
      <c r="D70" s="1">
        <f t="shared" si="5"/>
        <v>42</v>
      </c>
    </row>
    <row r="71" ht="14.25" spans="1:4">
      <c r="A71" s="1">
        <v>5</v>
      </c>
      <c r="B71" s="1">
        <f t="shared" si="6"/>
        <v>2</v>
      </c>
      <c r="C71" s="1">
        <f t="shared" si="4"/>
        <v>416.666666666667</v>
      </c>
      <c r="D71" s="1">
        <f t="shared" si="5"/>
        <v>61</v>
      </c>
    </row>
    <row r="72" ht="14.25" spans="1:4">
      <c r="A72" s="1">
        <v>6</v>
      </c>
      <c r="B72" s="1">
        <f t="shared" si="6"/>
        <v>2</v>
      </c>
      <c r="C72" s="1">
        <f t="shared" si="4"/>
        <v>409.090909090909</v>
      </c>
      <c r="D72" s="1">
        <f t="shared" si="5"/>
        <v>84</v>
      </c>
    </row>
    <row r="73" ht="14.25" spans="1:4">
      <c r="A73" s="1">
        <v>7</v>
      </c>
      <c r="B73" s="1">
        <f t="shared" si="6"/>
        <v>3</v>
      </c>
      <c r="C73" s="1">
        <f t="shared" si="4"/>
        <v>381.35593220339</v>
      </c>
      <c r="D73" s="1">
        <f t="shared" si="5"/>
        <v>163</v>
      </c>
    </row>
    <row r="74" ht="14.25" spans="1:4">
      <c r="A74" s="1">
        <v>8</v>
      </c>
      <c r="B74" s="1">
        <f t="shared" si="6"/>
        <v>3</v>
      </c>
      <c r="C74" s="1">
        <f t="shared" si="4"/>
        <v>371.900826446281</v>
      </c>
      <c r="D74" s="1">
        <f t="shared" si="5"/>
        <v>205</v>
      </c>
    </row>
    <row r="75" ht="14.25" spans="1:4">
      <c r="A75" s="1">
        <v>9</v>
      </c>
      <c r="B75" s="1">
        <f t="shared" si="6"/>
        <v>3</v>
      </c>
      <c r="C75" s="1">
        <f t="shared" si="4"/>
        <v>362.903225806452</v>
      </c>
      <c r="D75" s="1">
        <f t="shared" si="5"/>
        <v>251</v>
      </c>
    </row>
    <row r="76" ht="14.25" spans="1:4">
      <c r="A76" s="1">
        <v>10</v>
      </c>
      <c r="B76" s="1">
        <f t="shared" si="6"/>
        <v>4</v>
      </c>
      <c r="C76" s="1">
        <f t="shared" si="4"/>
        <v>330.882352941177</v>
      </c>
      <c r="D76" s="1">
        <f t="shared" si="5"/>
        <v>400</v>
      </c>
    </row>
    <row r="77" ht="14.25" spans="1:4">
      <c r="A77" s="1">
        <v>11</v>
      </c>
      <c r="B77" s="1">
        <f t="shared" si="6"/>
        <v>4</v>
      </c>
      <c r="C77" s="1">
        <f t="shared" si="4"/>
        <v>321.428571428571</v>
      </c>
      <c r="D77" s="1">
        <f t="shared" si="5"/>
        <v>471</v>
      </c>
    </row>
    <row r="78" ht="14.25" spans="1:4">
      <c r="A78" s="1">
        <v>12</v>
      </c>
      <c r="B78" s="1">
        <f t="shared" si="6"/>
        <v>4</v>
      </c>
      <c r="C78" s="1">
        <f t="shared" si="4"/>
        <v>312.5</v>
      </c>
      <c r="D78" s="1">
        <f t="shared" si="5"/>
        <v>546</v>
      </c>
    </row>
    <row r="79" ht="14.25" spans="1:4">
      <c r="A79" s="1">
        <v>13</v>
      </c>
      <c r="B79" s="1">
        <f t="shared" si="6"/>
        <v>5</v>
      </c>
      <c r="C79" s="1">
        <f t="shared" si="4"/>
        <v>281.25</v>
      </c>
      <c r="D79" s="1">
        <f t="shared" si="5"/>
        <v>782</v>
      </c>
    </row>
    <row r="80" ht="14.25" spans="1:4">
      <c r="A80" s="1">
        <v>14</v>
      </c>
      <c r="B80" s="1">
        <f t="shared" si="6"/>
        <v>5</v>
      </c>
      <c r="C80" s="1">
        <f t="shared" si="4"/>
        <v>272.727272727273</v>
      </c>
      <c r="D80" s="1">
        <f t="shared" si="5"/>
        <v>888</v>
      </c>
    </row>
    <row r="81" ht="14.25" spans="1:4">
      <c r="A81" s="1">
        <v>15</v>
      </c>
      <c r="B81" s="1">
        <f t="shared" si="6"/>
        <v>5</v>
      </c>
      <c r="C81" s="1">
        <f t="shared" si="4"/>
        <v>264.705882352941</v>
      </c>
      <c r="D81" s="1">
        <f t="shared" si="5"/>
        <v>998</v>
      </c>
    </row>
    <row r="82" ht="14.25" spans="1:4">
      <c r="A82" s="1">
        <v>16</v>
      </c>
      <c r="B82" s="1">
        <f t="shared" si="6"/>
        <v>6</v>
      </c>
      <c r="C82" s="1">
        <f t="shared" si="4"/>
        <v>236.842105263158</v>
      </c>
      <c r="D82" s="1">
        <f t="shared" si="5"/>
        <v>1337</v>
      </c>
    </row>
    <row r="83" ht="14.25" spans="1:4">
      <c r="A83" s="1">
        <v>17</v>
      </c>
      <c r="B83" s="1">
        <f t="shared" si="6"/>
        <v>6</v>
      </c>
      <c r="C83" s="1">
        <f t="shared" si="4"/>
        <v>229.591836734694</v>
      </c>
      <c r="D83" s="1">
        <f t="shared" si="5"/>
        <v>1482</v>
      </c>
    </row>
    <row r="84" ht="14.25" spans="1:4">
      <c r="A84" s="1">
        <v>18</v>
      </c>
      <c r="B84" s="1">
        <f t="shared" si="6"/>
        <v>6</v>
      </c>
      <c r="C84" s="1">
        <f t="shared" si="4"/>
        <v>222.772277227723</v>
      </c>
      <c r="D84" s="1">
        <f t="shared" si="5"/>
        <v>1633</v>
      </c>
    </row>
    <row r="85" ht="14.25" spans="1:4">
      <c r="A85" s="1">
        <v>19</v>
      </c>
      <c r="B85" s="1">
        <f t="shared" si="6"/>
        <v>7</v>
      </c>
      <c r="C85" s="1">
        <f t="shared" si="4"/>
        <v>199.115044247788</v>
      </c>
      <c r="D85" s="1">
        <f t="shared" si="5"/>
        <v>2089</v>
      </c>
    </row>
    <row r="86" ht="14.25" spans="1:4">
      <c r="A86" s="1">
        <v>20</v>
      </c>
      <c r="B86" s="1">
        <f t="shared" si="6"/>
        <v>7</v>
      </c>
      <c r="C86" s="1">
        <f t="shared" si="4"/>
        <v>193.1330472103</v>
      </c>
      <c r="D86" s="1">
        <f t="shared" si="5"/>
        <v>2279</v>
      </c>
    </row>
    <row r="87" ht="14.25" spans="1:4">
      <c r="A87" s="1">
        <v>21</v>
      </c>
      <c r="B87" s="1">
        <f t="shared" si="6"/>
        <v>7</v>
      </c>
      <c r="C87" s="1">
        <f t="shared" si="4"/>
        <v>187.5</v>
      </c>
      <c r="D87" s="1">
        <f t="shared" si="5"/>
        <v>2476</v>
      </c>
    </row>
    <row r="88" ht="14.25" spans="1:4">
      <c r="A88" s="1">
        <v>22</v>
      </c>
      <c r="B88" s="1">
        <f t="shared" si="6"/>
        <v>8</v>
      </c>
      <c r="C88" s="1">
        <f t="shared" si="4"/>
        <v>167.910447761194</v>
      </c>
      <c r="D88" s="1">
        <f t="shared" si="5"/>
        <v>3063</v>
      </c>
    </row>
    <row r="89" ht="14.25" spans="1:4">
      <c r="A89" s="1">
        <v>23</v>
      </c>
      <c r="B89" s="1">
        <f t="shared" si="6"/>
        <v>8</v>
      </c>
      <c r="C89" s="1">
        <f t="shared" si="4"/>
        <v>163.04347826087</v>
      </c>
      <c r="D89" s="1">
        <f t="shared" si="5"/>
        <v>3304</v>
      </c>
    </row>
    <row r="90" ht="14.25" spans="1:4">
      <c r="A90" s="1">
        <v>24</v>
      </c>
      <c r="B90" s="1">
        <f t="shared" si="6"/>
        <v>8</v>
      </c>
      <c r="C90" s="1">
        <f t="shared" si="4"/>
        <v>158.450704225352</v>
      </c>
      <c r="D90" s="1">
        <f t="shared" si="5"/>
        <v>3552</v>
      </c>
    </row>
    <row r="91" ht="14.25" spans="1:4">
      <c r="A91" s="1">
        <v>25</v>
      </c>
      <c r="B91" s="1">
        <f t="shared" si="6"/>
        <v>9</v>
      </c>
      <c r="C91" s="1">
        <f t="shared" si="4"/>
        <v>142.405063291139</v>
      </c>
      <c r="D91" s="1">
        <f t="shared" si="5"/>
        <v>4283</v>
      </c>
    </row>
    <row r="92" ht="14.25" spans="1:4">
      <c r="A92" s="1">
        <v>26</v>
      </c>
      <c r="B92" s="1">
        <f t="shared" si="6"/>
        <v>9</v>
      </c>
      <c r="C92" s="1">
        <f t="shared" si="4"/>
        <v>138.461538461538</v>
      </c>
      <c r="D92" s="1">
        <f t="shared" si="5"/>
        <v>4578</v>
      </c>
    </row>
    <row r="93" ht="14.25" spans="1:4">
      <c r="A93" s="1">
        <v>27</v>
      </c>
      <c r="B93" s="1">
        <f t="shared" si="6"/>
        <v>9</v>
      </c>
      <c r="C93" s="1">
        <f t="shared" si="4"/>
        <v>134.730538922156</v>
      </c>
      <c r="D93" s="1">
        <f t="shared" si="5"/>
        <v>4881</v>
      </c>
    </row>
    <row r="94" ht="14.25" spans="1:4">
      <c r="A94" s="1">
        <v>28</v>
      </c>
      <c r="B94" s="1">
        <f t="shared" si="6"/>
        <v>10</v>
      </c>
      <c r="C94" s="1">
        <f t="shared" si="4"/>
        <v>121.621621621622</v>
      </c>
      <c r="D94" s="1">
        <f t="shared" si="5"/>
        <v>5770</v>
      </c>
    </row>
    <row r="95" ht="14.25" spans="1:4">
      <c r="A95" s="1">
        <v>29</v>
      </c>
      <c r="B95" s="1">
        <f t="shared" si="6"/>
        <v>10</v>
      </c>
      <c r="C95" s="1">
        <f t="shared" si="4"/>
        <v>118.421052631579</v>
      </c>
      <c r="D95" s="1">
        <f t="shared" si="5"/>
        <v>6125</v>
      </c>
    </row>
    <row r="96" ht="14.25" spans="1:4">
      <c r="A96" s="1">
        <v>30</v>
      </c>
      <c r="B96" s="1">
        <f t="shared" si="6"/>
        <v>10</v>
      </c>
      <c r="C96" s="1">
        <f t="shared" si="4"/>
        <v>115.384615384615</v>
      </c>
      <c r="D96" s="1">
        <f t="shared" si="5"/>
        <v>6488</v>
      </c>
    </row>
    <row r="97" ht="14.25" spans="1:4">
      <c r="A97" s="1">
        <v>31</v>
      </c>
      <c r="B97" s="1">
        <f t="shared" si="6"/>
        <v>11</v>
      </c>
      <c r="C97" s="1">
        <f t="shared" si="4"/>
        <v>104.651162790698</v>
      </c>
      <c r="D97" s="1">
        <f t="shared" si="5"/>
        <v>7546</v>
      </c>
    </row>
    <row r="98" ht="14.25" spans="1:4">
      <c r="A98" s="1">
        <v>32</v>
      </c>
      <c r="B98" s="1">
        <f t="shared" si="6"/>
        <v>11</v>
      </c>
      <c r="C98" s="1">
        <f t="shared" si="4"/>
        <v>102.040816326531</v>
      </c>
      <c r="D98" s="1">
        <f t="shared" si="5"/>
        <v>7964</v>
      </c>
    </row>
    <row r="99" ht="14.25" spans="1:4">
      <c r="A99" s="1">
        <v>33</v>
      </c>
      <c r="B99" s="1">
        <f t="shared" si="6"/>
        <v>11</v>
      </c>
      <c r="C99" s="1">
        <f t="shared" si="4"/>
        <v>99.5575221238938</v>
      </c>
      <c r="D99" s="1">
        <f t="shared" si="5"/>
        <v>8392</v>
      </c>
    </row>
    <row r="100" ht="14.25" spans="1:4">
      <c r="A100" s="1">
        <v>34</v>
      </c>
      <c r="B100" s="1">
        <f t="shared" ref="B100:B116" si="7">FLOOR((A100-1)/(3),1)+1</f>
        <v>12</v>
      </c>
      <c r="C100" s="1">
        <f t="shared" si="4"/>
        <v>90.7258064516129</v>
      </c>
      <c r="D100" s="1">
        <f t="shared" si="5"/>
        <v>9632</v>
      </c>
    </row>
    <row r="101" ht="14.25" spans="1:4">
      <c r="A101" s="1">
        <v>35</v>
      </c>
      <c r="B101" s="1">
        <f t="shared" si="7"/>
        <v>12</v>
      </c>
      <c r="C101" s="1">
        <f t="shared" si="4"/>
        <v>88.5826771653543</v>
      </c>
      <c r="D101" s="1">
        <f t="shared" si="5"/>
        <v>10118</v>
      </c>
    </row>
    <row r="102" ht="14.25" spans="1:4">
      <c r="A102" s="1">
        <v>36</v>
      </c>
      <c r="B102" s="1">
        <f t="shared" si="7"/>
        <v>12</v>
      </c>
      <c r="C102" s="1">
        <f t="shared" ref="C102:C116" si="8">$B$61/(1+((A102-1)*B102*$B$62)/100)</f>
        <v>86.5384615384615</v>
      </c>
      <c r="D102" s="1">
        <f t="shared" ref="D102:D116" si="9">FLOOR($B$64*POWER(A102,$B$65)*B102,1)</f>
        <v>10615</v>
      </c>
    </row>
    <row r="103" ht="14.25" spans="1:4">
      <c r="A103" s="1">
        <v>37</v>
      </c>
      <c r="B103" s="1">
        <f t="shared" si="7"/>
        <v>13</v>
      </c>
      <c r="C103" s="1">
        <f t="shared" si="8"/>
        <v>79.2253521126761</v>
      </c>
      <c r="D103" s="1">
        <f t="shared" si="9"/>
        <v>12048</v>
      </c>
    </row>
    <row r="104" ht="14.25" spans="1:4">
      <c r="A104" s="1">
        <v>38</v>
      </c>
      <c r="B104" s="1">
        <f t="shared" si="7"/>
        <v>13</v>
      </c>
      <c r="C104" s="1">
        <f t="shared" si="8"/>
        <v>77.4526678141136</v>
      </c>
      <c r="D104" s="1">
        <f t="shared" si="9"/>
        <v>12606</v>
      </c>
    </row>
    <row r="105" ht="14.25" spans="1:4">
      <c r="A105" s="1">
        <v>39</v>
      </c>
      <c r="B105" s="1">
        <f t="shared" si="7"/>
        <v>13</v>
      </c>
      <c r="C105" s="1">
        <f t="shared" si="8"/>
        <v>75.7575757575758</v>
      </c>
      <c r="D105" s="1">
        <f t="shared" si="9"/>
        <v>13175</v>
      </c>
    </row>
    <row r="106" ht="14.25" spans="1:4">
      <c r="A106" s="1">
        <v>40</v>
      </c>
      <c r="B106" s="1">
        <f t="shared" si="7"/>
        <v>14</v>
      </c>
      <c r="C106" s="1">
        <f t="shared" si="8"/>
        <v>69.6594427244582</v>
      </c>
      <c r="D106" s="1">
        <f t="shared" si="9"/>
        <v>14813</v>
      </c>
    </row>
    <row r="107" ht="14.25" spans="1:4">
      <c r="A107" s="1">
        <v>41</v>
      </c>
      <c r="B107" s="1">
        <f t="shared" si="7"/>
        <v>14</v>
      </c>
      <c r="C107" s="1">
        <f t="shared" si="8"/>
        <v>68.1818181818182</v>
      </c>
      <c r="D107" s="1">
        <f t="shared" si="9"/>
        <v>15448</v>
      </c>
    </row>
    <row r="108" ht="14.25" spans="1:4">
      <c r="A108" s="1">
        <v>42</v>
      </c>
      <c r="B108" s="1">
        <f t="shared" si="7"/>
        <v>14</v>
      </c>
      <c r="C108" s="1">
        <f t="shared" si="8"/>
        <v>66.7655786350148</v>
      </c>
      <c r="D108" s="1">
        <f t="shared" si="9"/>
        <v>16094</v>
      </c>
    </row>
    <row r="109" ht="14.25" spans="1:4">
      <c r="A109" s="1">
        <v>43</v>
      </c>
      <c r="B109" s="1">
        <f t="shared" si="7"/>
        <v>15</v>
      </c>
      <c r="C109" s="1">
        <f t="shared" si="8"/>
        <v>61.6438356164384</v>
      </c>
      <c r="D109" s="1">
        <f t="shared" si="9"/>
        <v>17948</v>
      </c>
    </row>
    <row r="110" ht="14.25" spans="1:4">
      <c r="A110" s="1">
        <v>44</v>
      </c>
      <c r="B110" s="1">
        <f t="shared" si="7"/>
        <v>15</v>
      </c>
      <c r="C110" s="1">
        <f t="shared" si="8"/>
        <v>60.4026845637584</v>
      </c>
      <c r="D110" s="1">
        <f t="shared" si="9"/>
        <v>18663</v>
      </c>
    </row>
    <row r="111" ht="14.25" spans="1:4">
      <c r="A111" s="1">
        <v>45</v>
      </c>
      <c r="B111" s="1">
        <f t="shared" si="7"/>
        <v>15</v>
      </c>
      <c r="C111" s="1">
        <f t="shared" si="8"/>
        <v>59.2105263157895</v>
      </c>
      <c r="D111" s="1">
        <f t="shared" si="9"/>
        <v>19390</v>
      </c>
    </row>
    <row r="112" ht="14.25" spans="1:4">
      <c r="A112" s="1">
        <v>46</v>
      </c>
      <c r="B112" s="1">
        <f t="shared" si="7"/>
        <v>16</v>
      </c>
      <c r="C112" s="1">
        <f t="shared" si="8"/>
        <v>54.8780487804878</v>
      </c>
      <c r="D112" s="1">
        <f t="shared" si="9"/>
        <v>21470</v>
      </c>
    </row>
    <row r="113" ht="14.25" spans="1:4">
      <c r="A113" s="1">
        <v>47</v>
      </c>
      <c r="B113" s="1">
        <f t="shared" si="7"/>
        <v>16</v>
      </c>
      <c r="C113" s="1">
        <f t="shared" si="8"/>
        <v>53.8277511961723</v>
      </c>
      <c r="D113" s="1">
        <f t="shared" si="9"/>
        <v>22269</v>
      </c>
    </row>
    <row r="114" ht="14.25" spans="1:4">
      <c r="A114" s="1">
        <v>48</v>
      </c>
      <c r="B114" s="1">
        <f t="shared" si="7"/>
        <v>16</v>
      </c>
      <c r="C114" s="1">
        <f t="shared" si="8"/>
        <v>52.8169014084507</v>
      </c>
      <c r="D114" s="1">
        <f t="shared" si="9"/>
        <v>23081</v>
      </c>
    </row>
    <row r="115" ht="14.25" spans="1:4">
      <c r="A115" s="1">
        <v>49</v>
      </c>
      <c r="B115" s="1">
        <f t="shared" si="7"/>
        <v>17</v>
      </c>
      <c r="C115" s="1">
        <f t="shared" si="8"/>
        <v>49.1266375545852</v>
      </c>
      <c r="D115" s="1">
        <f t="shared" si="9"/>
        <v>25398</v>
      </c>
    </row>
    <row r="116" ht="14.25" spans="1:4">
      <c r="A116" s="1">
        <v>50</v>
      </c>
      <c r="B116" s="1">
        <f t="shared" si="7"/>
        <v>17</v>
      </c>
      <c r="C116" s="1">
        <f t="shared" si="8"/>
        <v>48.2315112540193</v>
      </c>
      <c r="D116" s="1">
        <f t="shared" si="9"/>
        <v>26286</v>
      </c>
    </row>
    <row r="117" ht="14.25" spans="1:4">
      <c r="A117" s="1"/>
      <c r="B117" s="1"/>
      <c r="C117" s="1"/>
      <c r="D117" s="1"/>
    </row>
    <row r="118" ht="14.25" spans="1:4">
      <c r="A118" s="1"/>
      <c r="B118" s="1"/>
      <c r="C118" s="1"/>
      <c r="D118" s="1"/>
    </row>
    <row r="119" ht="28.5" spans="1:4">
      <c r="A119" s="21" t="s">
        <v>29</v>
      </c>
      <c r="C119" s="1"/>
      <c r="D119" s="1"/>
    </row>
    <row r="120" ht="14.25" spans="1:4">
      <c r="A120" s="1" t="s">
        <v>22</v>
      </c>
      <c r="B120" s="1" t="s">
        <v>30</v>
      </c>
      <c r="C120" s="1"/>
      <c r="D120" s="1"/>
    </row>
    <row r="121" ht="14.25" spans="1:4">
      <c r="A121" s="1">
        <v>1</v>
      </c>
      <c r="B121" s="1">
        <f>C8/(C67/1000)</f>
        <v>2.22222222222222</v>
      </c>
      <c r="C121" s="1"/>
      <c r="D121" s="1"/>
    </row>
    <row r="122" ht="14.25" spans="1:4">
      <c r="A122" s="1">
        <v>2</v>
      </c>
      <c r="B122" s="1">
        <f t="shared" ref="B122:B155" si="10">C9/(C68/1000)</f>
        <v>4.48888888888889</v>
      </c>
      <c r="C122" s="1"/>
      <c r="D122" s="1"/>
    </row>
    <row r="123" ht="14.25" spans="1:4">
      <c r="A123" s="1">
        <v>3</v>
      </c>
      <c r="B123" s="1">
        <f t="shared" si="10"/>
        <v>6.8</v>
      </c>
      <c r="C123" s="1"/>
      <c r="D123" s="1"/>
    </row>
    <row r="124" ht="14.25" spans="1:4">
      <c r="A124" s="1">
        <v>4</v>
      </c>
      <c r="B124" s="1">
        <f t="shared" si="10"/>
        <v>16.4888888888889</v>
      </c>
      <c r="C124" s="1"/>
      <c r="D124" s="1"/>
    </row>
    <row r="125" ht="14.25" spans="1:4">
      <c r="A125" s="1">
        <v>5</v>
      </c>
      <c r="B125" s="1">
        <f t="shared" si="10"/>
        <v>21.6</v>
      </c>
      <c r="C125" s="1"/>
      <c r="D125" s="1"/>
    </row>
    <row r="126" ht="14.25" spans="1:4">
      <c r="A126" s="1">
        <v>6</v>
      </c>
      <c r="B126" s="1">
        <f t="shared" si="10"/>
        <v>26.8888888888889</v>
      </c>
      <c r="C126" s="1"/>
      <c r="D126" s="1"/>
    </row>
    <row r="127" ht="14.25" spans="1:4">
      <c r="A127" s="1">
        <v>7</v>
      </c>
      <c r="B127" s="1">
        <f t="shared" si="10"/>
        <v>49.8222222222222</v>
      </c>
      <c r="C127" s="1"/>
      <c r="D127" s="1"/>
    </row>
    <row r="128" ht="14.25" spans="1:4">
      <c r="A128" s="1">
        <v>8</v>
      </c>
      <c r="B128" s="1">
        <f t="shared" si="10"/>
        <v>59.1555555555556</v>
      </c>
      <c r="C128" s="1"/>
      <c r="D128" s="1"/>
    </row>
    <row r="129" ht="14.25" spans="1:4">
      <c r="A129" s="1">
        <v>9</v>
      </c>
      <c r="B129" s="1">
        <f t="shared" si="10"/>
        <v>68.8888888888889</v>
      </c>
      <c r="C129" s="1"/>
      <c r="D129" s="1"/>
    </row>
    <row r="130" ht="14.25" spans="1:4">
      <c r="A130" s="1">
        <v>10</v>
      </c>
      <c r="B130" s="1">
        <f t="shared" si="10"/>
        <v>111.822222222222</v>
      </c>
      <c r="C130" s="1"/>
      <c r="D130" s="1"/>
    </row>
    <row r="131" ht="14.25" spans="1:4">
      <c r="A131" s="1">
        <v>11</v>
      </c>
      <c r="B131" s="1">
        <f t="shared" si="10"/>
        <v>127.555555555556</v>
      </c>
      <c r="C131" s="1"/>
      <c r="D131" s="1"/>
    </row>
    <row r="132" ht="14.25" spans="1:4">
      <c r="A132" s="1">
        <v>12</v>
      </c>
      <c r="B132" s="1">
        <f t="shared" si="10"/>
        <v>144</v>
      </c>
      <c r="C132" s="1"/>
      <c r="D132" s="1"/>
    </row>
    <row r="133" ht="14.25" spans="1:4">
      <c r="A133" s="1">
        <v>13</v>
      </c>
      <c r="B133" s="1">
        <f t="shared" si="10"/>
        <v>216.888888888889</v>
      </c>
      <c r="C133" s="1"/>
      <c r="D133" s="1"/>
    </row>
    <row r="134" ht="14.25" spans="1:4">
      <c r="A134" s="1">
        <v>14</v>
      </c>
      <c r="B134" s="1">
        <f t="shared" si="10"/>
        <v>242</v>
      </c>
      <c r="C134" s="1"/>
      <c r="D134" s="1"/>
    </row>
    <row r="135" ht="14.25" spans="1:4">
      <c r="A135" s="1">
        <v>15</v>
      </c>
      <c r="B135" s="1">
        <f t="shared" si="10"/>
        <v>268.222222222222</v>
      </c>
      <c r="C135" s="1"/>
      <c r="D135" s="1"/>
    </row>
    <row r="136" ht="14.25" spans="1:4">
      <c r="A136" s="1">
        <v>16</v>
      </c>
      <c r="B136" s="1">
        <f t="shared" si="10"/>
        <v>384.222222222222</v>
      </c>
      <c r="C136" s="1"/>
      <c r="D136" s="1"/>
    </row>
    <row r="137" ht="14.25" spans="1:4">
      <c r="A137" s="1">
        <v>17</v>
      </c>
      <c r="B137" s="1">
        <f t="shared" si="10"/>
        <v>422.488888888889</v>
      </c>
      <c r="C137" s="1"/>
      <c r="D137" s="1"/>
    </row>
    <row r="138" ht="14.25" spans="1:4">
      <c r="A138" s="1">
        <v>18</v>
      </c>
      <c r="B138" s="1">
        <f t="shared" si="10"/>
        <v>462.355555555556</v>
      </c>
      <c r="C138" s="1"/>
      <c r="D138" s="1"/>
    </row>
    <row r="139" ht="14.25" spans="1:4">
      <c r="A139" s="1">
        <v>19</v>
      </c>
      <c r="B139" s="1">
        <f t="shared" si="10"/>
        <v>637.822222222222</v>
      </c>
      <c r="C139" s="1"/>
      <c r="D139" s="1"/>
    </row>
    <row r="140" ht="14.25" spans="1:4">
      <c r="A140" s="1">
        <v>20</v>
      </c>
      <c r="B140" s="1">
        <f t="shared" si="10"/>
        <v>693.822222222222</v>
      </c>
      <c r="C140" s="1"/>
      <c r="D140" s="1"/>
    </row>
    <row r="141" ht="14.25" spans="1:4">
      <c r="A141" s="1">
        <v>21</v>
      </c>
      <c r="B141" s="1">
        <f t="shared" si="10"/>
        <v>752</v>
      </c>
      <c r="C141" s="1"/>
      <c r="D141" s="1"/>
    </row>
    <row r="142" ht="14.25" spans="1:4">
      <c r="A142" s="1">
        <v>22</v>
      </c>
      <c r="B142" s="1">
        <f t="shared" si="10"/>
        <v>1006.48888888889</v>
      </c>
      <c r="C142" s="1"/>
      <c r="D142" s="1"/>
    </row>
    <row r="143" ht="14.25" spans="1:4">
      <c r="A143" s="1">
        <v>23</v>
      </c>
      <c r="B143" s="1">
        <f t="shared" si="10"/>
        <v>1085.6</v>
      </c>
      <c r="C143" s="1"/>
      <c r="D143" s="1"/>
    </row>
    <row r="144" ht="14.25" spans="1:4">
      <c r="A144" s="1">
        <v>24</v>
      </c>
      <c r="B144" s="1">
        <f t="shared" si="10"/>
        <v>1167.55555555556</v>
      </c>
      <c r="C144" s="1"/>
      <c r="D144" s="1"/>
    </row>
    <row r="145" ht="14.25" spans="1:4">
      <c r="A145" s="1">
        <v>25</v>
      </c>
      <c r="B145" s="1">
        <f t="shared" si="10"/>
        <v>1523.82222222222</v>
      </c>
      <c r="C145" s="1"/>
      <c r="D145" s="1"/>
    </row>
    <row r="146" ht="14.25" spans="1:4">
      <c r="A146" s="1">
        <v>26</v>
      </c>
      <c r="B146" s="1">
        <f t="shared" si="10"/>
        <v>1632.22222222222</v>
      </c>
      <c r="C146" s="1"/>
      <c r="D146" s="1"/>
    </row>
    <row r="147" ht="14.25" spans="1:4">
      <c r="A147" s="1">
        <v>27</v>
      </c>
      <c r="B147" s="1">
        <f t="shared" si="10"/>
        <v>1744.22222222222</v>
      </c>
      <c r="C147" s="1"/>
      <c r="D147" s="1"/>
    </row>
    <row r="148" ht="14.25" spans="1:4">
      <c r="A148" s="1">
        <v>28</v>
      </c>
      <c r="B148" s="1">
        <f t="shared" si="10"/>
        <v>2228.22222222222</v>
      </c>
      <c r="C148" s="1"/>
      <c r="D148" s="1"/>
    </row>
    <row r="149" ht="14.25" spans="1:4">
      <c r="A149" s="1">
        <v>29</v>
      </c>
      <c r="B149" s="1">
        <f t="shared" si="10"/>
        <v>2372.88888888889</v>
      </c>
      <c r="C149" s="1"/>
      <c r="D149" s="1"/>
    </row>
    <row r="150" ht="14.25" spans="1:4">
      <c r="A150" s="1">
        <v>30</v>
      </c>
      <c r="B150" s="1">
        <f t="shared" si="10"/>
        <v>2522</v>
      </c>
      <c r="C150" s="1"/>
      <c r="D150" s="1"/>
    </row>
    <row r="151" ht="14.25" spans="1:4">
      <c r="A151" s="1">
        <v>31</v>
      </c>
      <c r="B151" s="1">
        <f t="shared" si="10"/>
        <v>3162.88888888889</v>
      </c>
      <c r="C151" s="1"/>
      <c r="D151" s="1"/>
    </row>
    <row r="152" ht="14.25" spans="1:4">
      <c r="A152" s="1">
        <v>32</v>
      </c>
      <c r="B152" s="1">
        <f t="shared" si="10"/>
        <v>3351.6</v>
      </c>
      <c r="C152" s="1"/>
      <c r="D152" s="1"/>
    </row>
    <row r="153" ht="14.25" spans="1:4">
      <c r="A153" s="1">
        <v>33</v>
      </c>
      <c r="B153" s="1">
        <f t="shared" si="10"/>
        <v>3545.68888888889</v>
      </c>
      <c r="C153" s="1"/>
      <c r="D153" s="1"/>
    </row>
    <row r="154" ht="14.25" spans="1:4">
      <c r="A154" s="1">
        <v>34</v>
      </c>
      <c r="B154" s="1">
        <f t="shared" si="10"/>
        <v>4375.82222222222</v>
      </c>
      <c r="C154" s="1"/>
      <c r="D154" s="1"/>
    </row>
    <row r="155" ht="14.25" spans="1:4">
      <c r="A155" s="1">
        <v>35</v>
      </c>
      <c r="B155" s="1">
        <f t="shared" si="10"/>
        <v>4617.15555555556</v>
      </c>
      <c r="C155" s="1"/>
      <c r="D155" s="1"/>
    </row>
  </sheetData>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B45"/>
  <sheetViews>
    <sheetView workbookViewId="0">
      <selection activeCell="A25" sqref="A25:B25"/>
    </sheetView>
  </sheetViews>
  <sheetFormatPr defaultColWidth="9" defaultRowHeight="14.25" outlineLevelCol="1"/>
  <cols>
    <col min="1" max="1" width="9" style="1"/>
    <col min="2" max="2" width="16.375" style="1" customWidth="1"/>
    <col min="3" max="16384" width="9" style="1"/>
  </cols>
  <sheetData>
    <row r="2" spans="1:2">
      <c r="A2" s="1" t="s">
        <v>31</v>
      </c>
      <c r="B2" s="1">
        <v>10</v>
      </c>
    </row>
    <row r="3" spans="1:2">
      <c r="A3" s="1" t="s">
        <v>32</v>
      </c>
      <c r="B3" s="1">
        <v>5</v>
      </c>
    </row>
    <row r="5" spans="1:2">
      <c r="A5" s="19" t="s">
        <v>33</v>
      </c>
      <c r="B5" s="19" t="s">
        <v>34</v>
      </c>
    </row>
    <row r="6" spans="1:2">
      <c r="A6" s="1">
        <v>1</v>
      </c>
      <c r="B6" s="1">
        <f>($B$3*A6*A6)/2-($B$3*A6)/2+$B$2</f>
        <v>10</v>
      </c>
    </row>
    <row r="7" spans="1:2">
      <c r="A7" s="1">
        <v>2</v>
      </c>
      <c r="B7" s="1">
        <f t="shared" ref="B7:B15" si="0">($B$3*A7*A7)/2-($B$3*A7)/2+$B$2</f>
        <v>15</v>
      </c>
    </row>
    <row r="8" spans="1:2">
      <c r="A8" s="1">
        <v>3</v>
      </c>
      <c r="B8" s="1">
        <f t="shared" si="0"/>
        <v>25</v>
      </c>
    </row>
    <row r="9" spans="1:2">
      <c r="A9" s="1">
        <v>4</v>
      </c>
      <c r="B9" s="1">
        <f t="shared" si="0"/>
        <v>40</v>
      </c>
    </row>
    <row r="10" spans="1:2">
      <c r="A10" s="1">
        <v>5</v>
      </c>
      <c r="B10" s="1">
        <f t="shared" si="0"/>
        <v>60</v>
      </c>
    </row>
    <row r="11" spans="1:2">
      <c r="A11" s="1">
        <v>6</v>
      </c>
      <c r="B11" s="1">
        <f t="shared" si="0"/>
        <v>85</v>
      </c>
    </row>
    <row r="12" spans="1:2">
      <c r="A12" s="1">
        <v>7</v>
      </c>
      <c r="B12" s="1">
        <f t="shared" si="0"/>
        <v>115</v>
      </c>
    </row>
    <row r="13" spans="1:2">
      <c r="A13" s="1">
        <v>8</v>
      </c>
      <c r="B13" s="1">
        <f t="shared" si="0"/>
        <v>150</v>
      </c>
    </row>
    <row r="14" spans="1:2">
      <c r="A14" s="1">
        <v>9</v>
      </c>
      <c r="B14" s="1">
        <f t="shared" si="0"/>
        <v>190</v>
      </c>
    </row>
    <row r="15" spans="1:2">
      <c r="A15" s="1">
        <v>10</v>
      </c>
      <c r="B15" s="1">
        <f t="shared" si="0"/>
        <v>235</v>
      </c>
    </row>
    <row r="16" spans="1:2">
      <c r="A16" s="1">
        <v>11</v>
      </c>
      <c r="B16" s="1">
        <f t="shared" ref="B16:B25" si="1">($B$3*A16*A16)/2-($B$3*A16)/2+$B$2</f>
        <v>285</v>
      </c>
    </row>
    <row r="17" spans="1:2">
      <c r="A17" s="1">
        <v>12</v>
      </c>
      <c r="B17" s="1">
        <f t="shared" si="1"/>
        <v>340</v>
      </c>
    </row>
    <row r="18" spans="1:2">
      <c r="A18" s="1">
        <v>13</v>
      </c>
      <c r="B18" s="1">
        <f t="shared" si="1"/>
        <v>400</v>
      </c>
    </row>
    <row r="19" spans="1:2">
      <c r="A19" s="1">
        <v>14</v>
      </c>
      <c r="B19" s="1">
        <f t="shared" si="1"/>
        <v>465</v>
      </c>
    </row>
    <row r="20" spans="1:2">
      <c r="A20" s="1">
        <v>15</v>
      </c>
      <c r="B20" s="1">
        <f t="shared" si="1"/>
        <v>535</v>
      </c>
    </row>
    <row r="21" spans="1:2">
      <c r="A21" s="1">
        <v>16</v>
      </c>
      <c r="B21" s="1">
        <f t="shared" si="1"/>
        <v>610</v>
      </c>
    </row>
    <row r="22" spans="1:2">
      <c r="A22" s="1">
        <v>17</v>
      </c>
      <c r="B22" s="1">
        <f t="shared" si="1"/>
        <v>690</v>
      </c>
    </row>
    <row r="23" spans="1:2">
      <c r="A23" s="1">
        <v>18</v>
      </c>
      <c r="B23" s="1">
        <f t="shared" si="1"/>
        <v>775</v>
      </c>
    </row>
    <row r="24" spans="1:2">
      <c r="A24" s="1">
        <v>19</v>
      </c>
      <c r="B24" s="1">
        <f t="shared" si="1"/>
        <v>865</v>
      </c>
    </row>
    <row r="25" spans="1:2">
      <c r="A25" s="20">
        <v>20</v>
      </c>
      <c r="B25" s="20">
        <f t="shared" si="1"/>
        <v>960</v>
      </c>
    </row>
    <row r="26" spans="1:2">
      <c r="A26" s="1">
        <v>21</v>
      </c>
      <c r="B26" s="1">
        <f t="shared" ref="B26:B45" si="2">($B$3*A26*A26)/2-($B$3*A26)/2+$B$2</f>
        <v>1060</v>
      </c>
    </row>
    <row r="27" spans="1:2">
      <c r="A27" s="1">
        <v>22</v>
      </c>
      <c r="B27" s="1">
        <f t="shared" si="2"/>
        <v>1165</v>
      </c>
    </row>
    <row r="28" spans="1:2">
      <c r="A28" s="1">
        <v>23</v>
      </c>
      <c r="B28" s="1">
        <f t="shared" si="2"/>
        <v>1275</v>
      </c>
    </row>
    <row r="29" spans="1:2">
      <c r="A29" s="1">
        <v>24</v>
      </c>
      <c r="B29" s="1">
        <f t="shared" si="2"/>
        <v>1390</v>
      </c>
    </row>
    <row r="30" spans="1:2">
      <c r="A30" s="1">
        <v>25</v>
      </c>
      <c r="B30" s="1">
        <f t="shared" si="2"/>
        <v>1510</v>
      </c>
    </row>
    <row r="31" spans="1:2">
      <c r="A31" s="1">
        <v>26</v>
      </c>
      <c r="B31" s="1">
        <f t="shared" si="2"/>
        <v>1635</v>
      </c>
    </row>
    <row r="32" spans="1:2">
      <c r="A32" s="1">
        <v>27</v>
      </c>
      <c r="B32" s="1">
        <f t="shared" si="2"/>
        <v>1765</v>
      </c>
    </row>
    <row r="33" spans="1:2">
      <c r="A33" s="1">
        <v>28</v>
      </c>
      <c r="B33" s="1">
        <f t="shared" si="2"/>
        <v>1900</v>
      </c>
    </row>
    <row r="34" spans="1:2">
      <c r="A34" s="1">
        <v>29</v>
      </c>
      <c r="B34" s="1">
        <f t="shared" si="2"/>
        <v>2040</v>
      </c>
    </row>
    <row r="35" spans="1:2">
      <c r="A35" s="1">
        <v>30</v>
      </c>
      <c r="B35" s="1">
        <f t="shared" si="2"/>
        <v>2185</v>
      </c>
    </row>
    <row r="36" spans="1:2">
      <c r="A36" s="1">
        <v>31</v>
      </c>
      <c r="B36" s="1">
        <f t="shared" si="2"/>
        <v>2335</v>
      </c>
    </row>
    <row r="37" spans="1:2">
      <c r="A37" s="1">
        <v>32</v>
      </c>
      <c r="B37" s="1">
        <f t="shared" si="2"/>
        <v>2490</v>
      </c>
    </row>
    <row r="38" spans="1:2">
      <c r="A38" s="1">
        <v>33</v>
      </c>
      <c r="B38" s="1">
        <f t="shared" si="2"/>
        <v>2650</v>
      </c>
    </row>
    <row r="39" spans="1:2">
      <c r="A39" s="1">
        <v>34</v>
      </c>
      <c r="B39" s="1">
        <f t="shared" si="2"/>
        <v>2815</v>
      </c>
    </row>
    <row r="40" spans="1:2">
      <c r="A40" s="1">
        <v>35</v>
      </c>
      <c r="B40" s="1">
        <f t="shared" si="2"/>
        <v>2985</v>
      </c>
    </row>
    <row r="41" spans="1:2">
      <c r="A41" s="1">
        <v>36</v>
      </c>
      <c r="B41" s="1">
        <f t="shared" si="2"/>
        <v>3160</v>
      </c>
    </row>
    <row r="42" spans="1:2">
      <c r="A42" s="1">
        <v>37</v>
      </c>
      <c r="B42" s="1">
        <f t="shared" si="2"/>
        <v>3340</v>
      </c>
    </row>
    <row r="43" spans="1:2">
      <c r="A43" s="1">
        <v>38</v>
      </c>
      <c r="B43" s="1">
        <f t="shared" si="2"/>
        <v>3525</v>
      </c>
    </row>
    <row r="44" spans="1:2">
      <c r="A44" s="1">
        <v>39</v>
      </c>
      <c r="B44" s="1">
        <f t="shared" si="2"/>
        <v>3715</v>
      </c>
    </row>
    <row r="45" spans="1:2">
      <c r="A45" s="1">
        <v>40</v>
      </c>
      <c r="B45" s="1">
        <f t="shared" si="2"/>
        <v>3910</v>
      </c>
    </row>
  </sheetData>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2:A26"/>
  <sheetViews>
    <sheetView topLeftCell="A4" workbookViewId="0">
      <selection activeCell="E22" sqref="E22"/>
    </sheetView>
  </sheetViews>
  <sheetFormatPr defaultColWidth="9" defaultRowHeight="14.25"/>
  <cols>
    <col min="1" max="1" width="101" style="1" customWidth="1"/>
    <col min="2" max="16384" width="9" style="1"/>
  </cols>
  <sheetData>
    <row r="12" ht="219" customHeight="1" spans="1:1">
      <c r="A12" s="7" t="s">
        <v>35</v>
      </c>
    </row>
    <row r="15" spans="1:1">
      <c r="A15" s="7" t="s">
        <v>36</v>
      </c>
    </row>
    <row r="16" spans="1:1">
      <c r="A16" s="1" t="s">
        <v>37</v>
      </c>
    </row>
    <row r="18" spans="1:1">
      <c r="A18" s="7" t="s">
        <v>38</v>
      </c>
    </row>
    <row r="21" ht="28.5" spans="1:1">
      <c r="A21" s="7" t="s">
        <v>39</v>
      </c>
    </row>
    <row r="26" spans="1:1">
      <c r="A26" s="7"/>
    </row>
  </sheetData>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3"/>
  <sheetViews>
    <sheetView workbookViewId="0">
      <selection activeCell="E4" sqref="E4"/>
    </sheetView>
  </sheetViews>
  <sheetFormatPr defaultColWidth="9" defaultRowHeight="14.25" outlineLevelCol="6"/>
  <cols>
    <col min="1" max="1" width="9" style="1"/>
    <col min="2" max="2" width="14.625" style="1" customWidth="1"/>
    <col min="3" max="3" width="30.625" style="1" customWidth="1"/>
    <col min="4" max="4" width="44.875" style="1" customWidth="1"/>
    <col min="5" max="5" width="45.625" style="1" customWidth="1"/>
    <col min="6" max="6" width="40.375" style="1" customWidth="1"/>
    <col min="7" max="7" width="35.375" style="1" customWidth="1"/>
    <col min="8" max="16384" width="9" style="1"/>
  </cols>
  <sheetData>
    <row r="1" s="14" customFormat="1" ht="27" spans="1:7">
      <c r="A1" s="15" t="s">
        <v>40</v>
      </c>
      <c r="B1" s="15" t="s">
        <v>41</v>
      </c>
      <c r="C1" s="15" t="s">
        <v>42</v>
      </c>
      <c r="D1" s="15" t="s">
        <v>43</v>
      </c>
      <c r="E1" s="15" t="s">
        <v>44</v>
      </c>
      <c r="F1" s="14" t="s">
        <v>45</v>
      </c>
      <c r="G1" s="14" t="s">
        <v>46</v>
      </c>
    </row>
    <row r="2" ht="273" customHeight="1" spans="1:7">
      <c r="A2" s="16">
        <v>10000</v>
      </c>
      <c r="B2" s="16" t="s">
        <v>47</v>
      </c>
      <c r="C2" s="16" t="s">
        <v>48</v>
      </c>
      <c r="D2" s="17" t="s">
        <v>49</v>
      </c>
      <c r="E2" s="18" t="s">
        <v>50</v>
      </c>
      <c r="F2" s="7" t="s">
        <v>51</v>
      </c>
      <c r="G2" s="1" t="s">
        <v>52</v>
      </c>
    </row>
    <row r="3" ht="102" customHeight="1" spans="1:7">
      <c r="A3" s="16"/>
      <c r="B3" s="16" t="s">
        <v>53</v>
      </c>
      <c r="C3" s="16" t="s">
        <v>54</v>
      </c>
      <c r="D3" s="17" t="s">
        <v>55</v>
      </c>
      <c r="E3" s="16"/>
      <c r="G3" s="1" t="s">
        <v>56</v>
      </c>
    </row>
    <row r="4" ht="119" customHeight="1" spans="1:5">
      <c r="A4" s="16"/>
      <c r="B4" s="16" t="s">
        <v>57</v>
      </c>
      <c r="C4" s="17" t="s">
        <v>58</v>
      </c>
      <c r="D4" s="17" t="s">
        <v>59</v>
      </c>
      <c r="E4" s="16"/>
    </row>
    <row r="5" ht="118" customHeight="1" spans="1:5">
      <c r="A5" s="16"/>
      <c r="B5" s="16" t="s">
        <v>60</v>
      </c>
      <c r="C5" s="16" t="s">
        <v>61</v>
      </c>
      <c r="D5" s="17" t="s">
        <v>62</v>
      </c>
      <c r="E5" s="16"/>
    </row>
    <row r="6" ht="28.5" spans="2:3">
      <c r="B6" s="1" t="s">
        <v>63</v>
      </c>
      <c r="C6" s="7" t="s">
        <v>64</v>
      </c>
    </row>
    <row r="13" ht="98" customHeight="1"/>
  </sheetData>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5:E95"/>
  <sheetViews>
    <sheetView workbookViewId="0">
      <selection activeCell="E17" sqref="E17"/>
    </sheetView>
  </sheetViews>
  <sheetFormatPr defaultColWidth="9" defaultRowHeight="14.25" outlineLevelCol="4"/>
  <cols>
    <col min="1" max="1" width="6.625" style="1" customWidth="1"/>
    <col min="2" max="2" width="29.625" style="1" customWidth="1"/>
    <col min="3" max="3" width="13.125" style="1" customWidth="1"/>
    <col min="4" max="4" width="61" style="1" customWidth="1"/>
    <col min="5" max="5" width="53.75" style="1" customWidth="1"/>
    <col min="6" max="16384" width="9" style="1"/>
  </cols>
  <sheetData>
    <row r="5" spans="2:4">
      <c r="B5" s="1" t="s">
        <v>65</v>
      </c>
      <c r="D5" s="1" t="s">
        <v>66</v>
      </c>
    </row>
    <row r="7" ht="63" customHeight="1" spans="2:4">
      <c r="B7" s="6" t="s">
        <v>67</v>
      </c>
      <c r="C7" s="6"/>
      <c r="D7" s="7" t="s">
        <v>68</v>
      </c>
    </row>
    <row r="10" ht="16.5" spans="2:5">
      <c r="B10" s="8" t="s">
        <v>69</v>
      </c>
      <c r="C10" s="9">
        <v>100</v>
      </c>
      <c r="D10" s="5" t="s">
        <v>70</v>
      </c>
      <c r="E10" s="5" t="s">
        <v>71</v>
      </c>
    </row>
    <row r="11" ht="16.5" spans="2:5">
      <c r="B11" s="8"/>
      <c r="C11" s="9">
        <v>101</v>
      </c>
      <c r="D11" s="5" t="s">
        <v>72</v>
      </c>
      <c r="E11" s="5" t="s">
        <v>73</v>
      </c>
    </row>
    <row r="12" ht="16.5" spans="2:5">
      <c r="B12" s="8"/>
      <c r="C12" s="9">
        <v>102</v>
      </c>
      <c r="D12" s="5" t="s">
        <v>74</v>
      </c>
      <c r="E12" s="5" t="s">
        <v>75</v>
      </c>
    </row>
    <row r="13" spans="3:5">
      <c r="C13" s="5">
        <v>103</v>
      </c>
      <c r="D13" s="5" t="s">
        <v>76</v>
      </c>
      <c r="E13" s="5" t="s">
        <v>77</v>
      </c>
    </row>
    <row r="14" spans="3:5">
      <c r="C14" s="5">
        <v>104</v>
      </c>
      <c r="D14" s="5" t="s">
        <v>78</v>
      </c>
      <c r="E14" s="5" t="s">
        <v>79</v>
      </c>
    </row>
    <row r="15" spans="3:5">
      <c r="C15" s="5">
        <v>105</v>
      </c>
      <c r="D15" s="5" t="s">
        <v>80</v>
      </c>
      <c r="E15" s="5" t="s">
        <v>81</v>
      </c>
    </row>
    <row r="16" spans="3:5">
      <c r="C16" s="5">
        <v>106</v>
      </c>
      <c r="D16" s="5" t="s">
        <v>82</v>
      </c>
      <c r="E16" s="10" t="s">
        <v>83</v>
      </c>
    </row>
    <row r="17" ht="16.5" spans="2:5">
      <c r="B17" s="8"/>
      <c r="C17" s="9">
        <v>107</v>
      </c>
      <c r="D17" s="5" t="s">
        <v>84</v>
      </c>
      <c r="E17" s="5" t="s">
        <v>85</v>
      </c>
    </row>
    <row r="18" ht="16.5" spans="2:5">
      <c r="B18" s="8"/>
      <c r="C18" s="9">
        <v>108</v>
      </c>
      <c r="D18" s="5" t="s">
        <v>86</v>
      </c>
      <c r="E18" s="5" t="s">
        <v>87</v>
      </c>
    </row>
    <row r="19" ht="16.5" spans="2:5">
      <c r="B19" s="8"/>
      <c r="C19" s="9">
        <v>109</v>
      </c>
      <c r="D19" s="5" t="s">
        <v>88</v>
      </c>
      <c r="E19" s="5" t="s">
        <v>89</v>
      </c>
    </row>
    <row r="20" ht="16.5" spans="2:3">
      <c r="B20" s="8"/>
      <c r="C20" s="8"/>
    </row>
    <row r="21" ht="16.5" spans="2:3">
      <c r="B21" s="8"/>
      <c r="C21" s="8"/>
    </row>
    <row r="22" ht="16.5" spans="2:5">
      <c r="B22" s="8"/>
      <c r="C22" s="9">
        <v>150</v>
      </c>
      <c r="D22" s="5" t="s">
        <v>90</v>
      </c>
      <c r="E22" s="5" t="s">
        <v>91</v>
      </c>
    </row>
    <row r="23" ht="16.5" spans="2:3">
      <c r="B23" s="8"/>
      <c r="C23" s="8"/>
    </row>
    <row r="24" ht="16.5" spans="2:3">
      <c r="B24" s="8"/>
      <c r="C24" s="8"/>
    </row>
    <row r="25" ht="16.5" spans="2:3">
      <c r="B25" s="8"/>
      <c r="C25" s="8"/>
    </row>
    <row r="26" ht="16.5" spans="2:3">
      <c r="B26" s="8"/>
      <c r="C26" s="8"/>
    </row>
    <row r="27" ht="16.5" spans="2:3">
      <c r="B27" s="8"/>
      <c r="C27" s="8"/>
    </row>
    <row r="28" ht="16.5" spans="2:5">
      <c r="B28" s="8" t="s">
        <v>92</v>
      </c>
      <c r="C28" s="8">
        <v>200</v>
      </c>
      <c r="D28" s="1" t="s">
        <v>93</v>
      </c>
      <c r="E28" s="1" t="s">
        <v>94</v>
      </c>
    </row>
    <row r="29" ht="16.5" spans="2:5">
      <c r="B29" s="8"/>
      <c r="C29" s="8">
        <v>201</v>
      </c>
      <c r="D29" s="1" t="s">
        <v>95</v>
      </c>
      <c r="E29" s="1" t="s">
        <v>96</v>
      </c>
    </row>
    <row r="30" ht="42.75" spans="3:5">
      <c r="C30" s="1">
        <v>202</v>
      </c>
      <c r="D30" s="1" t="s">
        <v>97</v>
      </c>
      <c r="E30" s="7" t="s">
        <v>98</v>
      </c>
    </row>
    <row r="31" spans="3:5">
      <c r="C31" s="1">
        <v>203</v>
      </c>
      <c r="D31" s="1" t="s">
        <v>99</v>
      </c>
      <c r="E31" s="1" t="s">
        <v>100</v>
      </c>
    </row>
    <row r="32" spans="3:5">
      <c r="C32" s="1">
        <v>204</v>
      </c>
      <c r="D32" s="1" t="s">
        <v>101</v>
      </c>
      <c r="E32" s="1" t="s">
        <v>102</v>
      </c>
    </row>
    <row r="33" spans="3:5">
      <c r="C33" s="5">
        <v>205</v>
      </c>
      <c r="D33" s="5" t="s">
        <v>103</v>
      </c>
      <c r="E33" s="5" t="s">
        <v>104</v>
      </c>
    </row>
    <row r="34" spans="3:5">
      <c r="C34" s="1">
        <v>206</v>
      </c>
      <c r="D34" s="1" t="s">
        <v>105</v>
      </c>
      <c r="E34" s="1" t="s">
        <v>106</v>
      </c>
    </row>
    <row r="35" spans="3:5">
      <c r="C35" s="1">
        <v>207</v>
      </c>
      <c r="D35" s="1" t="s">
        <v>107</v>
      </c>
      <c r="E35" s="1" t="s">
        <v>108</v>
      </c>
    </row>
    <row r="36" spans="3:5">
      <c r="C36" s="1">
        <v>208</v>
      </c>
      <c r="D36" s="1" t="s">
        <v>109</v>
      </c>
      <c r="E36" s="1" t="s">
        <v>110</v>
      </c>
    </row>
    <row r="37" spans="3:5">
      <c r="C37" s="1">
        <v>209</v>
      </c>
      <c r="D37" s="1" t="s">
        <v>111</v>
      </c>
      <c r="E37" s="1" t="s">
        <v>112</v>
      </c>
    </row>
    <row r="38" ht="16.5" spans="2:5">
      <c r="B38" s="8"/>
      <c r="C38" s="8"/>
      <c r="E38" s="7"/>
    </row>
    <row r="39" ht="16.5" spans="2:5">
      <c r="B39" s="8"/>
      <c r="C39" s="8"/>
      <c r="E39" s="7"/>
    </row>
    <row r="40" ht="16.5" spans="2:5">
      <c r="B40" s="8"/>
      <c r="C40" s="8"/>
      <c r="E40" s="7"/>
    </row>
    <row r="41" ht="16.5" spans="2:5">
      <c r="B41" s="8"/>
      <c r="C41" s="8"/>
      <c r="E41" s="7"/>
    </row>
    <row r="42" ht="42.75" spans="2:5">
      <c r="B42" s="8" t="s">
        <v>113</v>
      </c>
      <c r="C42" s="8">
        <v>300</v>
      </c>
      <c r="D42" s="1" t="s">
        <v>114</v>
      </c>
      <c r="E42" s="7" t="s">
        <v>115</v>
      </c>
    </row>
    <row r="43" spans="3:5">
      <c r="C43" s="1">
        <v>301</v>
      </c>
      <c r="D43" s="1" t="s">
        <v>116</v>
      </c>
      <c r="E43" s="7" t="s">
        <v>117</v>
      </c>
    </row>
    <row r="44" ht="28.5" spans="3:5">
      <c r="C44" s="1">
        <v>302</v>
      </c>
      <c r="D44" s="1" t="s">
        <v>118</v>
      </c>
      <c r="E44" s="7" t="s">
        <v>119</v>
      </c>
    </row>
    <row r="45" spans="3:5">
      <c r="C45" s="1">
        <v>303</v>
      </c>
      <c r="D45" t="s">
        <v>120</v>
      </c>
      <c r="E45" s="1" t="s">
        <v>121</v>
      </c>
    </row>
    <row r="46" spans="3:5">
      <c r="C46" s="1">
        <v>304</v>
      </c>
      <c r="D46" s="1" t="s">
        <v>122</v>
      </c>
      <c r="E46" s="1" t="s">
        <v>123</v>
      </c>
    </row>
    <row r="47" spans="3:5">
      <c r="C47" s="1">
        <v>305</v>
      </c>
      <c r="D47" s="1" t="s">
        <v>124</v>
      </c>
      <c r="E47" s="1" t="s">
        <v>125</v>
      </c>
    </row>
    <row r="48" spans="3:5">
      <c r="C48" s="1">
        <v>306</v>
      </c>
      <c r="D48" s="1" t="s">
        <v>126</v>
      </c>
      <c r="E48" s="1" t="s">
        <v>127</v>
      </c>
    </row>
    <row r="49" spans="3:5">
      <c r="C49" s="1">
        <v>307</v>
      </c>
      <c r="D49" s="1" t="s">
        <v>128</v>
      </c>
      <c r="E49" s="1" t="s">
        <v>129</v>
      </c>
    </row>
    <row r="50" spans="3:5">
      <c r="C50" s="1">
        <v>308</v>
      </c>
      <c r="D50" s="1" t="s">
        <v>130</v>
      </c>
      <c r="E50" s="1" t="s">
        <v>131</v>
      </c>
    </row>
    <row r="51" spans="3:5">
      <c r="C51" s="1">
        <v>309</v>
      </c>
      <c r="D51" s="1" t="s">
        <v>132</v>
      </c>
      <c r="E51" s="1" t="s">
        <v>133</v>
      </c>
    </row>
    <row r="53" ht="42.75" spans="2:5">
      <c r="B53" s="8" t="s">
        <v>134</v>
      </c>
      <c r="C53" s="8">
        <v>400</v>
      </c>
      <c r="D53" s="1" t="s">
        <v>135</v>
      </c>
      <c r="E53" s="7" t="s">
        <v>136</v>
      </c>
    </row>
    <row r="54" spans="3:5">
      <c r="C54" s="1">
        <v>401</v>
      </c>
      <c r="D54" s="1" t="s">
        <v>137</v>
      </c>
      <c r="E54" s="1" t="s">
        <v>138</v>
      </c>
    </row>
    <row r="55" spans="3:5">
      <c r="C55" s="1">
        <v>402</v>
      </c>
      <c r="D55" s="11"/>
      <c r="E55" s="12"/>
    </row>
    <row r="56" spans="3:5">
      <c r="C56" s="1">
        <v>403</v>
      </c>
      <c r="D56" s="5" t="s">
        <v>139</v>
      </c>
      <c r="E56" s="10" t="s">
        <v>140</v>
      </c>
    </row>
    <row r="57" spans="3:5">
      <c r="C57" s="1">
        <v>404</v>
      </c>
      <c r="D57" s="5" t="s">
        <v>141</v>
      </c>
      <c r="E57" s="10" t="s">
        <v>142</v>
      </c>
    </row>
    <row r="58" ht="57" spans="3:5">
      <c r="C58" s="1">
        <v>405</v>
      </c>
      <c r="D58" s="1" t="s">
        <v>143</v>
      </c>
      <c r="E58" s="7" t="s">
        <v>144</v>
      </c>
    </row>
    <row r="59" ht="42.75" spans="3:5">
      <c r="C59" s="1">
        <v>406</v>
      </c>
      <c r="D59" s="1" t="s">
        <v>145</v>
      </c>
      <c r="E59" s="7" t="s">
        <v>146</v>
      </c>
    </row>
    <row r="60" ht="28.5" spans="2:5">
      <c r="B60" s="8"/>
      <c r="C60" s="1">
        <v>407</v>
      </c>
      <c r="D60" s="1" t="s">
        <v>147</v>
      </c>
      <c r="E60" s="7" t="s">
        <v>148</v>
      </c>
    </row>
    <row r="61" ht="28.5" spans="2:5">
      <c r="B61" s="8"/>
      <c r="C61" s="1">
        <v>408</v>
      </c>
      <c r="D61" s="1" t="s">
        <v>149</v>
      </c>
      <c r="E61" s="7" t="s">
        <v>150</v>
      </c>
    </row>
    <row r="62" ht="28.5" spans="2:5">
      <c r="B62" s="8"/>
      <c r="C62" s="1">
        <v>409</v>
      </c>
      <c r="D62" s="1" t="s">
        <v>151</v>
      </c>
      <c r="E62" s="7" t="s">
        <v>152</v>
      </c>
    </row>
    <row r="63" ht="16.5" spans="2:5">
      <c r="B63" s="8"/>
      <c r="C63" s="8"/>
      <c r="E63" s="7"/>
    </row>
    <row r="64" ht="16.5" spans="2:5">
      <c r="B64" s="8"/>
      <c r="C64" s="8"/>
      <c r="E64" s="7"/>
    </row>
    <row r="65" ht="42.75" spans="2:5">
      <c r="B65" s="8" t="s">
        <v>153</v>
      </c>
      <c r="C65" s="8"/>
      <c r="D65" s="1" t="s">
        <v>154</v>
      </c>
      <c r="E65" s="7" t="s">
        <v>155</v>
      </c>
    </row>
    <row r="66" ht="40.5" spans="4:5">
      <c r="D66" s="1" t="s">
        <v>156</v>
      </c>
      <c r="E66" s="3" t="s">
        <v>157</v>
      </c>
    </row>
    <row r="67" spans="4:5">
      <c r="D67" s="1" t="s">
        <v>158</v>
      </c>
      <c r="E67" t="s">
        <v>159</v>
      </c>
    </row>
    <row r="68" spans="4:4">
      <c r="D68" s="1" t="s">
        <v>160</v>
      </c>
    </row>
    <row r="71" spans="1:4">
      <c r="A71" s="13" t="s">
        <v>161</v>
      </c>
      <c r="B71" s="13" t="s">
        <v>162</v>
      </c>
      <c r="C71" s="13"/>
      <c r="D71" s="13" t="s">
        <v>163</v>
      </c>
    </row>
    <row r="72" spans="1:4">
      <c r="A72" s="13" t="s">
        <v>161</v>
      </c>
      <c r="B72" s="13" t="s">
        <v>164</v>
      </c>
      <c r="C72" s="13"/>
      <c r="D72" s="13" t="s">
        <v>165</v>
      </c>
    </row>
    <row r="73" spans="1:4">
      <c r="A73" s="13" t="s">
        <v>161</v>
      </c>
      <c r="B73" s="13" t="s">
        <v>166</v>
      </c>
      <c r="C73" s="13"/>
      <c r="D73" s="13" t="s">
        <v>167</v>
      </c>
    </row>
    <row r="74" spans="4:4">
      <c r="D74" s="7"/>
    </row>
    <row r="75" spans="4:4">
      <c r="D75" s="7"/>
    </row>
    <row r="76" spans="4:4">
      <c r="D76" s="7"/>
    </row>
    <row r="77" spans="4:4">
      <c r="D77" s="7"/>
    </row>
    <row r="78" spans="4:4">
      <c r="D78" s="7"/>
    </row>
    <row r="79" spans="4:4">
      <c r="D79" s="7"/>
    </row>
    <row r="80" spans="4:4">
      <c r="D80" s="7"/>
    </row>
    <row r="81" spans="4:4">
      <c r="D81" s="7"/>
    </row>
    <row r="82" ht="28.5" spans="2:4">
      <c r="B82" s="1" t="s">
        <v>161</v>
      </c>
      <c r="D82" s="7" t="s">
        <v>168</v>
      </c>
    </row>
    <row r="84" spans="4:4">
      <c r="D84" s="1" t="s">
        <v>169</v>
      </c>
    </row>
    <row r="85" spans="4:4">
      <c r="D85" s="1" t="s">
        <v>170</v>
      </c>
    </row>
    <row r="86" spans="2:4">
      <c r="B86" s="1" t="s">
        <v>171</v>
      </c>
      <c r="D86" s="1" t="s">
        <v>172</v>
      </c>
    </row>
    <row r="87" spans="4:4">
      <c r="D87" s="1" t="s">
        <v>173</v>
      </c>
    </row>
    <row r="94" spans="2:2">
      <c r="B94" s="1" t="s">
        <v>174</v>
      </c>
    </row>
    <row r="95" spans="2:2">
      <c r="B95" s="1" t="s">
        <v>175</v>
      </c>
    </row>
  </sheetData>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0:A22"/>
  <sheetViews>
    <sheetView workbookViewId="0">
      <selection activeCell="E28" sqref="E28"/>
    </sheetView>
  </sheetViews>
  <sheetFormatPr defaultColWidth="9" defaultRowHeight="14.25"/>
  <cols>
    <col min="1" max="1" width="74.5" style="1" customWidth="1"/>
    <col min="2" max="16384" width="9" style="1"/>
  </cols>
  <sheetData>
    <row r="10" spans="1:1">
      <c r="A10" s="5" t="s">
        <v>176</v>
      </c>
    </row>
    <row r="11" spans="1:1">
      <c r="A11" s="5" t="s">
        <v>177</v>
      </c>
    </row>
    <row r="12" spans="1:1">
      <c r="A12" s="5" t="s">
        <v>178</v>
      </c>
    </row>
    <row r="13" spans="1:1">
      <c r="A13" s="1" t="s">
        <v>179</v>
      </c>
    </row>
    <row r="14" spans="1:1">
      <c r="A14" s="5" t="s">
        <v>180</v>
      </c>
    </row>
    <row r="15" spans="1:1">
      <c r="A15" s="1" t="s">
        <v>181</v>
      </c>
    </row>
    <row r="16" spans="1:1">
      <c r="A16" s="1" t="s">
        <v>182</v>
      </c>
    </row>
    <row r="17" spans="1:1">
      <c r="A17" s="1" t="s">
        <v>183</v>
      </c>
    </row>
    <row r="22" spans="1:1">
      <c r="A22" s="1" t="s">
        <v>184</v>
      </c>
    </row>
  </sheetData>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2:A13"/>
  <sheetViews>
    <sheetView workbookViewId="0">
      <selection activeCell="A14" sqref="A14"/>
    </sheetView>
  </sheetViews>
  <sheetFormatPr defaultColWidth="9" defaultRowHeight="13.5"/>
  <sheetData>
    <row r="12" spans="1:1">
      <c r="A12" t="s">
        <v>185</v>
      </c>
    </row>
    <row r="13" spans="1:1">
      <c r="A13" t="s">
        <v>186</v>
      </c>
    </row>
  </sheetData>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35"/>
  <sheetViews>
    <sheetView tabSelected="1" workbookViewId="0">
      <selection activeCell="A12" sqref="A12"/>
    </sheetView>
  </sheetViews>
  <sheetFormatPr defaultColWidth="9" defaultRowHeight="13.5" outlineLevelCol="2"/>
  <cols>
    <col min="1" max="1" width="79.625" customWidth="1"/>
    <col min="2" max="2" width="41.625" customWidth="1"/>
    <col min="3" max="3" width="68.5" customWidth="1"/>
  </cols>
  <sheetData>
    <row r="1" ht="14.25" spans="1:1">
      <c r="A1" s="1"/>
    </row>
    <row r="12" ht="409.5" spans="1:2">
      <c r="A12" t="s">
        <v>187</v>
      </c>
      <c r="B12" s="2" t="s">
        <v>188</v>
      </c>
    </row>
    <row r="13" ht="27" spans="1:2">
      <c r="A13" t="s">
        <v>189</v>
      </c>
      <c r="B13" s="2" t="s">
        <v>190</v>
      </c>
    </row>
    <row r="14" spans="1:2">
      <c r="A14" t="s">
        <v>191</v>
      </c>
      <c r="B14" t="s">
        <v>192</v>
      </c>
    </row>
    <row r="15" ht="67.5" spans="1:2">
      <c r="A15" t="s">
        <v>193</v>
      </c>
      <c r="B15" s="3" t="s">
        <v>194</v>
      </c>
    </row>
    <row r="16" spans="1:1">
      <c r="A16" s="4" t="s">
        <v>195</v>
      </c>
    </row>
    <row r="17" spans="1:2">
      <c r="A17" t="s">
        <v>196</v>
      </c>
      <c r="B17" t="s">
        <v>197</v>
      </c>
    </row>
    <row r="18" ht="60" customHeight="1" spans="1:2">
      <c r="A18" t="s">
        <v>198</v>
      </c>
      <c r="B18" t="s">
        <v>199</v>
      </c>
    </row>
    <row r="19" ht="202.5" spans="1:2">
      <c r="A19" t="s">
        <v>200</v>
      </c>
      <c r="B19" s="3" t="s">
        <v>201</v>
      </c>
    </row>
    <row r="20" ht="351" spans="1:2">
      <c r="A20" t="s">
        <v>202</v>
      </c>
      <c r="B20" s="3" t="s">
        <v>203</v>
      </c>
    </row>
    <row r="21" ht="121.5" spans="1:2">
      <c r="A21" s="4" t="s">
        <v>204</v>
      </c>
      <c r="B21" s="3" t="s">
        <v>205</v>
      </c>
    </row>
    <row r="22" ht="148" customHeight="1" spans="1:2">
      <c r="A22" s="4" t="s">
        <v>206</v>
      </c>
      <c r="B22" s="3" t="s">
        <v>207</v>
      </c>
    </row>
    <row r="23" ht="256.5" spans="1:2">
      <c r="A23" s="4" t="s">
        <v>208</v>
      </c>
      <c r="B23" s="3" t="s">
        <v>209</v>
      </c>
    </row>
    <row r="24" spans="2:2">
      <c r="B24" s="3"/>
    </row>
    <row r="25" ht="67.5" spans="1:2">
      <c r="A25" t="s">
        <v>210</v>
      </c>
      <c r="B25" s="2" t="s">
        <v>211</v>
      </c>
    </row>
    <row r="26" spans="2:2">
      <c r="B26" s="3"/>
    </row>
    <row r="27" spans="2:2">
      <c r="B27" s="3"/>
    </row>
    <row r="28" spans="2:2">
      <c r="B28" s="3"/>
    </row>
    <row r="29" ht="297" spans="1:3">
      <c r="A29" t="s">
        <v>212</v>
      </c>
      <c r="B29" s="3" t="s">
        <v>213</v>
      </c>
      <c r="C29" s="2" t="s">
        <v>214</v>
      </c>
    </row>
    <row r="30" spans="1:2">
      <c r="A30" t="s">
        <v>215</v>
      </c>
      <c r="B30" s="3"/>
    </row>
    <row r="31" spans="1:2">
      <c r="A31" t="s">
        <v>216</v>
      </c>
      <c r="B31" s="3"/>
    </row>
    <row r="32" spans="1:2">
      <c r="A32" t="s">
        <v>217</v>
      </c>
      <c r="B32" s="3"/>
    </row>
    <row r="33" spans="2:2">
      <c r="B33" s="3"/>
    </row>
    <row r="34" spans="2:2">
      <c r="B34" s="3"/>
    </row>
    <row r="35" spans="2:2">
      <c r="B35" s="3"/>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9</vt:i4>
      </vt:variant>
    </vt:vector>
  </HeadingPairs>
  <TitlesOfParts>
    <vt:vector size="9" baseType="lpstr">
      <vt:lpstr>玩法设计</vt:lpstr>
      <vt:lpstr>弓箭</vt:lpstr>
      <vt:lpstr>关卡数值</vt:lpstr>
      <vt:lpstr>头脑风暴</vt:lpstr>
      <vt:lpstr>武器</vt:lpstr>
      <vt:lpstr>怪物</vt:lpstr>
      <vt:lpstr>待完善</vt:lpstr>
      <vt:lpstr>8.5</vt:lpstr>
      <vt:lpstr>面试加强</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imnotfunny</cp:lastModifiedBy>
  <dcterms:created xsi:type="dcterms:W3CDTF">2023-05-12T11:15:00Z</dcterms:created>
  <dcterms:modified xsi:type="dcterms:W3CDTF">2024-08-22T04:55:42Z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2052-12.1.0.17827</vt:lpwstr>
  </property>
  <property fmtid="{D5CDD505-2E9C-101B-9397-08002B2CF9AE}" pid="3" name="ICV">
    <vt:lpwstr>2C4FB6E2C33749F692E05D14806E5F6D_12</vt:lpwstr>
  </property>
</Properties>
</file>