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2024秋冬那些过往\2025秋冬学期文件\机械工程基础实验\机械设计1\"/>
    </mc:Choice>
  </mc:AlternateContent>
  <xr:revisionPtr revIDLastSave="0" documentId="13_ncr:1_{FEDFB71D-EEA6-4627-8ACD-9974CEA6F016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Tabelle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F7" i="3" s="1"/>
  <c r="G8" i="3"/>
  <c r="G9" i="3"/>
  <c r="G10" i="3"/>
  <c r="F10" i="3" s="1"/>
  <c r="G11" i="3"/>
  <c r="G12" i="3"/>
  <c r="G4" i="3"/>
  <c r="F4" i="3" s="1"/>
  <c r="E4" i="3"/>
  <c r="E5" i="3"/>
  <c r="E6" i="3"/>
  <c r="E7" i="3"/>
  <c r="E8" i="3"/>
  <c r="E9" i="3"/>
  <c r="E10" i="3"/>
  <c r="E11" i="3"/>
  <c r="E12" i="3"/>
  <c r="E3" i="3"/>
  <c r="F12" i="3"/>
  <c r="F5" i="3"/>
  <c r="F6" i="3"/>
  <c r="F8" i="3"/>
  <c r="F9" i="3"/>
  <c r="F11" i="3"/>
  <c r="F3" i="3"/>
  <c r="G3" i="3"/>
  <c r="C5" i="1"/>
  <c r="C6" i="1"/>
  <c r="C7" i="1"/>
  <c r="C8" i="1"/>
  <c r="C9" i="1"/>
  <c r="C10" i="1"/>
  <c r="C11" i="1"/>
  <c r="C4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<sst xmlns="http://schemas.openxmlformats.org/spreadsheetml/2006/main" count="17" uniqueCount="17">
  <si>
    <t>序号</t>
  </si>
  <si>
    <t>加载</t>
  </si>
  <si>
    <t>功耗</t>
  </si>
  <si>
    <t>效率</t>
  </si>
  <si>
    <t>G  (N)</t>
  </si>
  <si>
    <t>载荷</t>
  </si>
  <si>
    <t>转速</t>
  </si>
  <si>
    <t>压力表号</t>
  </si>
  <si>
    <r>
      <t>转速</t>
    </r>
    <r>
      <rPr>
        <sz val="10.5"/>
        <color theme="1"/>
        <rFont val="Times New Roman"/>
        <family val="1"/>
      </rPr>
      <t>n</t>
    </r>
  </si>
  <si>
    <t>(r/min)</t>
  </si>
  <si>
    <t>摩擦力矩</t>
  </si>
  <si>
    <t>摩擦系数</t>
  </si>
  <si>
    <t>f</t>
  </si>
  <si>
    <t>工作荷载</t>
    <phoneticPr fontId="3" type="noConversion"/>
  </si>
  <si>
    <t>封闭力矩T9</t>
    <phoneticPr fontId="3" type="noConversion"/>
  </si>
  <si>
    <t>电动机输出转矩T1</t>
    <phoneticPr fontId="3" type="noConversion"/>
  </si>
  <si>
    <r>
      <t xml:space="preserve">  </t>
    </r>
    <r>
      <rPr>
        <sz val="10.5"/>
        <color theme="1"/>
        <rFont val="宋体"/>
        <family val="1"/>
        <charset val="134"/>
      </rPr>
      <t>效率</t>
    </r>
    <r>
      <rPr>
        <sz val="10.5"/>
        <color theme="1"/>
        <rFont val="Times New Roman"/>
        <family val="1"/>
      </rPr>
      <t>\eta(%)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</si>
</sst>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6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i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200025</xdr:colOff>
          <xdr:row>3</xdr:row>
          <xdr:rowOff>66675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166688</xdr:colOff>
          <xdr:row>3</xdr:row>
          <xdr:rowOff>66675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1</xdr:col>
          <xdr:colOff>166688</xdr:colOff>
          <xdr:row>4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247650</xdr:colOff>
          <xdr:row>5</xdr:row>
          <xdr:rowOff>66675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1</xdr:col>
          <xdr:colOff>166688</xdr:colOff>
          <xdr:row>5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166688</xdr:colOff>
          <xdr:row>6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271463</xdr:colOff>
          <xdr:row>2</xdr:row>
          <xdr:rowOff>4763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119063</xdr:colOff>
          <xdr:row>1</xdr:row>
          <xdr:rowOff>9525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400050</xdr:colOff>
          <xdr:row>1</xdr:row>
          <xdr:rowOff>23813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mf"/><Relationship Id="rId3" Type="http://schemas.openxmlformats.org/officeDocument/2006/relationships/oleObject" Target="../embeddings/oleObject7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6.w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5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205" zoomScaleNormal="205" workbookViewId="0">
      <selection activeCell="E11" sqref="C2:E11"/>
    </sheetView>
  </sheetViews>
  <sheetFormatPr defaultRowHeight="13.9" x14ac:dyDescent="0.4"/>
  <sheetData>
    <row r="1" spans="1:5" x14ac:dyDescent="0.4">
      <c r="A1" s="15" t="s">
        <v>0</v>
      </c>
      <c r="B1" s="15" t="s">
        <v>1</v>
      </c>
      <c r="C1" s="15"/>
      <c r="D1" s="3" t="s">
        <v>2</v>
      </c>
      <c r="E1" s="4" t="s">
        <v>3</v>
      </c>
    </row>
    <row r="2" spans="1:5" x14ac:dyDescent="0.4">
      <c r="A2" s="15"/>
      <c r="B2" s="12" t="s">
        <v>4</v>
      </c>
      <c r="C2" s="13" t="s">
        <v>14</v>
      </c>
      <c r="D2" s="16" t="s">
        <v>15</v>
      </c>
      <c r="E2" s="12" t="s">
        <v>16</v>
      </c>
    </row>
    <row r="3" spans="1:5" x14ac:dyDescent="0.4">
      <c r="A3" s="15"/>
      <c r="B3" s="12"/>
      <c r="C3" s="14"/>
      <c r="D3" s="12"/>
      <c r="E3" s="12"/>
    </row>
    <row r="4" spans="1:5" x14ac:dyDescent="0.4">
      <c r="A4" s="5">
        <v>1</v>
      </c>
      <c r="B4" s="5">
        <f>A4*9.8</f>
        <v>9.8000000000000007</v>
      </c>
      <c r="C4" s="6">
        <f>1.5*A4</f>
        <v>1.5</v>
      </c>
      <c r="D4" s="6">
        <v>0.86299999999999999</v>
      </c>
      <c r="E4" s="5">
        <v>0.65151999999999999</v>
      </c>
    </row>
    <row r="5" spans="1:5" x14ac:dyDescent="0.4">
      <c r="A5" s="5">
        <v>2</v>
      </c>
      <c r="B5" s="5">
        <f t="shared" ref="B5:B11" si="0">A5*9.8</f>
        <v>19.600000000000001</v>
      </c>
      <c r="C5" s="6">
        <f t="shared" ref="C5:C11" si="1">1.5*A5</f>
        <v>3</v>
      </c>
      <c r="D5" s="6">
        <v>0.90200000000000002</v>
      </c>
      <c r="E5" s="5">
        <v>0.83618999999999999</v>
      </c>
    </row>
    <row r="6" spans="1:5" x14ac:dyDescent="0.4">
      <c r="A6" s="5">
        <v>3</v>
      </c>
      <c r="B6" s="5">
        <f t="shared" si="0"/>
        <v>29.400000000000002</v>
      </c>
      <c r="C6" s="6">
        <f t="shared" si="1"/>
        <v>4.5</v>
      </c>
      <c r="D6" s="6">
        <v>0.93</v>
      </c>
      <c r="E6" s="5">
        <v>0.89073000000000002</v>
      </c>
    </row>
    <row r="7" spans="1:5" x14ac:dyDescent="0.4">
      <c r="A7" s="5">
        <v>4</v>
      </c>
      <c r="B7" s="5">
        <f t="shared" si="0"/>
        <v>39.200000000000003</v>
      </c>
      <c r="C7" s="6">
        <f t="shared" si="1"/>
        <v>6</v>
      </c>
      <c r="D7" s="6">
        <v>0.94899999999999995</v>
      </c>
      <c r="E7" s="5">
        <v>0.91749000000000003</v>
      </c>
    </row>
    <row r="8" spans="1:5" x14ac:dyDescent="0.4">
      <c r="A8" s="5">
        <v>5</v>
      </c>
      <c r="B8" s="5">
        <f t="shared" si="0"/>
        <v>49</v>
      </c>
      <c r="C8" s="6">
        <f t="shared" si="1"/>
        <v>7.5</v>
      </c>
      <c r="D8" s="6">
        <v>0.98399999999999999</v>
      </c>
      <c r="E8" s="5">
        <v>0.93206999999999995</v>
      </c>
    </row>
    <row r="9" spans="1:5" x14ac:dyDescent="0.4">
      <c r="A9" s="5">
        <v>6</v>
      </c>
      <c r="B9" s="5">
        <f t="shared" si="0"/>
        <v>58.800000000000004</v>
      </c>
      <c r="C9" s="6">
        <f t="shared" si="1"/>
        <v>9</v>
      </c>
      <c r="D9" s="6">
        <v>1.02</v>
      </c>
      <c r="E9" s="5">
        <v>0.94166000000000005</v>
      </c>
    </row>
    <row r="10" spans="1:5" x14ac:dyDescent="0.4">
      <c r="A10" s="5">
        <v>7</v>
      </c>
      <c r="B10" s="5">
        <f t="shared" si="0"/>
        <v>68.600000000000009</v>
      </c>
      <c r="C10" s="6">
        <f t="shared" si="1"/>
        <v>10.5</v>
      </c>
      <c r="D10" s="6">
        <v>1.0389999999999999</v>
      </c>
      <c r="E10" s="5">
        <v>0.94923000000000002</v>
      </c>
    </row>
    <row r="11" spans="1:5" x14ac:dyDescent="0.4">
      <c r="A11" s="5">
        <v>8</v>
      </c>
      <c r="B11" s="5">
        <f t="shared" si="0"/>
        <v>78.400000000000006</v>
      </c>
      <c r="C11" s="6">
        <f t="shared" si="1"/>
        <v>12</v>
      </c>
      <c r="D11" s="6">
        <v>1.0940000000000001</v>
      </c>
      <c r="E11" s="5">
        <v>0.95333999999999997</v>
      </c>
    </row>
  </sheetData>
  <mergeCells count="6">
    <mergeCell ref="E2:E3"/>
    <mergeCell ref="C2:C3"/>
    <mergeCell ref="A1:A3"/>
    <mergeCell ref="B1:C1"/>
    <mergeCell ref="B2:B3"/>
    <mergeCell ref="D2:D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5D7C-1C49-435B-8BCE-6F13A80046CC}">
  <dimension ref="A1:K6"/>
  <sheetViews>
    <sheetView zoomScale="175" zoomScaleNormal="175" workbookViewId="0">
      <selection activeCell="B3" sqref="A3:B6"/>
    </sheetView>
  </sheetViews>
  <sheetFormatPr defaultRowHeight="13.9" x14ac:dyDescent="0.4"/>
  <sheetData>
    <row r="1" spans="1:11" ht="14.25" thickBot="1" x14ac:dyDescent="0.45">
      <c r="A1" s="17" t="s">
        <v>5</v>
      </c>
      <c r="B1" s="19" t="s">
        <v>6</v>
      </c>
      <c r="C1" s="21" t="s">
        <v>7</v>
      </c>
      <c r="D1" s="22"/>
      <c r="E1" s="22"/>
      <c r="F1" s="22"/>
      <c r="G1" s="22"/>
      <c r="H1" s="22"/>
      <c r="I1" s="22"/>
      <c r="J1" s="22"/>
      <c r="K1" s="23"/>
    </row>
    <row r="2" spans="1:11" ht="14.25" thickBot="1" x14ac:dyDescent="0.45">
      <c r="A2" s="18"/>
      <c r="B2" s="20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</row>
    <row r="3" spans="1:11" ht="14.25" thickBot="1" x14ac:dyDescent="0.45">
      <c r="A3" s="24">
        <v>717</v>
      </c>
      <c r="B3" s="8">
        <v>200</v>
      </c>
      <c r="C3" s="1">
        <v>0.05</v>
      </c>
      <c r="D3" s="1">
        <v>0.1</v>
      </c>
      <c r="E3" s="1">
        <v>0.14000000000000001</v>
      </c>
      <c r="F3" s="1">
        <v>0.16</v>
      </c>
      <c r="G3" s="1">
        <v>0.2</v>
      </c>
      <c r="H3" s="1">
        <v>0.12</v>
      </c>
      <c r="I3" s="1">
        <v>0.06</v>
      </c>
      <c r="J3" s="1"/>
      <c r="K3" s="1"/>
    </row>
    <row r="4" spans="1:11" ht="14.25" thickBot="1" x14ac:dyDescent="0.45">
      <c r="A4" s="25"/>
      <c r="B4" s="8">
        <v>301</v>
      </c>
      <c r="C4" s="1">
        <v>0.06</v>
      </c>
      <c r="D4" s="1">
        <v>0.1</v>
      </c>
      <c r="E4" s="1">
        <v>0.14000000000000001</v>
      </c>
      <c r="F4" s="1">
        <v>0.15</v>
      </c>
      <c r="G4" s="1">
        <v>0.2</v>
      </c>
      <c r="H4" s="1">
        <v>0.12</v>
      </c>
      <c r="I4" s="1">
        <v>0.06</v>
      </c>
      <c r="J4" s="1"/>
      <c r="K4" s="1"/>
    </row>
    <row r="5" spans="1:11" ht="14.25" thickBot="1" x14ac:dyDescent="0.45">
      <c r="A5" s="24">
        <v>1203</v>
      </c>
      <c r="B5" s="8">
        <v>200</v>
      </c>
      <c r="C5" s="1">
        <v>0.08</v>
      </c>
      <c r="D5" s="1">
        <v>0.15</v>
      </c>
      <c r="E5" s="1">
        <v>0.22</v>
      </c>
      <c r="F5" s="1">
        <v>0.25</v>
      </c>
      <c r="G5" s="1">
        <v>0.3</v>
      </c>
      <c r="H5" s="1">
        <v>0.19</v>
      </c>
      <c r="I5" s="1">
        <v>0.09</v>
      </c>
      <c r="J5" s="1"/>
      <c r="K5" s="1"/>
    </row>
    <row r="6" spans="1:11" ht="14.25" thickBot="1" x14ac:dyDescent="0.45">
      <c r="A6" s="25"/>
      <c r="B6" s="8">
        <v>301</v>
      </c>
      <c r="C6" s="1">
        <v>0.09</v>
      </c>
      <c r="D6" s="1">
        <v>0.16</v>
      </c>
      <c r="E6" s="1">
        <v>0.23</v>
      </c>
      <c r="F6" s="1">
        <v>0.26</v>
      </c>
      <c r="G6" s="1">
        <v>0.3</v>
      </c>
      <c r="H6" s="1">
        <v>0.2</v>
      </c>
      <c r="I6" s="1">
        <v>0.1</v>
      </c>
      <c r="J6" s="1"/>
      <c r="K6" s="1"/>
    </row>
  </sheetData>
  <mergeCells count="5">
    <mergeCell ref="A1:A2"/>
    <mergeCell ref="B1:B2"/>
    <mergeCell ref="C1:K1"/>
    <mergeCell ref="A3:A4"/>
    <mergeCell ref="A5:A6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4" r:id="rId3">
          <objectPr defaultSize="0" autoPict="0" r:id="rId4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200025</xdr:colOff>
                <xdr:row>3</xdr:row>
                <xdr:rowOff>66675</xdr:rowOff>
              </to>
            </anchor>
          </objectPr>
        </oleObject>
      </mc:Choice>
      <mc:Fallback>
        <oleObject progId="Equation.DSMT4" shapeId="2054" r:id="rId3"/>
      </mc:Fallback>
    </mc:AlternateContent>
    <mc:AlternateContent xmlns:mc="http://schemas.openxmlformats.org/markup-compatibility/2006">
      <mc:Choice Requires="x14">
        <oleObject progId="Equation.DSMT4" shapeId="2053" r:id="rId5">
          <objectPr defaultSize="0" autoPict="0" r:id="rId6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166688</xdr:colOff>
                <xdr:row>3</xdr:row>
                <xdr:rowOff>66675</xdr:rowOff>
              </to>
            </anchor>
          </objectPr>
        </oleObject>
      </mc:Choice>
      <mc:Fallback>
        <oleObject progId="Equation.DSMT4" shapeId="2053" r:id="rId5"/>
      </mc:Fallback>
    </mc:AlternateContent>
    <mc:AlternateContent xmlns:mc="http://schemas.openxmlformats.org/markup-compatibility/2006">
      <mc:Choice Requires="x14">
        <oleObject progId="Equation.DSMT4" shapeId="2052" r:id="rId7">
          <objectPr defaultSize="0" autoPict="0" r:id="rId8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166688</xdr:colOff>
                <xdr:row>4</xdr:row>
                <xdr:rowOff>66675</xdr:rowOff>
              </to>
            </anchor>
          </objectPr>
        </oleObject>
      </mc:Choice>
      <mc:Fallback>
        <oleObject progId="Equation.DSMT4" shapeId="2052" r:id="rId7"/>
      </mc:Fallback>
    </mc:AlternateContent>
    <mc:AlternateContent xmlns:mc="http://schemas.openxmlformats.org/markup-compatibility/2006">
      <mc:Choice Requires="x14">
        <oleObject progId="Equation.DSMT4" shapeId="2051" r:id="rId9">
          <objectPr defaultSize="0" autoPict="0" r:id="rId10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247650</xdr:colOff>
                <xdr:row>5</xdr:row>
                <xdr:rowOff>66675</xdr:rowOff>
              </to>
            </anchor>
          </objectPr>
        </oleObject>
      </mc:Choice>
      <mc:Fallback>
        <oleObject progId="Equation.DSMT4" shapeId="2051" r:id="rId9"/>
      </mc:Fallback>
    </mc:AlternateContent>
    <mc:AlternateContent xmlns:mc="http://schemas.openxmlformats.org/markup-compatibility/2006">
      <mc:Choice Requires="x14">
        <oleObject progId="Equation.DSMT4" shapeId="2050" r:id="rId11">
          <objectPr defaultSize="0" autoPict="0" r:id="rId6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166688</xdr:colOff>
                <xdr:row>5</xdr:row>
                <xdr:rowOff>66675</xdr:rowOff>
              </to>
            </anchor>
          </objectPr>
        </oleObject>
      </mc:Choice>
      <mc:Fallback>
        <oleObject progId="Equation.DSMT4" shapeId="2050" r:id="rId11"/>
      </mc:Fallback>
    </mc:AlternateContent>
    <mc:AlternateContent xmlns:mc="http://schemas.openxmlformats.org/markup-compatibility/2006">
      <mc:Choice Requires="x14">
        <oleObject progId="Equation.DSMT4" shapeId="2049" r:id="rId12">
          <objectPr defaultSize="0" autoPict="0" r:id="rId8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166688</xdr:colOff>
                <xdr:row>6</xdr:row>
                <xdr:rowOff>66675</xdr:rowOff>
              </to>
            </anchor>
          </objectPr>
        </oleObject>
      </mc:Choice>
      <mc:Fallback>
        <oleObject progId="Equation.DSMT4" shapeId="20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9E65-BF9F-470B-BE13-6E6907E1DF97}">
  <dimension ref="A1:G12"/>
  <sheetViews>
    <sheetView tabSelected="1" zoomScale="220" zoomScaleNormal="220" workbookViewId="0">
      <selection activeCell="F12" sqref="E3:F12"/>
    </sheetView>
  </sheetViews>
  <sheetFormatPr defaultRowHeight="13.9" x14ac:dyDescent="0.4"/>
  <cols>
    <col min="5" max="5" width="10.9296875" bestFit="1" customWidth="1"/>
    <col min="6" max="6" width="9.9296875" customWidth="1"/>
    <col min="7" max="7" width="10.796875" bestFit="1" customWidth="1"/>
  </cols>
  <sheetData>
    <row r="1" spans="1:7" x14ac:dyDescent="0.4">
      <c r="A1" s="26"/>
      <c r="B1" s="7" t="s">
        <v>8</v>
      </c>
      <c r="C1" s="28" t="s">
        <v>13</v>
      </c>
      <c r="D1" s="19" t="s">
        <v>10</v>
      </c>
      <c r="E1" s="7" t="s">
        <v>11</v>
      </c>
      <c r="F1" s="7"/>
      <c r="G1" s="24"/>
    </row>
    <row r="2" spans="1:7" ht="14.25" thickBot="1" x14ac:dyDescent="0.45">
      <c r="A2" s="27"/>
      <c r="B2" s="1" t="s">
        <v>9</v>
      </c>
      <c r="C2" s="29"/>
      <c r="D2" s="20"/>
      <c r="E2" s="9" t="s">
        <v>12</v>
      </c>
      <c r="F2" s="9"/>
      <c r="G2" s="25"/>
    </row>
    <row r="3" spans="1:7" ht="14.25" thickBot="1" x14ac:dyDescent="0.45">
      <c r="A3" s="2">
        <v>1</v>
      </c>
      <c r="B3" s="1">
        <v>0</v>
      </c>
      <c r="C3" s="1">
        <v>402</v>
      </c>
      <c r="D3" s="11">
        <v>4.5</v>
      </c>
      <c r="E3" s="1">
        <f>D3/C3/0.03</f>
        <v>0.37313432835820892</v>
      </c>
      <c r="F3" s="1">
        <f>G3*100000</f>
        <v>0</v>
      </c>
      <c r="G3" s="1">
        <f>B3*0.11*0.06*0.32/C3</f>
        <v>0</v>
      </c>
    </row>
    <row r="4" spans="1:7" ht="14.25" thickBot="1" x14ac:dyDescent="0.45">
      <c r="A4" s="2">
        <v>2</v>
      </c>
      <c r="B4" s="1">
        <v>3</v>
      </c>
      <c r="C4" s="1">
        <v>422</v>
      </c>
      <c r="D4" s="11">
        <v>3.7</v>
      </c>
      <c r="E4" s="1">
        <f t="shared" ref="E4:E12" si="0">D4/C4/0.03</f>
        <v>0.29225908372827808</v>
      </c>
      <c r="F4" s="1">
        <f t="shared" ref="F4:F12" si="1">G4*100000</f>
        <v>0.15722852332657922</v>
      </c>
      <c r="G4" s="1">
        <f>B4*0.11*0.06*0.32/C4*2*PI()/60</f>
        <v>1.5722852332657922E-6</v>
      </c>
    </row>
    <row r="5" spans="1:7" ht="14.25" thickBot="1" x14ac:dyDescent="0.45">
      <c r="A5" s="2">
        <v>3</v>
      </c>
      <c r="B5" s="1">
        <v>5</v>
      </c>
      <c r="C5" s="1">
        <v>434</v>
      </c>
      <c r="D5" s="11">
        <v>2.9</v>
      </c>
      <c r="E5" s="1">
        <f t="shared" si="0"/>
        <v>0.22273425499231952</v>
      </c>
      <c r="F5" s="1">
        <f t="shared" si="1"/>
        <v>0.25480198480728272</v>
      </c>
      <c r="G5" s="1">
        <f t="shared" ref="G5:G12" si="2">B5*0.11*0.06*0.32/C5*2*PI()/60</f>
        <v>2.5480198480728275E-6</v>
      </c>
    </row>
    <row r="6" spans="1:7" ht="14.25" thickBot="1" x14ac:dyDescent="0.45">
      <c r="A6" s="2">
        <v>4</v>
      </c>
      <c r="B6" s="1">
        <v>11</v>
      </c>
      <c r="C6" s="1">
        <v>438</v>
      </c>
      <c r="D6" s="11">
        <v>2</v>
      </c>
      <c r="E6" s="1">
        <f t="shared" si="0"/>
        <v>0.15220700152207001</v>
      </c>
      <c r="F6" s="1">
        <f t="shared" si="1"/>
        <v>0.55544505729222282</v>
      </c>
      <c r="G6" s="1">
        <f t="shared" si="2"/>
        <v>5.5544505729222281E-6</v>
      </c>
    </row>
    <row r="7" spans="1:7" ht="14.25" thickBot="1" x14ac:dyDescent="0.45">
      <c r="A7" s="2">
        <v>5</v>
      </c>
      <c r="B7" s="1">
        <v>50</v>
      </c>
      <c r="C7" s="1">
        <v>498</v>
      </c>
      <c r="D7" s="11">
        <v>2.4</v>
      </c>
      <c r="E7" s="1">
        <f t="shared" si="0"/>
        <v>0.1606425702811245</v>
      </c>
      <c r="F7" s="1">
        <f t="shared" si="1"/>
        <v>2.2205634820554359</v>
      </c>
      <c r="G7" s="1">
        <f t="shared" si="2"/>
        <v>2.2205634820554358E-5</v>
      </c>
    </row>
    <row r="8" spans="1:7" ht="14.25" thickBot="1" x14ac:dyDescent="0.45">
      <c r="A8" s="2">
        <v>6</v>
      </c>
      <c r="B8" s="1">
        <v>100</v>
      </c>
      <c r="C8" s="1">
        <v>513</v>
      </c>
      <c r="D8" s="11">
        <v>2.5</v>
      </c>
      <c r="E8" s="1">
        <f t="shared" si="0"/>
        <v>0.16244314489928524</v>
      </c>
      <c r="F8" s="1">
        <f t="shared" si="1"/>
        <v>4.3112694505403786</v>
      </c>
      <c r="G8" s="1">
        <f t="shared" si="2"/>
        <v>4.3112694505403785E-5</v>
      </c>
    </row>
    <row r="9" spans="1:7" ht="14.25" thickBot="1" x14ac:dyDescent="0.45">
      <c r="A9" s="2">
        <v>7</v>
      </c>
      <c r="B9" s="1">
        <v>150</v>
      </c>
      <c r="C9" s="1">
        <v>517</v>
      </c>
      <c r="D9" s="11">
        <v>2.6</v>
      </c>
      <c r="E9" s="1">
        <f t="shared" si="0"/>
        <v>0.16763378465506126</v>
      </c>
      <c r="F9" s="1">
        <f t="shared" si="1"/>
        <v>6.4168701009493656</v>
      </c>
      <c r="G9" s="1">
        <f t="shared" si="2"/>
        <v>6.4168701009493658E-5</v>
      </c>
    </row>
    <row r="10" spans="1:7" ht="14.25" thickBot="1" x14ac:dyDescent="0.45">
      <c r="A10" s="2">
        <v>8</v>
      </c>
      <c r="B10" s="1">
        <v>204</v>
      </c>
      <c r="C10" s="1">
        <v>515</v>
      </c>
      <c r="D10" s="11">
        <v>2.7</v>
      </c>
      <c r="E10" s="1">
        <f t="shared" si="0"/>
        <v>0.17475728155339809</v>
      </c>
      <c r="F10" s="1">
        <f t="shared" si="1"/>
        <v>8.7608343793777035</v>
      </c>
      <c r="G10" s="1">
        <f t="shared" si="2"/>
        <v>8.7608343793777035E-5</v>
      </c>
    </row>
    <row r="11" spans="1:7" ht="14.25" thickBot="1" x14ac:dyDescent="0.45">
      <c r="B11" s="10">
        <v>251</v>
      </c>
      <c r="C11" s="10">
        <v>514</v>
      </c>
      <c r="D11" s="11">
        <v>2.9</v>
      </c>
      <c r="E11" s="1">
        <f t="shared" si="0"/>
        <v>0.1880674448767834</v>
      </c>
      <c r="F11" s="1">
        <f t="shared" si="1"/>
        <v>10.800233234629003</v>
      </c>
      <c r="G11" s="1">
        <f t="shared" si="2"/>
        <v>1.0800233234629003E-4</v>
      </c>
    </row>
    <row r="12" spans="1:7" ht="14.25" thickBot="1" x14ac:dyDescent="0.45">
      <c r="B12" s="10">
        <v>298</v>
      </c>
      <c r="C12" s="10">
        <v>514</v>
      </c>
      <c r="D12" s="11">
        <v>3</v>
      </c>
      <c r="E12" s="1">
        <f t="shared" si="0"/>
        <v>0.19455252918287938</v>
      </c>
      <c r="F12" s="1">
        <f t="shared" si="1"/>
        <v>12.822587665017702</v>
      </c>
      <c r="G12" s="1">
        <f t="shared" si="2"/>
        <v>1.2822587665017702E-4</v>
      </c>
    </row>
  </sheetData>
  <mergeCells count="4">
    <mergeCell ref="A1:A2"/>
    <mergeCell ref="C1:C2"/>
    <mergeCell ref="D1:D2"/>
    <mergeCell ref="G1:G2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4" r:id="rId3">
          <objectPr defaultSize="0" autoPict="0" r:id="rId4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119063</xdr:colOff>
                <xdr:row>1</xdr:row>
                <xdr:rowOff>9525</xdr:rowOff>
              </to>
            </anchor>
          </objectPr>
        </oleObject>
      </mc:Choice>
      <mc:Fallback>
        <oleObject progId="Equation.DSMT4" shapeId="3074" r:id="rId3"/>
      </mc:Fallback>
    </mc:AlternateContent>
    <mc:AlternateContent xmlns:mc="http://schemas.openxmlformats.org/markup-compatibility/2006">
      <mc:Choice Requires="x14">
        <oleObject progId="Equation.DSMT4" shapeId="3073" r:id="rId5">
          <objectPr defaultSize="0" autoPict="0" r:id="rId6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400050</xdr:colOff>
                <xdr:row>1</xdr:row>
                <xdr:rowOff>23813</xdr:rowOff>
              </to>
            </anchor>
          </objectPr>
        </oleObject>
      </mc:Choice>
      <mc:Fallback>
        <oleObject progId="Equation.DSMT4" shapeId="3073" r:id="rId5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271463</xdr:colOff>
                <xdr:row>2</xdr:row>
                <xdr:rowOff>4763</xdr:rowOff>
              </to>
            </anchor>
          </objectPr>
        </oleObject>
      </mc:Choice>
      <mc:Fallback>
        <oleObject progId="Equation.DSMT4" shapeId="3075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liukan</dc:creator>
  <cp:lastModifiedBy>KAN LIU</cp:lastModifiedBy>
  <dcterms:created xsi:type="dcterms:W3CDTF">2015-06-05T18:19:34Z</dcterms:created>
  <dcterms:modified xsi:type="dcterms:W3CDTF">2024-11-22T13:29:49Z</dcterms:modified>
</cp:coreProperties>
</file>