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gkm\Desktop\2024秋冬-实验课安排\"/>
    </mc:Choice>
  </mc:AlternateContent>
  <xr:revisionPtr revIDLastSave="0" documentId="13_ncr:1_{B75A2DA9-5310-48B4-88A9-7050DB6BBD09}" xr6:coauthVersionLast="36" xr6:coauthVersionMax="36" xr10:uidLastSave="{00000000-0000-0000-0000-000000000000}"/>
  <bookViews>
    <workbookView xWindow="2680" yWindow="1500" windowWidth="28240" windowHeight="17440" xr2:uid="{752BAC88-3D22-6345-9E5D-6A586CA68B77}"/>
  </bookViews>
  <sheets>
    <sheet name="时间安排" sheetId="4" r:id="rId1"/>
    <sheet name="学生按学号排序" sheetId="1" r:id="rId2"/>
    <sheet name="学生按组别排序" sheetId="5" r:id="rId3"/>
    <sheet name="机械工程基础实验名单" sheetId="2" r:id="rId4"/>
    <sheet name="测控技术实验名单" sheetId="3" r:id="rId5"/>
  </sheets>
  <definedNames>
    <definedName name="_xlnm._FilterDatabase" localSheetId="1" hidden="1">学生按学号排序!$A$2:$M$2</definedName>
    <definedName name="_xlnm._FilterDatabase" localSheetId="2" hidden="1">学生按组别排序!$A$2:$M$2</definedName>
  </definedNames>
  <calcPr calcId="191029"/>
</workbook>
</file>

<file path=xl/calcChain.xml><?xml version="1.0" encoding="utf-8"?>
<calcChain xmlns="http://schemas.openxmlformats.org/spreadsheetml/2006/main">
  <c r="K195" i="5" l="1"/>
  <c r="J195" i="5"/>
  <c r="I195" i="5"/>
  <c r="M192" i="5"/>
  <c r="F192" i="5"/>
  <c r="E192" i="5"/>
  <c r="M154" i="5"/>
  <c r="F154" i="5"/>
  <c r="E154" i="5"/>
  <c r="M191" i="5"/>
  <c r="F191" i="5"/>
  <c r="E191" i="5"/>
  <c r="M153" i="5"/>
  <c r="F153" i="5"/>
  <c r="E153" i="5"/>
  <c r="M78" i="5"/>
  <c r="F78" i="5"/>
  <c r="E78" i="5"/>
  <c r="M190" i="5"/>
  <c r="F190" i="5"/>
  <c r="E190" i="5"/>
  <c r="M189" i="5"/>
  <c r="F189" i="5"/>
  <c r="E189" i="5"/>
  <c r="M152" i="5"/>
  <c r="F152" i="5"/>
  <c r="E152" i="5"/>
  <c r="M188" i="5"/>
  <c r="F188" i="5"/>
  <c r="E188" i="5"/>
  <c r="M151" i="5"/>
  <c r="F151" i="5"/>
  <c r="E151" i="5"/>
  <c r="M187" i="5"/>
  <c r="F187" i="5"/>
  <c r="E187" i="5"/>
  <c r="M186" i="5"/>
  <c r="F186" i="5"/>
  <c r="E186" i="5"/>
  <c r="M185" i="5"/>
  <c r="F185" i="5"/>
  <c r="E185" i="5"/>
  <c r="M184" i="5"/>
  <c r="F184" i="5"/>
  <c r="E184" i="5"/>
  <c r="M77" i="5"/>
  <c r="F77" i="5"/>
  <c r="E77" i="5"/>
  <c r="M183" i="5"/>
  <c r="F183" i="5"/>
  <c r="E183" i="5"/>
  <c r="M150" i="5"/>
  <c r="F150" i="5"/>
  <c r="E150" i="5"/>
  <c r="M182" i="5"/>
  <c r="F182" i="5"/>
  <c r="E182" i="5"/>
  <c r="M76" i="5"/>
  <c r="F76" i="5"/>
  <c r="E76" i="5"/>
  <c r="M194" i="5"/>
  <c r="F194" i="5"/>
  <c r="E194" i="5"/>
  <c r="M181" i="5"/>
  <c r="F181" i="5"/>
  <c r="E181" i="5"/>
  <c r="M149" i="5"/>
  <c r="F149" i="5"/>
  <c r="E149" i="5"/>
  <c r="M148" i="5"/>
  <c r="F148" i="5"/>
  <c r="E148" i="5"/>
  <c r="M75" i="5"/>
  <c r="F75" i="5"/>
  <c r="E75" i="5"/>
  <c r="M147" i="5"/>
  <c r="F147" i="5"/>
  <c r="E147" i="5"/>
  <c r="M146" i="5"/>
  <c r="F146" i="5"/>
  <c r="E146" i="5"/>
  <c r="M180" i="5"/>
  <c r="F180" i="5"/>
  <c r="E180" i="5"/>
  <c r="M145" i="5"/>
  <c r="F145" i="5"/>
  <c r="E145" i="5"/>
  <c r="M144" i="5"/>
  <c r="F144" i="5"/>
  <c r="E144" i="5"/>
  <c r="M143" i="5"/>
  <c r="F143" i="5"/>
  <c r="E143" i="5"/>
  <c r="M142" i="5"/>
  <c r="F142" i="5"/>
  <c r="E142" i="5"/>
  <c r="M141" i="5"/>
  <c r="F141" i="5"/>
  <c r="E141" i="5"/>
  <c r="M140" i="5"/>
  <c r="F140" i="5"/>
  <c r="E140" i="5"/>
  <c r="M139" i="5"/>
  <c r="F139" i="5"/>
  <c r="E139" i="5"/>
  <c r="M138" i="5"/>
  <c r="F138" i="5"/>
  <c r="E138" i="5"/>
  <c r="M137" i="5"/>
  <c r="F137" i="5"/>
  <c r="E137" i="5"/>
  <c r="M136" i="5"/>
  <c r="F136" i="5"/>
  <c r="E136" i="5"/>
  <c r="M135" i="5"/>
  <c r="F135" i="5"/>
  <c r="E135" i="5"/>
  <c r="M134" i="5"/>
  <c r="F134" i="5"/>
  <c r="E134" i="5"/>
  <c r="M133" i="5"/>
  <c r="F133" i="5"/>
  <c r="E133" i="5"/>
  <c r="M132" i="5"/>
  <c r="F132" i="5"/>
  <c r="E132" i="5"/>
  <c r="M131" i="5"/>
  <c r="F131" i="5"/>
  <c r="E131" i="5"/>
  <c r="M130" i="5"/>
  <c r="F130" i="5"/>
  <c r="M129" i="5"/>
  <c r="F129" i="5"/>
  <c r="E129" i="5"/>
  <c r="M128" i="5"/>
  <c r="F128" i="5"/>
  <c r="E128" i="5"/>
  <c r="M127" i="5"/>
  <c r="F127" i="5"/>
  <c r="E127" i="5"/>
  <c r="M126" i="5"/>
  <c r="F126" i="5"/>
  <c r="E126" i="5"/>
  <c r="M125" i="5"/>
  <c r="F125" i="5"/>
  <c r="E125" i="5"/>
  <c r="M179" i="5"/>
  <c r="F179" i="5"/>
  <c r="E179" i="5"/>
  <c r="M124" i="5"/>
  <c r="F124" i="5"/>
  <c r="E124" i="5"/>
  <c r="M123" i="5"/>
  <c r="F123" i="5"/>
  <c r="E123" i="5"/>
  <c r="M178" i="5"/>
  <c r="F178" i="5"/>
  <c r="E178" i="5"/>
  <c r="M122" i="5"/>
  <c r="F122" i="5"/>
  <c r="E122" i="5"/>
  <c r="M177" i="5"/>
  <c r="F177" i="5"/>
  <c r="E177" i="5"/>
  <c r="M121" i="5"/>
  <c r="F121" i="5"/>
  <c r="E121" i="5"/>
  <c r="M120" i="5"/>
  <c r="F120" i="5"/>
  <c r="E120" i="5"/>
  <c r="M119" i="5"/>
  <c r="F119" i="5"/>
  <c r="E119" i="5"/>
  <c r="M118" i="5"/>
  <c r="F118" i="5"/>
  <c r="E118" i="5"/>
  <c r="M176" i="5"/>
  <c r="F176" i="5"/>
  <c r="E176" i="5"/>
  <c r="M117" i="5"/>
  <c r="F117" i="5"/>
  <c r="E117" i="5"/>
  <c r="M116" i="5"/>
  <c r="F116" i="5"/>
  <c r="E116" i="5"/>
  <c r="M175" i="5"/>
  <c r="F175" i="5"/>
  <c r="E175" i="5"/>
  <c r="M115" i="5"/>
  <c r="F115" i="5"/>
  <c r="E115" i="5"/>
  <c r="M74" i="5"/>
  <c r="F74" i="5"/>
  <c r="E74" i="5"/>
  <c r="M73" i="5"/>
  <c r="F73" i="5"/>
  <c r="E73" i="5"/>
  <c r="M174" i="5"/>
  <c r="F174" i="5"/>
  <c r="E174" i="5"/>
  <c r="M72" i="5"/>
  <c r="F72" i="5"/>
  <c r="E72" i="5"/>
  <c r="M71" i="5"/>
  <c r="F71" i="5"/>
  <c r="E71" i="5"/>
  <c r="M70" i="5"/>
  <c r="F70" i="5"/>
  <c r="E70" i="5"/>
  <c r="M69" i="5"/>
  <c r="F69" i="5"/>
  <c r="E69" i="5"/>
  <c r="M173" i="5"/>
  <c r="F173" i="5"/>
  <c r="E173" i="5"/>
  <c r="M68" i="5"/>
  <c r="F68" i="5"/>
  <c r="E68" i="5"/>
  <c r="M67" i="5"/>
  <c r="F67" i="5"/>
  <c r="E67" i="5"/>
  <c r="M66" i="5"/>
  <c r="F66" i="5"/>
  <c r="E66" i="5"/>
  <c r="M172" i="5"/>
  <c r="F172" i="5"/>
  <c r="E172" i="5"/>
  <c r="M171" i="5"/>
  <c r="F171" i="5"/>
  <c r="E171" i="5"/>
  <c r="M170" i="5"/>
  <c r="F170" i="5"/>
  <c r="E170" i="5"/>
  <c r="M169" i="5"/>
  <c r="F169" i="5"/>
  <c r="E169" i="5"/>
  <c r="M168" i="5"/>
  <c r="F168" i="5"/>
  <c r="E168" i="5"/>
  <c r="M65" i="5"/>
  <c r="F65" i="5"/>
  <c r="E65" i="5"/>
  <c r="M167" i="5"/>
  <c r="F167" i="5"/>
  <c r="E167" i="5"/>
  <c r="M64" i="5"/>
  <c r="F64" i="5"/>
  <c r="E64" i="5"/>
  <c r="M166" i="5"/>
  <c r="F166" i="5"/>
  <c r="E166" i="5"/>
  <c r="M165" i="5"/>
  <c r="F165" i="5"/>
  <c r="E165" i="5"/>
  <c r="M164" i="5"/>
  <c r="F164" i="5"/>
  <c r="E164" i="5"/>
  <c r="M163" i="5"/>
  <c r="F163" i="5"/>
  <c r="E163" i="5"/>
  <c r="M162" i="5"/>
  <c r="F162" i="5"/>
  <c r="E162" i="5"/>
  <c r="M114" i="5"/>
  <c r="F114" i="5"/>
  <c r="E114" i="5"/>
  <c r="M113" i="5"/>
  <c r="F113" i="5"/>
  <c r="E113" i="5"/>
  <c r="M63" i="5"/>
  <c r="F63" i="5"/>
  <c r="E63" i="5"/>
  <c r="M62" i="5"/>
  <c r="F62" i="5"/>
  <c r="E62" i="5"/>
  <c r="M112" i="5"/>
  <c r="F112" i="5"/>
  <c r="E112" i="5"/>
  <c r="M61" i="5"/>
  <c r="F61" i="5"/>
  <c r="E61" i="5"/>
  <c r="M60" i="5"/>
  <c r="F60" i="5"/>
  <c r="E60" i="5"/>
  <c r="M59" i="5"/>
  <c r="F59" i="5"/>
  <c r="E59" i="5"/>
  <c r="M111" i="5"/>
  <c r="F111" i="5"/>
  <c r="E111" i="5"/>
  <c r="M110" i="5"/>
  <c r="F110" i="5"/>
  <c r="E110" i="5"/>
  <c r="M58" i="5"/>
  <c r="F58" i="5"/>
  <c r="E58" i="5"/>
  <c r="M57" i="5"/>
  <c r="F57" i="5"/>
  <c r="E57" i="5"/>
  <c r="M161" i="5"/>
  <c r="F161" i="5"/>
  <c r="E161" i="5"/>
  <c r="M56" i="5"/>
  <c r="F56" i="5"/>
  <c r="E56" i="5"/>
  <c r="M55" i="5"/>
  <c r="F55" i="5"/>
  <c r="E55" i="5"/>
  <c r="M109" i="5"/>
  <c r="F109" i="5"/>
  <c r="E109" i="5"/>
  <c r="M108" i="5"/>
  <c r="F108" i="5"/>
  <c r="E108" i="5"/>
  <c r="M54" i="5"/>
  <c r="F54" i="5"/>
  <c r="E54" i="5"/>
  <c r="M53" i="5"/>
  <c r="F53" i="5"/>
  <c r="E53" i="5"/>
  <c r="M107" i="5"/>
  <c r="F107" i="5"/>
  <c r="E107" i="5"/>
  <c r="M52" i="5"/>
  <c r="F52" i="5"/>
  <c r="E52" i="5"/>
  <c r="M106" i="5"/>
  <c r="F106" i="5"/>
  <c r="E106" i="5"/>
  <c r="M51" i="5"/>
  <c r="F51" i="5"/>
  <c r="E51" i="5"/>
  <c r="M50" i="5"/>
  <c r="F50" i="5"/>
  <c r="E50" i="5"/>
  <c r="M105" i="5"/>
  <c r="F105" i="5"/>
  <c r="E105" i="5"/>
  <c r="M49" i="5"/>
  <c r="F49" i="5"/>
  <c r="E49" i="5"/>
  <c r="M104" i="5"/>
  <c r="F104" i="5"/>
  <c r="E104" i="5"/>
  <c r="M48" i="5"/>
  <c r="F48" i="5"/>
  <c r="E48" i="5"/>
  <c r="M103" i="5"/>
  <c r="F103" i="5"/>
  <c r="E103" i="5"/>
  <c r="M47" i="5"/>
  <c r="F47" i="5"/>
  <c r="E47" i="5"/>
  <c r="M102" i="5"/>
  <c r="F102" i="5"/>
  <c r="E102" i="5"/>
  <c r="M46" i="5"/>
  <c r="F46" i="5"/>
  <c r="E46" i="5"/>
  <c r="M45" i="5"/>
  <c r="F45" i="5"/>
  <c r="E45" i="5"/>
  <c r="M44" i="5"/>
  <c r="F44" i="5"/>
  <c r="E44" i="5"/>
  <c r="M43" i="5"/>
  <c r="F43" i="5"/>
  <c r="E43" i="5"/>
  <c r="M42" i="5"/>
  <c r="F42" i="5"/>
  <c r="E42" i="5"/>
  <c r="M41" i="5"/>
  <c r="F41" i="5"/>
  <c r="E41" i="5"/>
  <c r="M40" i="5"/>
  <c r="F40" i="5"/>
  <c r="E40" i="5"/>
  <c r="M101" i="5"/>
  <c r="F101" i="5"/>
  <c r="E101" i="5"/>
  <c r="M100" i="5"/>
  <c r="F100" i="5"/>
  <c r="E100" i="5"/>
  <c r="M39" i="5"/>
  <c r="F39" i="5"/>
  <c r="E39" i="5"/>
  <c r="M99" i="5"/>
  <c r="F99" i="5"/>
  <c r="E99" i="5"/>
  <c r="M160" i="5"/>
  <c r="F160" i="5"/>
  <c r="E160" i="5"/>
  <c r="M38" i="5"/>
  <c r="F38" i="5"/>
  <c r="E38" i="5"/>
  <c r="M37" i="5"/>
  <c r="F37" i="5"/>
  <c r="E37" i="5"/>
  <c r="M36" i="5"/>
  <c r="F36" i="5"/>
  <c r="E36" i="5"/>
  <c r="M98" i="5"/>
  <c r="F98" i="5"/>
  <c r="E98" i="5"/>
  <c r="M35" i="5"/>
  <c r="F35" i="5"/>
  <c r="E35" i="5"/>
  <c r="M34" i="5"/>
  <c r="F34" i="5"/>
  <c r="E34" i="5"/>
  <c r="M159" i="5"/>
  <c r="F159" i="5"/>
  <c r="E159" i="5"/>
  <c r="M33" i="5"/>
  <c r="F33" i="5"/>
  <c r="E33" i="5"/>
  <c r="M32" i="5"/>
  <c r="F32" i="5"/>
  <c r="E32" i="5"/>
  <c r="M31" i="5"/>
  <c r="F31" i="5"/>
  <c r="E31" i="5"/>
  <c r="M30" i="5"/>
  <c r="F30" i="5"/>
  <c r="E30" i="5"/>
  <c r="M29" i="5"/>
  <c r="F29" i="5"/>
  <c r="E29" i="5"/>
  <c r="M28" i="5"/>
  <c r="F28" i="5"/>
  <c r="E28" i="5"/>
  <c r="M27" i="5"/>
  <c r="F27" i="5"/>
  <c r="E27" i="5"/>
  <c r="M26" i="5"/>
  <c r="F26" i="5"/>
  <c r="E26" i="5"/>
  <c r="M25" i="5"/>
  <c r="F25" i="5"/>
  <c r="E25" i="5"/>
  <c r="M97" i="5"/>
  <c r="F97" i="5"/>
  <c r="E97" i="5"/>
  <c r="M96" i="5"/>
  <c r="F96" i="5"/>
  <c r="E96" i="5"/>
  <c r="M24" i="5"/>
  <c r="F24" i="5"/>
  <c r="E24" i="5"/>
  <c r="M95" i="5"/>
  <c r="F95" i="5"/>
  <c r="E95" i="5"/>
  <c r="M23" i="5"/>
  <c r="F23" i="5"/>
  <c r="E23" i="5"/>
  <c r="M22" i="5"/>
  <c r="F22" i="5"/>
  <c r="E22" i="5"/>
  <c r="M94" i="5"/>
  <c r="F94" i="5"/>
  <c r="E94" i="5"/>
  <c r="M21" i="5"/>
  <c r="F21" i="5"/>
  <c r="E21" i="5"/>
  <c r="M20" i="5"/>
  <c r="F20" i="5"/>
  <c r="E20" i="5"/>
  <c r="M93" i="5"/>
  <c r="F93" i="5"/>
  <c r="E93" i="5"/>
  <c r="M92" i="5"/>
  <c r="F92" i="5"/>
  <c r="E92" i="5"/>
  <c r="M19" i="5"/>
  <c r="F19" i="5"/>
  <c r="E19" i="5"/>
  <c r="M18" i="5"/>
  <c r="F18" i="5"/>
  <c r="E18" i="5"/>
  <c r="M91" i="5"/>
  <c r="F91" i="5"/>
  <c r="E91" i="5"/>
  <c r="M17" i="5"/>
  <c r="F17" i="5"/>
  <c r="E17" i="5"/>
  <c r="M16" i="5"/>
  <c r="F16" i="5"/>
  <c r="E16" i="5"/>
  <c r="M90" i="5"/>
  <c r="F90" i="5"/>
  <c r="E90" i="5"/>
  <c r="M193" i="5"/>
  <c r="F193" i="5"/>
  <c r="E193" i="5"/>
  <c r="M15" i="5"/>
  <c r="F15" i="5"/>
  <c r="E15" i="5"/>
  <c r="M158" i="5"/>
  <c r="F158" i="5"/>
  <c r="E158" i="5"/>
  <c r="M14" i="5"/>
  <c r="F14" i="5"/>
  <c r="E14" i="5"/>
  <c r="M89" i="5"/>
  <c r="F89" i="5"/>
  <c r="E89" i="5"/>
  <c r="M13" i="5"/>
  <c r="F13" i="5"/>
  <c r="E13" i="5"/>
  <c r="M88" i="5"/>
  <c r="F88" i="5"/>
  <c r="E88" i="5"/>
  <c r="M12" i="5"/>
  <c r="F12" i="5"/>
  <c r="E12" i="5"/>
  <c r="M87" i="5"/>
  <c r="F87" i="5"/>
  <c r="E87" i="5"/>
  <c r="M157" i="5"/>
  <c r="F157" i="5"/>
  <c r="E157" i="5"/>
  <c r="M11" i="5"/>
  <c r="F11" i="5"/>
  <c r="E11" i="5"/>
  <c r="M10" i="5"/>
  <c r="F10" i="5"/>
  <c r="E10" i="5"/>
  <c r="M9" i="5"/>
  <c r="F9" i="5"/>
  <c r="E9" i="5"/>
  <c r="M86" i="5"/>
  <c r="F86" i="5"/>
  <c r="E86" i="5"/>
  <c r="M85" i="5"/>
  <c r="F85" i="5"/>
  <c r="E85" i="5"/>
  <c r="M84" i="5"/>
  <c r="F84" i="5"/>
  <c r="E84" i="5"/>
  <c r="M83" i="5"/>
  <c r="F83" i="5"/>
  <c r="E83" i="5"/>
  <c r="M82" i="5"/>
  <c r="F82" i="5"/>
  <c r="E82" i="5"/>
  <c r="M81" i="5"/>
  <c r="F81" i="5"/>
  <c r="E81" i="5"/>
  <c r="O12" i="5"/>
  <c r="M8" i="5"/>
  <c r="F8" i="5"/>
  <c r="E8" i="5"/>
  <c r="O11" i="5"/>
  <c r="M80" i="5"/>
  <c r="F80" i="5"/>
  <c r="E80" i="5"/>
  <c r="O10" i="5"/>
  <c r="M7" i="5"/>
  <c r="F7" i="5"/>
  <c r="E7" i="5"/>
  <c r="O9" i="5"/>
  <c r="M6" i="5"/>
  <c r="F6" i="5"/>
  <c r="E6" i="5"/>
  <c r="O8" i="5"/>
  <c r="M5" i="5"/>
  <c r="F5" i="5"/>
  <c r="E5" i="5"/>
  <c r="O7" i="5"/>
  <c r="M156" i="5"/>
  <c r="F156" i="5"/>
  <c r="E156" i="5"/>
  <c r="O6" i="5"/>
  <c r="M155" i="5"/>
  <c r="F155" i="5"/>
  <c r="E155" i="5"/>
  <c r="O5" i="5"/>
  <c r="M4" i="5"/>
  <c r="F4" i="5"/>
  <c r="E4" i="5"/>
  <c r="O4" i="5"/>
  <c r="M3" i="5"/>
  <c r="F3" i="5"/>
  <c r="E3" i="5"/>
  <c r="O3" i="5"/>
  <c r="M79" i="5"/>
  <c r="F79" i="5"/>
  <c r="E79" i="5"/>
  <c r="P2" i="5"/>
  <c r="O2" i="5"/>
  <c r="N2" i="5"/>
  <c r="M195" i="5" l="1"/>
  <c r="O4" i="1" l="1"/>
  <c r="O5" i="1"/>
  <c r="O6" i="1"/>
  <c r="O7" i="1"/>
  <c r="O8" i="1"/>
  <c r="O9" i="1"/>
  <c r="O10" i="1"/>
  <c r="O11" i="1"/>
  <c r="O12" i="1"/>
  <c r="O3" i="1"/>
  <c r="O2" i="1" l="1"/>
  <c r="P2" i="1"/>
  <c r="N2" i="1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K195" i="1"/>
  <c r="J195" i="1"/>
  <c r="I195" i="1"/>
  <c r="M5" i="1"/>
  <c r="F5" i="1"/>
  <c r="E5" i="1"/>
  <c r="M171" i="1"/>
  <c r="F171" i="1"/>
  <c r="E171" i="1"/>
  <c r="M170" i="1"/>
  <c r="F170" i="1"/>
  <c r="E170" i="1"/>
  <c r="M167" i="1"/>
  <c r="F167" i="1"/>
  <c r="E167" i="1"/>
  <c r="M161" i="1"/>
  <c r="F161" i="1"/>
  <c r="E161" i="1"/>
  <c r="M149" i="1"/>
  <c r="F149" i="1"/>
  <c r="E149" i="1"/>
  <c r="M115" i="1"/>
  <c r="F115" i="1"/>
  <c r="E115" i="1"/>
  <c r="M107" i="1"/>
  <c r="F107" i="1"/>
  <c r="E107" i="1"/>
  <c r="M106" i="1"/>
  <c r="F106" i="1"/>
  <c r="E106" i="1"/>
  <c r="M105" i="1"/>
  <c r="F105" i="1"/>
  <c r="E105" i="1"/>
  <c r="M100" i="1"/>
  <c r="F100" i="1"/>
  <c r="E100" i="1"/>
  <c r="M94" i="1"/>
  <c r="F94" i="1"/>
  <c r="E94" i="1"/>
  <c r="M92" i="1"/>
  <c r="F92" i="1"/>
  <c r="E92" i="1"/>
  <c r="M91" i="1"/>
  <c r="F91" i="1"/>
  <c r="E91" i="1"/>
  <c r="M90" i="1"/>
  <c r="F90" i="1"/>
  <c r="E90" i="1"/>
  <c r="M87" i="1"/>
  <c r="F87" i="1"/>
  <c r="E87" i="1"/>
  <c r="M80" i="1"/>
  <c r="F80" i="1"/>
  <c r="E80" i="1"/>
  <c r="M73" i="1"/>
  <c r="F73" i="1"/>
  <c r="E73" i="1"/>
  <c r="M66" i="1"/>
  <c r="F66" i="1"/>
  <c r="E66" i="1"/>
  <c r="M65" i="1"/>
  <c r="F65" i="1"/>
  <c r="E65" i="1"/>
  <c r="M64" i="1"/>
  <c r="F64" i="1"/>
  <c r="E64" i="1"/>
  <c r="M47" i="1"/>
  <c r="F47" i="1"/>
  <c r="E47" i="1"/>
  <c r="M16" i="1"/>
  <c r="F16" i="1"/>
  <c r="E16" i="1"/>
  <c r="M194" i="1"/>
  <c r="F194" i="1"/>
  <c r="E194" i="1"/>
  <c r="M193" i="1"/>
  <c r="F193" i="1"/>
  <c r="E193" i="1"/>
  <c r="M192" i="1"/>
  <c r="F192" i="1"/>
  <c r="E192" i="1"/>
  <c r="M191" i="1"/>
  <c r="F191" i="1"/>
  <c r="E191" i="1"/>
  <c r="M190" i="1"/>
  <c r="F190" i="1"/>
  <c r="E190" i="1"/>
  <c r="M189" i="1"/>
  <c r="F189" i="1"/>
  <c r="E189" i="1"/>
  <c r="M188" i="1"/>
  <c r="F188" i="1"/>
  <c r="E188" i="1"/>
  <c r="M187" i="1"/>
  <c r="F187" i="1"/>
  <c r="E187" i="1"/>
  <c r="M186" i="1"/>
  <c r="F186" i="1"/>
  <c r="E186" i="1"/>
  <c r="M185" i="1"/>
  <c r="F185" i="1"/>
  <c r="E185" i="1"/>
  <c r="M184" i="1"/>
  <c r="F184" i="1"/>
  <c r="E184" i="1"/>
  <c r="M183" i="1"/>
  <c r="F183" i="1"/>
  <c r="E183" i="1"/>
  <c r="M182" i="1"/>
  <c r="F182" i="1"/>
  <c r="E182" i="1"/>
  <c r="M181" i="1"/>
  <c r="F181" i="1"/>
  <c r="E181" i="1"/>
  <c r="M180" i="1"/>
  <c r="F180" i="1"/>
  <c r="E180" i="1"/>
  <c r="M179" i="1"/>
  <c r="F179" i="1"/>
  <c r="E179" i="1"/>
  <c r="M178" i="1"/>
  <c r="F178" i="1"/>
  <c r="E178" i="1"/>
  <c r="M177" i="1"/>
  <c r="F177" i="1"/>
  <c r="E177" i="1"/>
  <c r="M176" i="1"/>
  <c r="F176" i="1"/>
  <c r="E176" i="1"/>
  <c r="M175" i="1"/>
  <c r="F175" i="1"/>
  <c r="E175" i="1"/>
  <c r="M174" i="1"/>
  <c r="F174" i="1"/>
  <c r="E174" i="1"/>
  <c r="M173" i="1"/>
  <c r="F173" i="1"/>
  <c r="E173" i="1"/>
  <c r="M172" i="1"/>
  <c r="F172" i="1"/>
  <c r="E172" i="1"/>
  <c r="M169" i="1"/>
  <c r="F169" i="1"/>
  <c r="E169" i="1"/>
  <c r="M168" i="1"/>
  <c r="F168" i="1"/>
  <c r="E168" i="1"/>
  <c r="M166" i="1"/>
  <c r="F166" i="1"/>
  <c r="E166" i="1"/>
  <c r="M165" i="1"/>
  <c r="F165" i="1"/>
  <c r="E165" i="1"/>
  <c r="M164" i="1"/>
  <c r="F164" i="1"/>
  <c r="E164" i="1"/>
  <c r="M163" i="1"/>
  <c r="F163" i="1"/>
  <c r="E163" i="1"/>
  <c r="M162" i="1"/>
  <c r="F162" i="1"/>
  <c r="E162" i="1"/>
  <c r="M160" i="1"/>
  <c r="F160" i="1"/>
  <c r="E160" i="1"/>
  <c r="M159" i="1"/>
  <c r="F159" i="1"/>
  <c r="E159" i="1"/>
  <c r="M158" i="1"/>
  <c r="F158" i="1"/>
  <c r="E158" i="1"/>
  <c r="M157" i="1"/>
  <c r="F157" i="1"/>
  <c r="E157" i="1"/>
  <c r="M156" i="1"/>
  <c r="F156" i="1"/>
  <c r="E156" i="1"/>
  <c r="M155" i="1"/>
  <c r="F155" i="1"/>
  <c r="E155" i="1"/>
  <c r="M154" i="1"/>
  <c r="F154" i="1"/>
  <c r="E154" i="1"/>
  <c r="M153" i="1"/>
  <c r="F153" i="1"/>
  <c r="E153" i="1"/>
  <c r="M152" i="1"/>
  <c r="F152" i="1"/>
  <c r="M151" i="1"/>
  <c r="F151" i="1"/>
  <c r="E151" i="1"/>
  <c r="M150" i="1"/>
  <c r="F150" i="1"/>
  <c r="E150" i="1"/>
  <c r="M148" i="1"/>
  <c r="F148" i="1"/>
  <c r="E148" i="1"/>
  <c r="M147" i="1"/>
  <c r="F147" i="1"/>
  <c r="E147" i="1"/>
  <c r="M146" i="1"/>
  <c r="F146" i="1"/>
  <c r="E146" i="1"/>
  <c r="M145" i="1"/>
  <c r="F145" i="1"/>
  <c r="E145" i="1"/>
  <c r="M144" i="1"/>
  <c r="F144" i="1"/>
  <c r="E144" i="1"/>
  <c r="M143" i="1"/>
  <c r="F143" i="1"/>
  <c r="E143" i="1"/>
  <c r="M142" i="1"/>
  <c r="F142" i="1"/>
  <c r="E142" i="1"/>
  <c r="M141" i="1"/>
  <c r="F141" i="1"/>
  <c r="E141" i="1"/>
  <c r="M140" i="1"/>
  <c r="F140" i="1"/>
  <c r="E140" i="1"/>
  <c r="M139" i="1"/>
  <c r="F139" i="1"/>
  <c r="E139" i="1"/>
  <c r="M138" i="1"/>
  <c r="F138" i="1"/>
  <c r="E138" i="1"/>
  <c r="M137" i="1"/>
  <c r="F137" i="1"/>
  <c r="E137" i="1"/>
  <c r="M136" i="1"/>
  <c r="F136" i="1"/>
  <c r="E136" i="1"/>
  <c r="M135" i="1"/>
  <c r="F135" i="1"/>
  <c r="E135" i="1"/>
  <c r="M134" i="1"/>
  <c r="F134" i="1"/>
  <c r="E134" i="1"/>
  <c r="M133" i="1"/>
  <c r="F133" i="1"/>
  <c r="E133" i="1"/>
  <c r="M132" i="1"/>
  <c r="F132" i="1"/>
  <c r="E132" i="1"/>
  <c r="M131" i="1"/>
  <c r="F131" i="1"/>
  <c r="E131" i="1"/>
  <c r="M130" i="1"/>
  <c r="F130" i="1"/>
  <c r="E130" i="1"/>
  <c r="M129" i="1"/>
  <c r="F129" i="1"/>
  <c r="E129" i="1"/>
  <c r="M128" i="1"/>
  <c r="F128" i="1"/>
  <c r="E128" i="1"/>
  <c r="M127" i="1"/>
  <c r="F127" i="1"/>
  <c r="E127" i="1"/>
  <c r="M126" i="1"/>
  <c r="F126" i="1"/>
  <c r="E126" i="1"/>
  <c r="M125" i="1"/>
  <c r="F125" i="1"/>
  <c r="E125" i="1"/>
  <c r="M124" i="1"/>
  <c r="F124" i="1"/>
  <c r="E124" i="1"/>
  <c r="M123" i="1"/>
  <c r="F123" i="1"/>
  <c r="E123" i="1"/>
  <c r="M122" i="1"/>
  <c r="F122" i="1"/>
  <c r="E122" i="1"/>
  <c r="M121" i="1"/>
  <c r="F121" i="1"/>
  <c r="E121" i="1"/>
  <c r="M120" i="1"/>
  <c r="F120" i="1"/>
  <c r="E120" i="1"/>
  <c r="M119" i="1"/>
  <c r="F119" i="1"/>
  <c r="E119" i="1"/>
  <c r="M118" i="1"/>
  <c r="F118" i="1"/>
  <c r="E118" i="1"/>
  <c r="M117" i="1"/>
  <c r="F117" i="1"/>
  <c r="E117" i="1"/>
  <c r="M116" i="1"/>
  <c r="F116" i="1"/>
  <c r="E116" i="1"/>
  <c r="M114" i="1"/>
  <c r="F114" i="1"/>
  <c r="E114" i="1"/>
  <c r="M113" i="1"/>
  <c r="F113" i="1"/>
  <c r="E113" i="1"/>
  <c r="M112" i="1"/>
  <c r="F112" i="1"/>
  <c r="E112" i="1"/>
  <c r="M111" i="1"/>
  <c r="F111" i="1"/>
  <c r="E111" i="1"/>
  <c r="M110" i="1"/>
  <c r="F110" i="1"/>
  <c r="E110" i="1"/>
  <c r="M109" i="1"/>
  <c r="F109" i="1"/>
  <c r="E109" i="1"/>
  <c r="M108" i="1"/>
  <c r="F108" i="1"/>
  <c r="E108" i="1"/>
  <c r="M104" i="1"/>
  <c r="F104" i="1"/>
  <c r="E104" i="1"/>
  <c r="M103" i="1"/>
  <c r="F103" i="1"/>
  <c r="E103" i="1"/>
  <c r="M102" i="1"/>
  <c r="F102" i="1"/>
  <c r="E102" i="1"/>
  <c r="M101" i="1"/>
  <c r="F101" i="1"/>
  <c r="E101" i="1"/>
  <c r="M99" i="1"/>
  <c r="F99" i="1"/>
  <c r="E99" i="1"/>
  <c r="M98" i="1"/>
  <c r="F98" i="1"/>
  <c r="E98" i="1"/>
  <c r="M97" i="1"/>
  <c r="F97" i="1"/>
  <c r="E97" i="1"/>
  <c r="M96" i="1"/>
  <c r="F96" i="1"/>
  <c r="E96" i="1"/>
  <c r="M95" i="1"/>
  <c r="F95" i="1"/>
  <c r="E95" i="1"/>
  <c r="M93" i="1"/>
  <c r="F93" i="1"/>
  <c r="E93" i="1"/>
  <c r="M89" i="1"/>
  <c r="F89" i="1"/>
  <c r="E89" i="1"/>
  <c r="M88" i="1"/>
  <c r="F88" i="1"/>
  <c r="E88" i="1"/>
  <c r="M86" i="1"/>
  <c r="F86" i="1"/>
  <c r="E86" i="1"/>
  <c r="M85" i="1"/>
  <c r="F85" i="1"/>
  <c r="E85" i="1"/>
  <c r="M84" i="1"/>
  <c r="F84" i="1"/>
  <c r="E84" i="1"/>
  <c r="M83" i="1"/>
  <c r="F83" i="1"/>
  <c r="E83" i="1"/>
  <c r="M82" i="1"/>
  <c r="F82" i="1"/>
  <c r="E82" i="1"/>
  <c r="M81" i="1"/>
  <c r="F81" i="1"/>
  <c r="E81" i="1"/>
  <c r="M79" i="1"/>
  <c r="F79" i="1"/>
  <c r="E79" i="1"/>
  <c r="M78" i="1"/>
  <c r="F78" i="1"/>
  <c r="E78" i="1"/>
  <c r="M77" i="1"/>
  <c r="F77" i="1"/>
  <c r="E77" i="1"/>
  <c r="M76" i="1"/>
  <c r="F76" i="1"/>
  <c r="E76" i="1"/>
  <c r="M75" i="1"/>
  <c r="F75" i="1"/>
  <c r="E75" i="1"/>
  <c r="M74" i="1"/>
  <c r="F74" i="1"/>
  <c r="E74" i="1"/>
  <c r="M72" i="1"/>
  <c r="F72" i="1"/>
  <c r="E72" i="1"/>
  <c r="M71" i="1"/>
  <c r="F71" i="1"/>
  <c r="E71" i="1"/>
  <c r="M70" i="1"/>
  <c r="F70" i="1"/>
  <c r="E70" i="1"/>
  <c r="M69" i="1"/>
  <c r="F69" i="1"/>
  <c r="E69" i="1"/>
  <c r="M68" i="1"/>
  <c r="F68" i="1"/>
  <c r="E68" i="1"/>
  <c r="M67" i="1"/>
  <c r="F67" i="1"/>
  <c r="E67" i="1"/>
  <c r="M63" i="1"/>
  <c r="F63" i="1"/>
  <c r="E63" i="1"/>
  <c r="M62" i="1"/>
  <c r="F62" i="1"/>
  <c r="E62" i="1"/>
  <c r="M61" i="1"/>
  <c r="F61" i="1"/>
  <c r="E61" i="1"/>
  <c r="M60" i="1"/>
  <c r="F60" i="1"/>
  <c r="E60" i="1"/>
  <c r="M59" i="1"/>
  <c r="F59" i="1"/>
  <c r="E59" i="1"/>
  <c r="M58" i="1"/>
  <c r="F58" i="1"/>
  <c r="E58" i="1"/>
  <c r="M57" i="1"/>
  <c r="F57" i="1"/>
  <c r="E57" i="1"/>
  <c r="M56" i="1"/>
  <c r="F56" i="1"/>
  <c r="E56" i="1"/>
  <c r="M55" i="1"/>
  <c r="F55" i="1"/>
  <c r="E55" i="1"/>
  <c r="M54" i="1"/>
  <c r="F54" i="1"/>
  <c r="E54" i="1"/>
  <c r="M53" i="1"/>
  <c r="F53" i="1"/>
  <c r="E53" i="1"/>
  <c r="M52" i="1"/>
  <c r="F52" i="1"/>
  <c r="E52" i="1"/>
  <c r="M51" i="1"/>
  <c r="F51" i="1"/>
  <c r="E51" i="1"/>
  <c r="M50" i="1"/>
  <c r="F50" i="1"/>
  <c r="E50" i="1"/>
  <c r="M49" i="1"/>
  <c r="F49" i="1"/>
  <c r="E49" i="1"/>
  <c r="M48" i="1"/>
  <c r="F48" i="1"/>
  <c r="E48" i="1"/>
  <c r="M46" i="1"/>
  <c r="F46" i="1"/>
  <c r="E46" i="1"/>
  <c r="M45" i="1"/>
  <c r="F45" i="1"/>
  <c r="E45" i="1"/>
  <c r="M44" i="1"/>
  <c r="F44" i="1"/>
  <c r="E44" i="1"/>
  <c r="M43" i="1"/>
  <c r="F43" i="1"/>
  <c r="E43" i="1"/>
  <c r="M42" i="1"/>
  <c r="F42" i="1"/>
  <c r="E42" i="1"/>
  <c r="M41" i="1"/>
  <c r="F41" i="1"/>
  <c r="E41" i="1"/>
  <c r="M40" i="1"/>
  <c r="F40" i="1"/>
  <c r="E40" i="1"/>
  <c r="M39" i="1"/>
  <c r="F39" i="1"/>
  <c r="E39" i="1"/>
  <c r="M38" i="1"/>
  <c r="F38" i="1"/>
  <c r="E38" i="1"/>
  <c r="M37" i="1"/>
  <c r="F37" i="1"/>
  <c r="E37" i="1"/>
  <c r="M36" i="1"/>
  <c r="F36" i="1"/>
  <c r="E36" i="1"/>
  <c r="M35" i="1"/>
  <c r="F35" i="1"/>
  <c r="E35" i="1"/>
  <c r="M34" i="1"/>
  <c r="F34" i="1"/>
  <c r="E34" i="1"/>
  <c r="M33" i="1"/>
  <c r="F33" i="1"/>
  <c r="E33" i="1"/>
  <c r="M32" i="1"/>
  <c r="F32" i="1"/>
  <c r="E32" i="1"/>
  <c r="M31" i="1"/>
  <c r="F31" i="1"/>
  <c r="E31" i="1"/>
  <c r="M30" i="1"/>
  <c r="F30" i="1"/>
  <c r="E30" i="1"/>
  <c r="M29" i="1"/>
  <c r="F29" i="1"/>
  <c r="E29" i="1"/>
  <c r="M28" i="1"/>
  <c r="F28" i="1"/>
  <c r="E28" i="1"/>
  <c r="M27" i="1"/>
  <c r="F27" i="1"/>
  <c r="E27" i="1"/>
  <c r="M26" i="1"/>
  <c r="F26" i="1"/>
  <c r="E26" i="1"/>
  <c r="M25" i="1"/>
  <c r="F25" i="1"/>
  <c r="E25" i="1"/>
  <c r="M24" i="1"/>
  <c r="F24" i="1"/>
  <c r="E24" i="1"/>
  <c r="M23" i="1"/>
  <c r="F23" i="1"/>
  <c r="E23" i="1"/>
  <c r="M22" i="1"/>
  <c r="F22" i="1"/>
  <c r="E22" i="1"/>
  <c r="M21" i="1"/>
  <c r="F21" i="1"/>
  <c r="E21" i="1"/>
  <c r="M20" i="1"/>
  <c r="F20" i="1"/>
  <c r="E20" i="1"/>
  <c r="M19" i="1"/>
  <c r="F19" i="1"/>
  <c r="E19" i="1"/>
  <c r="M18" i="1"/>
  <c r="F18" i="1"/>
  <c r="E18" i="1"/>
  <c r="M17" i="1"/>
  <c r="F17" i="1"/>
  <c r="E17" i="1"/>
  <c r="M15" i="1"/>
  <c r="F15" i="1"/>
  <c r="E15" i="1"/>
  <c r="M14" i="1"/>
  <c r="F14" i="1"/>
  <c r="E14" i="1"/>
  <c r="M13" i="1"/>
  <c r="F13" i="1"/>
  <c r="E13" i="1"/>
  <c r="M12" i="1"/>
  <c r="F12" i="1"/>
  <c r="E12" i="1"/>
  <c r="M11" i="1"/>
  <c r="F11" i="1"/>
  <c r="E11" i="1"/>
  <c r="M10" i="1"/>
  <c r="F10" i="1"/>
  <c r="E10" i="1"/>
  <c r="M9" i="1"/>
  <c r="F9" i="1"/>
  <c r="E9" i="1"/>
  <c r="M8" i="1"/>
  <c r="F8" i="1"/>
  <c r="E8" i="1"/>
  <c r="M7" i="1"/>
  <c r="F7" i="1"/>
  <c r="E7" i="1"/>
  <c r="M6" i="1"/>
  <c r="F6" i="1"/>
  <c r="E6" i="1"/>
  <c r="M4" i="1"/>
  <c r="F4" i="1"/>
  <c r="E4" i="1"/>
  <c r="M3" i="1"/>
  <c r="F3" i="1"/>
  <c r="E3" i="1"/>
  <c r="D4" i="4" l="1"/>
  <c r="C4" i="4"/>
  <c r="C7" i="4"/>
  <c r="D7" i="4"/>
  <c r="D12" i="4"/>
  <c r="C12" i="4"/>
  <c r="C10" i="4"/>
  <c r="C8" i="4"/>
  <c r="C3" i="4"/>
  <c r="C6" i="4"/>
  <c r="D10" i="4"/>
  <c r="D8" i="4"/>
  <c r="C9" i="4"/>
  <c r="D3" i="4"/>
  <c r="D6" i="4"/>
  <c r="D9" i="4"/>
  <c r="C5" i="4"/>
  <c r="C11" i="4"/>
  <c r="D5" i="4"/>
  <c r="D11" i="4"/>
  <c r="M195" i="1"/>
</calcChain>
</file>

<file path=xl/sharedStrings.xml><?xml version="1.0" encoding="utf-8"?>
<sst xmlns="http://schemas.openxmlformats.org/spreadsheetml/2006/main" count="4074" uniqueCount="678">
  <si>
    <t>注意事项：机械工程基础实验与测控技术实验，每次实验课3小时，单双周交替进行。
请同学至少填写3个可利用半天时间段。请在可安排的时间段填写1，不可安排的填写0。特殊情况请在其他时间备注。</t>
  </si>
  <si>
    <t>学号</t>
  </si>
  <si>
    <t>姓名</t>
  </si>
  <si>
    <t>性别</t>
  </si>
  <si>
    <t>机械工程基础实验选课情况</t>
  </si>
  <si>
    <t>测控技术实验选课情况</t>
  </si>
  <si>
    <t>周一下午</t>
  </si>
  <si>
    <t>周三下午</t>
  </si>
  <si>
    <t>周五下午</t>
  </si>
  <si>
    <t>其他时间请备注</t>
  </si>
  <si>
    <t>3190300690</t>
  </si>
  <si>
    <t>赵荣俊</t>
  </si>
  <si>
    <t>男</t>
  </si>
  <si>
    <t>3210102987</t>
  </si>
  <si>
    <t>叶正阳</t>
  </si>
  <si>
    <t>3220100167</t>
  </si>
  <si>
    <t>韩泽宇</t>
  </si>
  <si>
    <t>3220100278</t>
  </si>
  <si>
    <t>罗昊天</t>
  </si>
  <si>
    <t>3220100283</t>
  </si>
  <si>
    <t>张超越</t>
  </si>
  <si>
    <t>3220100293</t>
  </si>
  <si>
    <t>陈宇</t>
  </si>
  <si>
    <t>3220101464</t>
  </si>
  <si>
    <t>曹奥航</t>
  </si>
  <si>
    <t>3220101506</t>
  </si>
  <si>
    <t>储洋</t>
  </si>
  <si>
    <t>3220101539</t>
  </si>
  <si>
    <t>张修齐</t>
  </si>
  <si>
    <t>3220101564</t>
  </si>
  <si>
    <t>贾雨锡</t>
  </si>
  <si>
    <t>3220101639</t>
  </si>
  <si>
    <t>熊浩林</t>
  </si>
  <si>
    <t>3220101685</t>
  </si>
  <si>
    <t>胡靖</t>
  </si>
  <si>
    <t>3220101715</t>
  </si>
  <si>
    <t>吕宏伟</t>
  </si>
  <si>
    <t>3220101718</t>
  </si>
  <si>
    <t>卢伟</t>
  </si>
  <si>
    <t>3220101741</t>
  </si>
  <si>
    <t>刘越</t>
  </si>
  <si>
    <t>3220101742</t>
  </si>
  <si>
    <t>成栩</t>
  </si>
  <si>
    <t>3220101748</t>
  </si>
  <si>
    <t>卞磊</t>
  </si>
  <si>
    <t>3220101750</t>
  </si>
  <si>
    <t>李仕琪</t>
  </si>
  <si>
    <t>3220101753</t>
  </si>
  <si>
    <t>翟逸群</t>
  </si>
  <si>
    <t>3220101760</t>
  </si>
  <si>
    <t>王安宇</t>
  </si>
  <si>
    <t>3220101808</t>
  </si>
  <si>
    <t>陈世鑫</t>
  </si>
  <si>
    <t>3220101839</t>
  </si>
  <si>
    <t>荣浩江</t>
  </si>
  <si>
    <t>3220101854</t>
  </si>
  <si>
    <t>马骁</t>
  </si>
  <si>
    <t>3220101872</t>
  </si>
  <si>
    <t>崔皓然</t>
  </si>
  <si>
    <t>3220101898</t>
  </si>
  <si>
    <t>李宜东</t>
  </si>
  <si>
    <t>3220101947</t>
  </si>
  <si>
    <t>陈培强</t>
  </si>
  <si>
    <t>3220101956</t>
  </si>
  <si>
    <t>杨舒涵</t>
  </si>
  <si>
    <t>女</t>
  </si>
  <si>
    <t>3220101965</t>
  </si>
  <si>
    <t>马立梅</t>
  </si>
  <si>
    <t>3220102026</t>
  </si>
  <si>
    <t>周明新</t>
  </si>
  <si>
    <t>3220102264</t>
  </si>
  <si>
    <t>何伟</t>
  </si>
  <si>
    <t>3220102278</t>
  </si>
  <si>
    <t>吴宇豪</t>
  </si>
  <si>
    <t>3220102293</t>
  </si>
  <si>
    <t>王亦寒</t>
  </si>
  <si>
    <t>3220102295</t>
  </si>
  <si>
    <t>杨安平</t>
  </si>
  <si>
    <t>3220102301</t>
  </si>
  <si>
    <t>肖尧</t>
  </si>
  <si>
    <t>3220102308</t>
  </si>
  <si>
    <t>杜宇</t>
  </si>
  <si>
    <t>3220102321</t>
  </si>
  <si>
    <t>余瑞倩</t>
  </si>
  <si>
    <t>3220102323</t>
  </si>
  <si>
    <t>邹子睿</t>
  </si>
  <si>
    <t>3220102327</t>
  </si>
  <si>
    <t>卢昊</t>
  </si>
  <si>
    <t>3220102347</t>
  </si>
  <si>
    <t>汪兴宇</t>
  </si>
  <si>
    <t>3220102349</t>
  </si>
  <si>
    <t>姜浩</t>
  </si>
  <si>
    <t>3220102352</t>
  </si>
  <si>
    <t>江林蔚</t>
  </si>
  <si>
    <t>3220102354</t>
  </si>
  <si>
    <t>王璐园</t>
  </si>
  <si>
    <t>3220102421</t>
  </si>
  <si>
    <t>罗屹</t>
  </si>
  <si>
    <t>3220102423</t>
  </si>
  <si>
    <t>吴逸洋</t>
  </si>
  <si>
    <t>3220102452</t>
  </si>
  <si>
    <t>卢冠州</t>
  </si>
  <si>
    <t>3220102476</t>
  </si>
  <si>
    <t>朱贝尔</t>
  </si>
  <si>
    <t>3220102507</t>
  </si>
  <si>
    <t>许竣迪</t>
  </si>
  <si>
    <t>3220102524</t>
  </si>
  <si>
    <t>吴卓能</t>
  </si>
  <si>
    <t>3220102530</t>
  </si>
  <si>
    <t>曹珂敬</t>
  </si>
  <si>
    <t>3220102536</t>
  </si>
  <si>
    <t>褚兴宇</t>
  </si>
  <si>
    <t>3220102551</t>
  </si>
  <si>
    <t>李祥</t>
  </si>
  <si>
    <t>3220102557</t>
  </si>
  <si>
    <t>方玉莹</t>
  </si>
  <si>
    <t>3220102570</t>
  </si>
  <si>
    <t>金瑞琰</t>
  </si>
  <si>
    <t>3220102601</t>
  </si>
  <si>
    <t>陈雨如</t>
  </si>
  <si>
    <t>3220102607</t>
  </si>
  <si>
    <t>孙宇盟</t>
  </si>
  <si>
    <t>3220102611</t>
  </si>
  <si>
    <t>赵悦茹</t>
  </si>
  <si>
    <t>3220102612</t>
  </si>
  <si>
    <t>金戴宇</t>
  </si>
  <si>
    <t>3220102641</t>
  </si>
  <si>
    <t>汤诺航</t>
  </si>
  <si>
    <t>3220102673</t>
  </si>
  <si>
    <t>陆唯</t>
  </si>
  <si>
    <t>3220102679</t>
  </si>
  <si>
    <t>王晗旭</t>
  </si>
  <si>
    <t>3220102688</t>
  </si>
  <si>
    <t>徐子浩</t>
  </si>
  <si>
    <t>3220102712</t>
  </si>
  <si>
    <t>余静怡</t>
  </si>
  <si>
    <t>3220102750</t>
  </si>
  <si>
    <t>黄青峰</t>
  </si>
  <si>
    <t>3220102775</t>
  </si>
  <si>
    <t>王杭俊</t>
  </si>
  <si>
    <t>3220102803</t>
  </si>
  <si>
    <t>金烜</t>
  </si>
  <si>
    <t>3220102814</t>
  </si>
  <si>
    <t>胡佩筠</t>
  </si>
  <si>
    <t>3220102831</t>
  </si>
  <si>
    <t>楼画意</t>
  </si>
  <si>
    <t>3220102849</t>
  </si>
  <si>
    <t>楼彦炜</t>
  </si>
  <si>
    <t>3220102853</t>
  </si>
  <si>
    <t>张健峰</t>
  </si>
  <si>
    <t>3220102856</t>
  </si>
  <si>
    <t>胡宇浩</t>
  </si>
  <si>
    <t>3220102880</t>
  </si>
  <si>
    <t>胡家欣</t>
  </si>
  <si>
    <t>3220102884</t>
  </si>
  <si>
    <t>杨俊祺</t>
  </si>
  <si>
    <t>3220102892</t>
  </si>
  <si>
    <t>陈博文</t>
  </si>
  <si>
    <t>3220102898</t>
  </si>
  <si>
    <t>曹裕</t>
  </si>
  <si>
    <t>3220102907</t>
  </si>
  <si>
    <t>余天润</t>
  </si>
  <si>
    <t>3220102911</t>
  </si>
  <si>
    <t>刘逸洋</t>
  </si>
  <si>
    <t>3220102944</t>
  </si>
  <si>
    <t>吴士轩</t>
  </si>
  <si>
    <t>3220102959</t>
  </si>
  <si>
    <t>张智博</t>
  </si>
  <si>
    <t>3220103052</t>
  </si>
  <si>
    <t>孟午阳</t>
  </si>
  <si>
    <t>3220103092</t>
  </si>
  <si>
    <t>殷康</t>
  </si>
  <si>
    <t>3220103130</t>
  </si>
  <si>
    <t>李奕皓</t>
  </si>
  <si>
    <t>3220103132</t>
  </si>
  <si>
    <t>钱佳悦</t>
  </si>
  <si>
    <t>3220103143</t>
  </si>
  <si>
    <t>吴高超</t>
  </si>
  <si>
    <t>3220103144</t>
  </si>
  <si>
    <t>朱思宇</t>
  </si>
  <si>
    <t>3220103176</t>
  </si>
  <si>
    <t>赵珂</t>
  </si>
  <si>
    <t>3220103187</t>
  </si>
  <si>
    <t>金恺瑞</t>
  </si>
  <si>
    <t>3220103222</t>
  </si>
  <si>
    <t>陈越时</t>
  </si>
  <si>
    <t>3220103233</t>
  </si>
  <si>
    <t>梁熙媛</t>
  </si>
  <si>
    <t>3220103278</t>
  </si>
  <si>
    <t>项子恒</t>
  </si>
  <si>
    <t>3220103281</t>
  </si>
  <si>
    <t>陈振鸿</t>
  </si>
  <si>
    <t>3220103305</t>
  </si>
  <si>
    <t>叶正可</t>
  </si>
  <si>
    <t>3220103306</t>
  </si>
  <si>
    <t>王瀚涵</t>
  </si>
  <si>
    <t>3220103308</t>
  </si>
  <si>
    <t>潘俊</t>
  </si>
  <si>
    <t>3220103326</t>
  </si>
  <si>
    <t>蔡佳儒</t>
  </si>
  <si>
    <t>3220103350</t>
  </si>
  <si>
    <t>周志杰</t>
  </si>
  <si>
    <t>3220103372</t>
  </si>
  <si>
    <t>郑宇龙</t>
  </si>
  <si>
    <t>3220103394</t>
  </si>
  <si>
    <t>赵烁荣</t>
  </si>
  <si>
    <t>3220103413</t>
  </si>
  <si>
    <t>欧阳子</t>
  </si>
  <si>
    <t>3220103442</t>
  </si>
  <si>
    <t>黄欣怡</t>
  </si>
  <si>
    <t>3220103445</t>
  </si>
  <si>
    <t>陈正迪</t>
  </si>
  <si>
    <t>3220103447</t>
  </si>
  <si>
    <t>陈梓涵</t>
  </si>
  <si>
    <t>3220103449</t>
  </si>
  <si>
    <t>李郑鑫</t>
  </si>
  <si>
    <t>3220103451</t>
  </si>
  <si>
    <t>黄哲</t>
  </si>
  <si>
    <t>3220103459</t>
  </si>
  <si>
    <t>林特</t>
  </si>
  <si>
    <t>3220103467</t>
  </si>
  <si>
    <t>陈慧慧</t>
  </si>
  <si>
    <t>3220103498</t>
  </si>
  <si>
    <t>郭林瀚</t>
  </si>
  <si>
    <t>3220103536</t>
  </si>
  <si>
    <t>金晨超</t>
  </si>
  <si>
    <t>3220103538</t>
  </si>
  <si>
    <t>吴娉娉</t>
  </si>
  <si>
    <t>3220103556</t>
  </si>
  <si>
    <t>叶正腾</t>
  </si>
  <si>
    <t>3220103559</t>
  </si>
  <si>
    <t>柯程豪</t>
  </si>
  <si>
    <t>3220103576</t>
  </si>
  <si>
    <t>方非池</t>
  </si>
  <si>
    <t>3220103578</t>
  </si>
  <si>
    <t>黄晨妍</t>
  </si>
  <si>
    <t>3220103605</t>
  </si>
  <si>
    <t>林豪翔</t>
  </si>
  <si>
    <t>3220103608</t>
  </si>
  <si>
    <t>陈亦格</t>
  </si>
  <si>
    <t>3220103625</t>
  </si>
  <si>
    <t>金凌霄</t>
  </si>
  <si>
    <t>3220103632</t>
  </si>
  <si>
    <t>林方好</t>
  </si>
  <si>
    <t>3220103680</t>
  </si>
  <si>
    <t>陈志搴</t>
  </si>
  <si>
    <t>3220103687</t>
  </si>
  <si>
    <t>江涵</t>
  </si>
  <si>
    <t>3220103691</t>
  </si>
  <si>
    <t>邬宇昊</t>
  </si>
  <si>
    <t>3220103696</t>
  </si>
  <si>
    <t>潘埑睿</t>
  </si>
  <si>
    <t>3220103703</t>
  </si>
  <si>
    <t>冯羿天</t>
  </si>
  <si>
    <t>3220103718</t>
  </si>
  <si>
    <t>高心语</t>
  </si>
  <si>
    <t>3220103724</t>
  </si>
  <si>
    <t>徐子鹏</t>
  </si>
  <si>
    <t>3220103725</t>
  </si>
  <si>
    <t>黄雨萱</t>
  </si>
  <si>
    <t>3220103726</t>
  </si>
  <si>
    <t>唐钧恺</t>
  </si>
  <si>
    <t>3220103741</t>
  </si>
  <si>
    <t>余书阳</t>
  </si>
  <si>
    <t>3220103754</t>
  </si>
  <si>
    <t>卢则涵</t>
  </si>
  <si>
    <t>3220103788</t>
  </si>
  <si>
    <t>王禹中</t>
  </si>
  <si>
    <t>3220103802</t>
  </si>
  <si>
    <t>施一礼</t>
  </si>
  <si>
    <t>3220103808</t>
  </si>
  <si>
    <t>董子航</t>
  </si>
  <si>
    <t>3220103819</t>
  </si>
  <si>
    <t>杨项凯</t>
  </si>
  <si>
    <t>3220103826</t>
  </si>
  <si>
    <t>虞智翔</t>
  </si>
  <si>
    <t>3220103833</t>
  </si>
  <si>
    <t>徐宏毅</t>
  </si>
  <si>
    <t>3220103836</t>
  </si>
  <si>
    <t>沈亦东</t>
  </si>
  <si>
    <t>3220103858</t>
  </si>
  <si>
    <t>朱峻逸</t>
  </si>
  <si>
    <t>3220103901</t>
  </si>
  <si>
    <t>邓非</t>
  </si>
  <si>
    <t>3220103906</t>
  </si>
  <si>
    <t>谢欧阳</t>
  </si>
  <si>
    <t>3220103934</t>
  </si>
  <si>
    <t>张大羽</t>
  </si>
  <si>
    <t>3220103942</t>
  </si>
  <si>
    <t>葛一超</t>
  </si>
  <si>
    <t>3220103949</t>
  </si>
  <si>
    <t>羊雨乐</t>
  </si>
  <si>
    <t>3220103963</t>
  </si>
  <si>
    <t>许梓阳</t>
  </si>
  <si>
    <t>3220103989</t>
  </si>
  <si>
    <t>孙冰青</t>
  </si>
  <si>
    <t>3220103990</t>
  </si>
  <si>
    <t>方叶铭</t>
  </si>
  <si>
    <t>3220104018</t>
  </si>
  <si>
    <t>厉哲瑜</t>
  </si>
  <si>
    <t>3220104073</t>
  </si>
  <si>
    <t>邓嘉威</t>
  </si>
  <si>
    <t>3220104114</t>
  </si>
  <si>
    <t>叶非</t>
  </si>
  <si>
    <t>3220104325</t>
  </si>
  <si>
    <t>谢斌</t>
  </si>
  <si>
    <t>3220104330</t>
  </si>
  <si>
    <t>倪璇</t>
  </si>
  <si>
    <t>3220104452</t>
  </si>
  <si>
    <t>田熠豪</t>
  </si>
  <si>
    <t>3220104461</t>
  </si>
  <si>
    <t>屈昊</t>
  </si>
  <si>
    <t>3220104536</t>
  </si>
  <si>
    <t>舒文卓</t>
  </si>
  <si>
    <t>3220104539</t>
  </si>
  <si>
    <t>陈子杰</t>
  </si>
  <si>
    <t>3220104544</t>
  </si>
  <si>
    <t>吴坤杰</t>
  </si>
  <si>
    <t>3220104550</t>
  </si>
  <si>
    <t>吴恺彦</t>
  </si>
  <si>
    <t>3220104551</t>
  </si>
  <si>
    <t>何友瑨</t>
  </si>
  <si>
    <t>3220104619</t>
  </si>
  <si>
    <t>申文韬</t>
  </si>
  <si>
    <t>3220104732</t>
  </si>
  <si>
    <t>蒋承睿</t>
  </si>
  <si>
    <t>3220104987</t>
  </si>
  <si>
    <t>林泽培</t>
  </si>
  <si>
    <t>3220105150</t>
  </si>
  <si>
    <t>王成龙</t>
  </si>
  <si>
    <t>3220105156</t>
  </si>
  <si>
    <t>傅祥</t>
  </si>
  <si>
    <t>3220105211</t>
  </si>
  <si>
    <t>曹景博</t>
  </si>
  <si>
    <t>3220105279</t>
  </si>
  <si>
    <t>刘逍</t>
  </si>
  <si>
    <t>周一上午</t>
  </si>
  <si>
    <t>3220105313</t>
  </si>
  <si>
    <t>罗明宇</t>
  </si>
  <si>
    <t>3220105509</t>
  </si>
  <si>
    <t>李政庭</t>
  </si>
  <si>
    <t>3220105516</t>
  </si>
  <si>
    <t>姚鉴</t>
  </si>
  <si>
    <t>周四下午</t>
  </si>
  <si>
    <t>3220105585</t>
  </si>
  <si>
    <t>马骏</t>
  </si>
  <si>
    <t>3220105603</t>
  </si>
  <si>
    <t>窦依婷</t>
  </si>
  <si>
    <t>3220105756</t>
  </si>
  <si>
    <t>苏世豪</t>
  </si>
  <si>
    <t>3220105787</t>
  </si>
  <si>
    <t>张万德</t>
  </si>
  <si>
    <t>3220101705</t>
  </si>
  <si>
    <t>柳毓</t>
  </si>
  <si>
    <t>3220102361</t>
  </si>
  <si>
    <t>种俞皓</t>
  </si>
  <si>
    <t>3220102647</t>
  </si>
  <si>
    <t>王誉晓</t>
  </si>
  <si>
    <t>3220102668</t>
  </si>
  <si>
    <t>刘基烨</t>
  </si>
  <si>
    <t>3220102671</t>
  </si>
  <si>
    <t>蒋至远</t>
  </si>
  <si>
    <t>3220102782</t>
  </si>
  <si>
    <t>叶康杰</t>
  </si>
  <si>
    <t>3220102876</t>
  </si>
  <si>
    <t>江劲晔</t>
  </si>
  <si>
    <t>3220102927</t>
  </si>
  <si>
    <t>叶昌润</t>
  </si>
  <si>
    <t>3220102968</t>
  </si>
  <si>
    <t>叶炜豪</t>
  </si>
  <si>
    <t>3220102988</t>
  </si>
  <si>
    <t>方天涧</t>
  </si>
  <si>
    <t>3220103040</t>
  </si>
  <si>
    <t>汪为安良</t>
  </si>
  <si>
    <t>3220103062</t>
  </si>
  <si>
    <t>王张铠</t>
  </si>
  <si>
    <t>3220103174</t>
  </si>
  <si>
    <t>高聪</t>
  </si>
  <si>
    <t>3220103235</t>
  </si>
  <si>
    <t>叶贝尔</t>
  </si>
  <si>
    <t>3220103259</t>
  </si>
  <si>
    <t>刘侃</t>
  </si>
  <si>
    <t>3220103275</t>
  </si>
  <si>
    <t>虞青泽</t>
  </si>
  <si>
    <t>3220103366</t>
  </si>
  <si>
    <t>张扬</t>
  </si>
  <si>
    <t>3220103796</t>
  </si>
  <si>
    <t>赖盛</t>
  </si>
  <si>
    <t>3220103945</t>
  </si>
  <si>
    <t>梅临潇</t>
  </si>
  <si>
    <t>3220104024</t>
  </si>
  <si>
    <t>倪学彬</t>
  </si>
  <si>
    <t>3220104124</t>
  </si>
  <si>
    <t>裴余桐</t>
  </si>
  <si>
    <t>3220104321</t>
  </si>
  <si>
    <t>刘健松</t>
  </si>
  <si>
    <t>3210105866</t>
  </si>
  <si>
    <t>王秋雨</t>
  </si>
  <si>
    <t>原序号</t>
  </si>
  <si>
    <t>专业</t>
  </si>
  <si>
    <t>1</t>
  </si>
  <si>
    <t>机械工程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</si>
  <si>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</si>
  <si>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</si>
  <si>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</si>
  <si>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</si>
  <si>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</si>
  <si>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</si>
  <si>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</si>
  <si>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</si>
  <si>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</si>
  <si>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</si>
  <si>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</si>
  <si>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</si>
  <si>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</si>
  <si>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</si>
  <si>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</si>
  <si>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</si>
  <si>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</si>
  <si>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</si>
  <si>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</si>
  <si>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</si>
  <si>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</si>
  <si>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</si>
  <si>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</si>
  <si>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</si>
  <si>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</si>
  <si>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</si>
  <si>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</si>
  <si>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</si>
  <si>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</si>
  <si>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</si>
  <si>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</si>
  <si>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</si>
  <si>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</si>
  <si>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</si>
  <si>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</si>
  <si>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</si>
  <si>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</si>
  <si>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</si>
  <si>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</si>
  <si>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</si>
  <si>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</si>
  <si>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</si>
  <si>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</si>
  <si>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</si>
  <si>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</si>
  <si>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</si>
  <si>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</si>
  <si>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</si>
  <si>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</si>
  <si>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</si>
  <si>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</si>
  <si>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</si>
  <si>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</si>
  <si>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</si>
  <si>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</si>
  <si>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</si>
  <si>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</si>
  <si>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</si>
  <si>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</si>
  <si>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</si>
  <si>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</si>
  <si>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</si>
  <si>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</si>
  <si>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</si>
  <si>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</si>
  <si>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</si>
  <si>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</si>
  <si>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</si>
  <si>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</si>
  <si>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</si>
  <si>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</si>
  <si>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</si>
  <si>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</si>
  <si>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</si>
  <si>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</si>
  <si>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</si>
  <si>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</si>
  <si>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</si>
  <si>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</si>
  <si>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</si>
  <si>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</si>
  <si>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</si>
  <si>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</si>
  <si>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</si>
  <si>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</si>
  <si>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</si>
  <si>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</si>
  <si>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</si>
  <si>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</si>
  <si>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</si>
  <si>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</si>
  <si>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</si>
  <si>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</si>
  <si>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</si>
  <si>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</si>
  <si>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</si>
  <si>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</si>
  <si>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</si>
  <si>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</si>
  <si>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</si>
  <si>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</si>
  <si>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</si>
  <si>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</si>
  <si>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</si>
  <si>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</si>
  <si>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</si>
  <si>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</si>
  <si>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</si>
  <si>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</si>
  <si>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</si>
  <si>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</si>
  <si>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</si>
  <si>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</si>
  <si>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</si>
  <si>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</si>
  <si>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</si>
  <si>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</si>
  <si>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</si>
  <si>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</si>
  <si>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</si>
  <si>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</si>
  <si>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</si>
  <si>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</si>
  <si>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</si>
  <si>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</si>
  <si>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</si>
  <si>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</si>
  <si>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</si>
  <si>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</si>
  <si>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</si>
  <si>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</si>
  <si>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</si>
  <si>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</si>
  <si>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</si>
  <si>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</si>
  <si>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</si>
  <si>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</si>
  <si>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</si>
  <si>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</si>
  <si>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</si>
  <si>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</si>
  <si>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</si>
  <si>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</si>
  <si>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</si>
  <si>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</si>
  <si>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</si>
  <si>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</si>
  <si>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</si>
  <si>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</si>
  <si>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</si>
  <si>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</si>
  <si>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</si>
  <si>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</si>
  <si>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</si>
  <si>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</si>
  <si>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</si>
  <si>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</si>
  <si>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</si>
  <si>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</si>
  <si>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</si>
  <si>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</si>
  <si>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</si>
  <si>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</si>
  <si>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</si>
  <si>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</si>
  <si>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</si>
  <si>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</si>
  <si>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机械工程（卓越人才培养班）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</si>
  <si>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</si>
  <si>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</si>
  <si>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</si>
  <si>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</si>
  <si>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</si>
  <si>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</si>
  <si>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</si>
  <si>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</si>
  <si>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</si>
  <si>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</si>
  <si>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</si>
  <si>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</si>
  <si>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</si>
  <si>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</si>
  <si>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</si>
  <si>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</si>
  <si>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</si>
  <si>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</si>
  <si>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</si>
  <si>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</si>
  <si>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</si>
  <si>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</si>
  <si>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经济学</t>
  </si>
  <si>
    <t>191</t>
  </si>
  <si>
    <t>实验课时间</t>
    <phoneticPr fontId="1" type="noConversion"/>
  </si>
  <si>
    <t>周一下午</t>
    <phoneticPr fontId="1" type="noConversion"/>
  </si>
  <si>
    <t>周三下午</t>
    <phoneticPr fontId="1" type="noConversion"/>
  </si>
  <si>
    <t>周五下午</t>
    <phoneticPr fontId="1" type="noConversion"/>
  </si>
  <si>
    <t>组别</t>
    <phoneticPr fontId="1" type="noConversion"/>
  </si>
  <si>
    <t>组05</t>
  </si>
  <si>
    <t>组05</t>
    <phoneticPr fontId="1" type="noConversion"/>
  </si>
  <si>
    <t>组01</t>
    <phoneticPr fontId="1" type="noConversion"/>
  </si>
  <si>
    <t>组02</t>
  </si>
  <si>
    <t>组03</t>
  </si>
  <si>
    <t>组04</t>
  </si>
  <si>
    <t>组06</t>
  </si>
  <si>
    <t>组07</t>
  </si>
  <si>
    <t>组08</t>
  </si>
  <si>
    <t>组09</t>
  </si>
  <si>
    <t>组10</t>
  </si>
  <si>
    <t>组06</t>
    <phoneticPr fontId="1" type="noConversion"/>
  </si>
  <si>
    <t>组09</t>
    <phoneticPr fontId="1" type="noConversion"/>
  </si>
  <si>
    <t>组10</t>
    <phoneticPr fontId="1" type="noConversion"/>
  </si>
  <si>
    <t>2024年秋冬学期机械工程基础实验&amp;测控技术实验排课表</t>
    <phoneticPr fontId="1" type="noConversion"/>
  </si>
  <si>
    <t>组别</t>
    <phoneticPr fontId="1" type="noConversion"/>
  </si>
  <si>
    <t>时间</t>
    <phoneticPr fontId="1" type="noConversion"/>
  </si>
  <si>
    <t>秋1</t>
    <phoneticPr fontId="1" type="noConversion"/>
  </si>
  <si>
    <t>秋2</t>
    <phoneticPr fontId="1" type="noConversion"/>
  </si>
  <si>
    <t>秋3</t>
  </si>
  <si>
    <t>秋4</t>
  </si>
  <si>
    <t>秋5</t>
  </si>
  <si>
    <t>秋6</t>
  </si>
  <si>
    <t>秋7</t>
  </si>
  <si>
    <t>秋8</t>
  </si>
  <si>
    <t>冬1</t>
    <phoneticPr fontId="1" type="noConversion"/>
  </si>
  <si>
    <t>冬2</t>
    <phoneticPr fontId="1" type="noConversion"/>
  </si>
  <si>
    <t>冬3</t>
  </si>
  <si>
    <t>冬4</t>
  </si>
  <si>
    <t>冬5</t>
  </si>
  <si>
    <t>冬6</t>
  </si>
  <si>
    <t>冬7</t>
  </si>
  <si>
    <t>冬8</t>
  </si>
  <si>
    <t>组01</t>
    <phoneticPr fontId="1" type="noConversion"/>
  </si>
  <si>
    <t>周一下午</t>
    <phoneticPr fontId="1" type="noConversion"/>
  </si>
  <si>
    <t>互换性2</t>
    <phoneticPr fontId="10" type="noConversion"/>
  </si>
  <si>
    <t>测试2</t>
    <phoneticPr fontId="1" type="noConversion"/>
  </si>
  <si>
    <t>互换性1</t>
  </si>
  <si>
    <t>控制2</t>
    <phoneticPr fontId="1" type="noConversion"/>
  </si>
  <si>
    <t>材料</t>
  </si>
  <si>
    <t>测试3</t>
    <phoneticPr fontId="1" type="noConversion"/>
  </si>
  <si>
    <t>原理1</t>
    <phoneticPr fontId="1" type="noConversion"/>
  </si>
  <si>
    <t>控制3</t>
    <phoneticPr fontId="1" type="noConversion"/>
  </si>
  <si>
    <t>设计1</t>
    <phoneticPr fontId="1" type="noConversion"/>
  </si>
  <si>
    <t>测试4</t>
  </si>
  <si>
    <t>原理2</t>
    <phoneticPr fontId="1" type="noConversion"/>
  </si>
  <si>
    <t>控制4</t>
  </si>
  <si>
    <t>设计2</t>
    <phoneticPr fontId="1" type="noConversion"/>
  </si>
  <si>
    <t>组02</t>
    <phoneticPr fontId="1" type="noConversion"/>
  </si>
  <si>
    <t>周三下午</t>
    <phoneticPr fontId="1" type="noConversion"/>
  </si>
  <si>
    <t>周五下午</t>
    <phoneticPr fontId="1" type="noConversion"/>
  </si>
  <si>
    <t>机械工程基础实验
上午时间：8.30-11:30
下午时间:13.30-16.30</t>
    <phoneticPr fontId="12" type="noConversion"/>
  </si>
  <si>
    <t>测控技术实验
上午时间：8.30-11:30
下午时间:13.30-16.30</t>
    <phoneticPr fontId="12" type="noConversion"/>
  </si>
  <si>
    <t>虚拟实验</t>
    <phoneticPr fontId="12" type="noConversion"/>
  </si>
  <si>
    <r>
      <rPr>
        <sz val="12"/>
        <rFont val="宋体"/>
        <family val="3"/>
        <charset val="134"/>
      </rPr>
      <t>线上自行完成，秋</t>
    </r>
    <r>
      <rPr>
        <sz val="12"/>
        <color theme="1"/>
        <rFont val="宋体"/>
        <family val="3"/>
        <charset val="134"/>
      </rPr>
      <t>学期</t>
    </r>
    <r>
      <rPr>
        <sz val="12"/>
        <rFont val="宋体"/>
        <family val="3"/>
        <charset val="134"/>
      </rPr>
      <t xml:space="preserve">
虚拟实验</t>
    </r>
    <r>
      <rPr>
        <sz val="12"/>
        <color theme="1"/>
        <rFont val="宋体"/>
        <family val="3"/>
        <charset val="134"/>
      </rPr>
      <t>1</t>
    </r>
    <r>
      <rPr>
        <sz val="12"/>
        <rFont val="宋体"/>
        <family val="3"/>
        <charset val="134"/>
      </rPr>
      <t>：飞机装配
虚拟实验2：轮系虚拟</t>
    </r>
    <phoneticPr fontId="12" type="noConversion"/>
  </si>
  <si>
    <r>
      <rPr>
        <sz val="12"/>
        <rFont val="宋体"/>
        <family val="3"/>
        <charset val="134"/>
      </rPr>
      <t>测试实验1、控制实验1，线上自行完成
测试</t>
    </r>
    <r>
      <rPr>
        <sz val="12"/>
        <color theme="1"/>
        <rFont val="宋体"/>
        <family val="3"/>
        <charset val="134"/>
      </rPr>
      <t>1</t>
    </r>
    <r>
      <rPr>
        <sz val="12"/>
        <rFont val="宋体"/>
        <family val="3"/>
        <charset val="134"/>
      </rPr>
      <t>：</t>
    </r>
    <r>
      <rPr>
        <sz val="12"/>
        <color theme="1"/>
        <rFont val="宋体"/>
        <family val="3"/>
        <charset val="134"/>
      </rPr>
      <t>Labview</t>
    </r>
    <r>
      <rPr>
        <sz val="12"/>
        <rFont val="宋体"/>
        <family val="3"/>
        <charset val="134"/>
      </rPr>
      <t>虚拟仿真实验（管凯敏）
控制</t>
    </r>
    <r>
      <rPr>
        <sz val="12"/>
        <color theme="1"/>
        <rFont val="宋体"/>
        <family val="3"/>
        <charset val="134"/>
      </rPr>
      <t>1</t>
    </r>
    <r>
      <rPr>
        <sz val="12"/>
        <rFont val="宋体"/>
        <family val="3"/>
        <charset val="134"/>
      </rPr>
      <t>：水下虚拟仿真实验（李宏娟）</t>
    </r>
    <phoneticPr fontId="12" type="noConversion"/>
  </si>
  <si>
    <t>互换性1</t>
    <phoneticPr fontId="10" type="noConversion"/>
  </si>
  <si>
    <t>测试实验2-4</t>
    <phoneticPr fontId="12" type="noConversion"/>
  </si>
  <si>
    <r>
      <rPr>
        <sz val="12"/>
        <rFont val="宋体"/>
        <family val="3"/>
        <charset val="134"/>
      </rPr>
      <t>线下，西四</t>
    </r>
    <r>
      <rPr>
        <sz val="12"/>
        <color theme="1"/>
        <rFont val="宋体"/>
        <family val="3"/>
        <charset val="134"/>
      </rPr>
      <t>A-426</t>
    </r>
    <r>
      <rPr>
        <sz val="12"/>
        <rFont val="宋体"/>
        <family val="3"/>
        <charset val="134"/>
      </rPr>
      <t>，管凯敏，</t>
    </r>
    <r>
      <rPr>
        <sz val="12"/>
        <color theme="1"/>
        <rFont val="宋体"/>
        <family val="3"/>
        <charset val="134"/>
      </rPr>
      <t>18758260369</t>
    </r>
    <phoneticPr fontId="12" type="noConversion"/>
  </si>
  <si>
    <t>互换性2</t>
    <phoneticPr fontId="12" type="noConversion"/>
  </si>
  <si>
    <t>控制实验2-4</t>
    <phoneticPr fontId="12" type="noConversion"/>
  </si>
  <si>
    <r>
      <rPr>
        <sz val="12"/>
        <rFont val="宋体"/>
        <family val="3"/>
        <charset val="134"/>
      </rPr>
      <t>线下，西四</t>
    </r>
    <r>
      <rPr>
        <sz val="12"/>
        <color theme="1"/>
        <rFont val="宋体"/>
        <family val="3"/>
        <charset val="134"/>
      </rPr>
      <t>A-424</t>
    </r>
    <r>
      <rPr>
        <sz val="12"/>
        <rFont val="宋体"/>
        <family val="3"/>
        <charset val="134"/>
      </rPr>
      <t>，李宏娟，</t>
    </r>
    <r>
      <rPr>
        <sz val="12"/>
        <color theme="1"/>
        <rFont val="宋体"/>
        <family val="3"/>
        <charset val="134"/>
      </rPr>
      <t>18858184281</t>
    </r>
    <phoneticPr fontId="12" type="noConversion"/>
  </si>
  <si>
    <t>材料</t>
    <phoneticPr fontId="10" type="noConversion"/>
  </si>
  <si>
    <r>
      <rPr>
        <sz val="12"/>
        <rFont val="宋体"/>
        <family val="3"/>
        <charset val="134"/>
      </rPr>
      <t>西四</t>
    </r>
    <r>
      <rPr>
        <sz val="12"/>
        <color theme="1"/>
        <rFont val="宋体"/>
        <family val="3"/>
        <charset val="134"/>
      </rPr>
      <t>A-425（李瑞森、马超虹）</t>
    </r>
    <phoneticPr fontId="12" type="noConversion"/>
  </si>
  <si>
    <t>原理1</t>
    <phoneticPr fontId="12" type="noConversion"/>
  </si>
  <si>
    <r>
      <rPr>
        <sz val="12"/>
        <rFont val="宋体"/>
        <family val="3"/>
        <charset val="134"/>
      </rPr>
      <t>西四</t>
    </r>
    <r>
      <rPr>
        <sz val="12"/>
        <color theme="1"/>
        <rFont val="宋体"/>
        <family val="3"/>
        <charset val="134"/>
      </rPr>
      <t>A-323（李瑞森）</t>
    </r>
    <phoneticPr fontId="12" type="noConversion"/>
  </si>
  <si>
    <t>原理2</t>
    <phoneticPr fontId="12" type="noConversion"/>
  </si>
  <si>
    <r>
      <rPr>
        <sz val="12"/>
        <rFont val="宋体"/>
        <family val="3"/>
        <charset val="134"/>
      </rPr>
      <t>西四</t>
    </r>
    <r>
      <rPr>
        <sz val="12"/>
        <color theme="1"/>
        <rFont val="宋体"/>
        <family val="3"/>
        <charset val="134"/>
      </rPr>
      <t>A-125（李瑞森）</t>
    </r>
    <phoneticPr fontId="12" type="noConversion"/>
  </si>
  <si>
    <t>设计1</t>
    <phoneticPr fontId="12" type="noConversion"/>
  </si>
  <si>
    <r>
      <rPr>
        <sz val="12"/>
        <rFont val="宋体"/>
        <family val="3"/>
        <charset val="134"/>
      </rPr>
      <t>西四</t>
    </r>
    <r>
      <rPr>
        <sz val="12"/>
        <color theme="1"/>
        <rFont val="宋体"/>
        <family val="3"/>
        <charset val="134"/>
      </rPr>
      <t>A-228、229（马超虹）</t>
    </r>
    <phoneticPr fontId="12" type="noConversion"/>
  </si>
  <si>
    <t>设计2</t>
    <phoneticPr fontId="12" type="noConversion"/>
  </si>
  <si>
    <r>
      <rPr>
        <sz val="12"/>
        <rFont val="宋体"/>
        <family val="3"/>
        <charset val="134"/>
      </rPr>
      <t>西四</t>
    </r>
    <r>
      <rPr>
        <sz val="12"/>
        <color theme="1"/>
        <rFont val="宋体"/>
        <family val="3"/>
        <charset val="134"/>
      </rPr>
      <t>A-325、326（马超虹）</t>
    </r>
    <phoneticPr fontId="12" type="noConversion"/>
  </si>
  <si>
    <t>机械工程基础人数</t>
    <phoneticPr fontId="1" type="noConversion"/>
  </si>
  <si>
    <t>测控技术人数</t>
    <phoneticPr fontId="1" type="noConversion"/>
  </si>
  <si>
    <t>机械工程实验导论课
9月11日
周三
西1-101
13:30-15:50</t>
    <phoneticPr fontId="1" type="noConversion"/>
  </si>
  <si>
    <r>
      <rPr>
        <sz val="12"/>
        <rFont val="宋体"/>
        <family val="3"/>
        <charset val="134"/>
      </rPr>
      <t>西四</t>
    </r>
    <r>
      <rPr>
        <sz val="12"/>
        <color theme="1"/>
        <rFont val="宋体"/>
        <family val="3"/>
        <charset val="134"/>
      </rPr>
      <t>A-331（马超虹，18658807783）</t>
    </r>
    <phoneticPr fontId="12" type="noConversion"/>
  </si>
  <si>
    <r>
      <rPr>
        <sz val="12"/>
        <rFont val="宋体"/>
        <family val="3"/>
        <charset val="134"/>
      </rPr>
      <t>西四</t>
    </r>
    <r>
      <rPr>
        <sz val="12"/>
        <color theme="1"/>
        <rFont val="宋体"/>
        <family val="3"/>
        <charset val="134"/>
      </rPr>
      <t>A-329（李瑞森,13656678804）</t>
    </r>
    <phoneticPr fontId="12" type="noConversion"/>
  </si>
  <si>
    <t>组03</t>
    <phoneticPr fontId="1" type="noConversion"/>
  </si>
  <si>
    <t>周一下午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</si>
</sst>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charset val="134"/>
    </font>
    <font>
      <sz val="9"/>
      <color rgb="FF000000"/>
      <name val="宋体"/>
      <charset val="134"/>
    </font>
    <font>
      <sz val="12"/>
      <color rgb="FF000000"/>
      <name val="等线"/>
      <charset val="134"/>
    </font>
    <font>
      <sz val="10"/>
      <name val="等线"/>
      <charset val="134"/>
    </font>
    <font>
      <sz val="11"/>
      <color rgb="FF000000"/>
      <name val="等线"/>
      <charset val="134"/>
    </font>
    <font>
      <sz val="11"/>
      <color rgb="FF000000"/>
      <name val="等线"/>
      <family val="3"/>
      <charset val="134"/>
    </font>
    <font>
      <sz val="12"/>
      <color rgb="FF000000"/>
      <name val="等线"/>
      <family val="3"/>
      <charset val="134"/>
    </font>
    <font>
      <sz val="16"/>
      <color theme="1"/>
      <name val="黑体"/>
      <family val="3"/>
      <charset val="134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theme="0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2" fillId="0" borderId="0" xfId="0" applyFont="1" applyAlignment="1"/>
    <xf numFmtId="0" fontId="2" fillId="0" borderId="1" xfId="0" applyFont="1" applyBorder="1" applyAlignment="1" applyProtection="1">
      <alignment horizontal="center" wrapText="1"/>
    </xf>
    <xf numFmtId="0" fontId="3" fillId="0" borderId="1" xfId="0" applyFont="1" applyBorder="1" applyProtection="1">
      <alignment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1" xfId="0" applyFont="1" applyBorder="1" applyAlignment="1" applyProtection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 applyProtection="1">
      <alignment horizont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5" fillId="0" borderId="0" xfId="0" applyFont="1" applyBorder="1">
      <alignment vertical="center"/>
    </xf>
    <xf numFmtId="0" fontId="2" fillId="4" borderId="1" xfId="0" applyFont="1" applyFill="1" applyBorder="1" applyAlignment="1" applyProtection="1">
      <alignment wrapText="1"/>
    </xf>
    <xf numFmtId="0" fontId="8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7" fillId="12" borderId="1" xfId="0" applyFont="1" applyFill="1" applyBorder="1" applyAlignment="1" applyProtection="1">
      <alignment horizontal="center" vertical="center" wrapText="1"/>
    </xf>
    <xf numFmtId="0" fontId="7" fillId="12" borderId="1" xfId="0" applyFont="1" applyFill="1" applyBorder="1" applyAlignment="1" applyProtection="1">
      <alignment horizontal="center" wrapText="1"/>
    </xf>
    <xf numFmtId="0" fontId="2" fillId="12" borderId="1" xfId="0" applyFont="1" applyFill="1" applyBorder="1" applyAlignment="1" applyProtection="1">
      <alignment horizontal="center" wrapText="1"/>
    </xf>
    <xf numFmtId="0" fontId="2" fillId="0" borderId="1" xfId="0" applyFont="1" applyBorder="1" applyAlignment="1" applyProtection="1">
      <alignment horizontal="center" wrapText="1"/>
    </xf>
    <xf numFmtId="0" fontId="8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/>
    </xf>
    <xf numFmtId="0" fontId="14" fillId="11" borderId="3" xfId="0" applyFont="1" applyFill="1" applyBorder="1" applyAlignment="1">
      <alignment horizontal="center" vertical="center"/>
    </xf>
    <xf numFmtId="0" fontId="14" fillId="12" borderId="15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left" vertical="center"/>
    </xf>
    <xf numFmtId="0" fontId="14" fillId="8" borderId="15" xfId="0" applyFont="1" applyFill="1" applyBorder="1" applyAlignment="1">
      <alignment horizontal="center" vertical="center" wrapText="1"/>
    </xf>
    <xf numFmtId="0" fontId="14" fillId="8" borderId="16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4" fillId="10" borderId="15" xfId="0" applyFont="1" applyFill="1" applyBorder="1" applyAlignment="1">
      <alignment horizontal="center" vertical="center" wrapText="1"/>
    </xf>
    <xf numFmtId="0" fontId="14" fillId="10" borderId="16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wrapText="1"/>
    </xf>
    <xf numFmtId="0" fontId="2" fillId="0" borderId="1" xfId="0" applyFont="1" applyBorder="1" applyAlignment="1" applyProtection="1">
      <alignment horizont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2" fillId="13" borderId="1" xfId="0" applyFont="1" applyFill="1" applyBorder="1" applyAlignment="1" applyProtection="1">
      <alignment wrapText="1"/>
    </xf>
  </cellXfs>
  <cellStyles count="1">
    <cellStyle name="常规" xfId="0" builtinId="0"/>
  </cellStyles>
  <dxfs count="7"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fgColor auto="1"/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307A6-28CA-45E5-953E-11544808A2F9}">
  <dimension ref="A1:T22"/>
  <sheetViews>
    <sheetView tabSelected="1" workbookViewId="0">
      <selection activeCell="I7" sqref="I7"/>
    </sheetView>
  </sheetViews>
  <sheetFormatPr defaultRowHeight="15.5" x14ac:dyDescent="0.35"/>
  <cols>
    <col min="2" max="2" width="5.15234375" customWidth="1"/>
    <col min="3" max="3" width="6.69140625" customWidth="1"/>
    <col min="4" max="4" width="4.765625" customWidth="1"/>
    <col min="5" max="5" width="7.4609375" customWidth="1"/>
    <col min="6" max="12" width="7.921875" customWidth="1"/>
    <col min="13" max="20" width="6.53515625" customWidth="1"/>
  </cols>
  <sheetData>
    <row r="1" spans="1:20" ht="21.5" thickBot="1" x14ac:dyDescent="0.4">
      <c r="A1" s="55" t="s">
        <v>613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ht="47" customHeight="1" thickTop="1" thickBot="1" x14ac:dyDescent="0.4">
      <c r="A2" s="43" t="s">
        <v>614</v>
      </c>
      <c r="B2" s="44" t="s">
        <v>615</v>
      </c>
      <c r="C2" s="45" t="s">
        <v>671</v>
      </c>
      <c r="D2" s="45" t="s">
        <v>672</v>
      </c>
      <c r="E2" s="44" t="s">
        <v>616</v>
      </c>
      <c r="F2" s="44" t="s">
        <v>617</v>
      </c>
      <c r="G2" s="44" t="s">
        <v>618</v>
      </c>
      <c r="H2" s="44" t="s">
        <v>619</v>
      </c>
      <c r="I2" s="44" t="s">
        <v>620</v>
      </c>
      <c r="J2" s="44" t="s">
        <v>621</v>
      </c>
      <c r="K2" s="44" t="s">
        <v>622</v>
      </c>
      <c r="L2" s="44" t="s">
        <v>623</v>
      </c>
      <c r="M2" s="44" t="s">
        <v>624</v>
      </c>
      <c r="N2" s="44" t="s">
        <v>625</v>
      </c>
      <c r="O2" s="44" t="s">
        <v>626</v>
      </c>
      <c r="P2" s="44" t="s">
        <v>627</v>
      </c>
      <c r="Q2" s="44" t="s">
        <v>628</v>
      </c>
      <c r="R2" s="44" t="s">
        <v>629</v>
      </c>
      <c r="S2" s="44" t="s">
        <v>630</v>
      </c>
      <c r="T2" s="46" t="s">
        <v>631</v>
      </c>
    </row>
    <row r="3" spans="1:20" ht="16" thickTop="1" x14ac:dyDescent="0.35">
      <c r="A3" s="25" t="s">
        <v>632</v>
      </c>
      <c r="B3" s="56" t="s">
        <v>633</v>
      </c>
      <c r="C3" s="26">
        <f>COUNTIFS(学生按学号排序!G:G,时间安排!A3,学生按学号排序!E:E,1)</f>
        <v>20</v>
      </c>
      <c r="D3" s="26">
        <f>COUNTIFS(学生按学号排序!G:G,时间安排!A3,学生按学号排序!F:F,1)</f>
        <v>19</v>
      </c>
      <c r="E3" s="74" t="s">
        <v>673</v>
      </c>
      <c r="F3" s="38"/>
      <c r="G3" s="37"/>
      <c r="H3" s="26" t="s">
        <v>634</v>
      </c>
      <c r="I3" s="26" t="s">
        <v>635</v>
      </c>
      <c r="J3" s="26" t="s">
        <v>636</v>
      </c>
      <c r="K3" s="26" t="s">
        <v>637</v>
      </c>
      <c r="L3" s="26" t="s">
        <v>638</v>
      </c>
      <c r="M3" s="26" t="s">
        <v>639</v>
      </c>
      <c r="N3" s="26" t="s">
        <v>640</v>
      </c>
      <c r="O3" s="26" t="s">
        <v>641</v>
      </c>
      <c r="P3" s="26" t="s">
        <v>642</v>
      </c>
      <c r="Q3" s="26" t="s">
        <v>643</v>
      </c>
      <c r="R3" s="26" t="s">
        <v>644</v>
      </c>
      <c r="S3" s="26" t="s">
        <v>645</v>
      </c>
      <c r="T3" s="27" t="s">
        <v>646</v>
      </c>
    </row>
    <row r="4" spans="1:20" x14ac:dyDescent="0.35">
      <c r="A4" s="28" t="s">
        <v>647</v>
      </c>
      <c r="B4" s="57"/>
      <c r="C4" s="29">
        <f>COUNTIFS(学生按学号排序!G:G,时间安排!A4,学生按学号排序!E:E,1)</f>
        <v>20</v>
      </c>
      <c r="D4" s="29">
        <f>COUNTIFS(学生按学号排序!G:G,时间安排!A4,学生按学号排序!F:F,1)</f>
        <v>20</v>
      </c>
      <c r="E4" s="75"/>
      <c r="F4" s="30"/>
      <c r="G4" s="29" t="s">
        <v>634</v>
      </c>
      <c r="H4" s="29"/>
      <c r="I4" s="29" t="s">
        <v>636</v>
      </c>
      <c r="J4" s="29" t="s">
        <v>635</v>
      </c>
      <c r="K4" s="29" t="s">
        <v>638</v>
      </c>
      <c r="L4" s="29" t="s">
        <v>637</v>
      </c>
      <c r="M4" s="29" t="s">
        <v>640</v>
      </c>
      <c r="N4" s="29" t="s">
        <v>639</v>
      </c>
      <c r="O4" s="29" t="s">
        <v>642</v>
      </c>
      <c r="P4" s="29" t="s">
        <v>641</v>
      </c>
      <c r="Q4" s="29" t="s">
        <v>644</v>
      </c>
      <c r="R4" s="29" t="s">
        <v>643</v>
      </c>
      <c r="S4" s="29" t="s">
        <v>646</v>
      </c>
      <c r="T4" s="32" t="s">
        <v>645</v>
      </c>
    </row>
    <row r="5" spans="1:20" x14ac:dyDescent="0.35">
      <c r="A5" s="28" t="s">
        <v>603</v>
      </c>
      <c r="B5" s="57"/>
      <c r="C5" s="29">
        <f>COUNTIFS(学生按学号排序!G:G,时间安排!A5,学生按学号排序!E:E,1)</f>
        <v>19</v>
      </c>
      <c r="D5" s="29">
        <f>COUNTIFS(学生按学号排序!G:G,时间安排!A5,学生按学号排序!F:F,1)</f>
        <v>19</v>
      </c>
      <c r="E5" s="75"/>
      <c r="F5" s="30"/>
      <c r="G5" s="31"/>
      <c r="H5" s="29" t="s">
        <v>636</v>
      </c>
      <c r="I5" s="29" t="s">
        <v>637</v>
      </c>
      <c r="J5" s="29" t="s">
        <v>638</v>
      </c>
      <c r="K5" s="29" t="s">
        <v>635</v>
      </c>
      <c r="L5" s="29" t="s">
        <v>634</v>
      </c>
      <c r="M5" s="29" t="s">
        <v>641</v>
      </c>
      <c r="N5" s="29" t="s">
        <v>642</v>
      </c>
      <c r="O5" s="29" t="s">
        <v>639</v>
      </c>
      <c r="P5" s="29" t="s">
        <v>640</v>
      </c>
      <c r="Q5" s="29" t="s">
        <v>645</v>
      </c>
      <c r="R5" s="29" t="s">
        <v>646</v>
      </c>
      <c r="S5" s="29" t="s">
        <v>643</v>
      </c>
      <c r="T5" s="32" t="s">
        <v>644</v>
      </c>
    </row>
    <row r="6" spans="1:20" ht="16" thickBot="1" x14ac:dyDescent="0.4">
      <c r="A6" s="33" t="s">
        <v>604</v>
      </c>
      <c r="B6" s="58"/>
      <c r="C6" s="34">
        <f>COUNTIFS(学生按学号排序!G:G,时间安排!A6,学生按学号排序!E:E,1)</f>
        <v>18</v>
      </c>
      <c r="D6" s="34">
        <f>COUNTIFS(学生按学号排序!G:G,时间安排!A6,学生按学号排序!F:F,1)</f>
        <v>18</v>
      </c>
      <c r="E6" s="75"/>
      <c r="F6" s="35"/>
      <c r="G6" s="34" t="s">
        <v>636</v>
      </c>
      <c r="H6" s="34"/>
      <c r="I6" s="34" t="s">
        <v>638</v>
      </c>
      <c r="J6" s="34" t="s">
        <v>637</v>
      </c>
      <c r="K6" s="34" t="s">
        <v>634</v>
      </c>
      <c r="L6" s="34" t="s">
        <v>635</v>
      </c>
      <c r="M6" s="34" t="s">
        <v>642</v>
      </c>
      <c r="N6" s="34" t="s">
        <v>641</v>
      </c>
      <c r="O6" s="34" t="s">
        <v>640</v>
      </c>
      <c r="P6" s="34" t="s">
        <v>639</v>
      </c>
      <c r="Q6" s="34" t="s">
        <v>646</v>
      </c>
      <c r="R6" s="34" t="s">
        <v>645</v>
      </c>
      <c r="S6" s="34" t="s">
        <v>644</v>
      </c>
      <c r="T6" s="36" t="s">
        <v>643</v>
      </c>
    </row>
    <row r="7" spans="1:20" ht="16" thickTop="1" x14ac:dyDescent="0.35">
      <c r="A7" s="25" t="s">
        <v>599</v>
      </c>
      <c r="B7" s="56" t="s">
        <v>648</v>
      </c>
      <c r="C7" s="26">
        <f>COUNTIFS(学生按学号排序!G:G,时间安排!A7,学生按学号排序!E:E,1)</f>
        <v>19</v>
      </c>
      <c r="D7" s="26">
        <f>COUNTIFS(学生按学号排序!G:G,时间安排!A7,学生按学号排序!F:F,1)</f>
        <v>20</v>
      </c>
      <c r="E7" s="75"/>
      <c r="F7" s="26" t="s">
        <v>634</v>
      </c>
      <c r="G7" s="37"/>
      <c r="H7" s="38"/>
      <c r="I7" s="26" t="s">
        <v>635</v>
      </c>
      <c r="J7" s="26" t="s">
        <v>636</v>
      </c>
      <c r="K7" s="26" t="s">
        <v>637</v>
      </c>
      <c r="L7" s="26" t="s">
        <v>638</v>
      </c>
      <c r="M7" s="26" t="s">
        <v>639</v>
      </c>
      <c r="N7" s="26" t="s">
        <v>640</v>
      </c>
      <c r="O7" s="26" t="s">
        <v>641</v>
      </c>
      <c r="P7" s="26" t="s">
        <v>642</v>
      </c>
      <c r="Q7" s="26" t="s">
        <v>643</v>
      </c>
      <c r="R7" s="26" t="s">
        <v>644</v>
      </c>
      <c r="S7" s="26" t="s">
        <v>645</v>
      </c>
      <c r="T7" s="27" t="s">
        <v>646</v>
      </c>
    </row>
    <row r="8" spans="1:20" x14ac:dyDescent="0.35">
      <c r="A8" s="28" t="s">
        <v>605</v>
      </c>
      <c r="B8" s="57"/>
      <c r="C8" s="29">
        <f>COUNTIFS(学生按学号排序!G:G,时间安排!A8,学生按学号排序!E:E,1)</f>
        <v>19</v>
      </c>
      <c r="D8" s="29">
        <f>COUNTIFS(学生按学号排序!G:G,时间安排!A8,学生按学号排序!F:F,1)</f>
        <v>20</v>
      </c>
      <c r="E8" s="75"/>
      <c r="F8" s="29"/>
      <c r="G8" s="29" t="s">
        <v>634</v>
      </c>
      <c r="H8" s="30"/>
      <c r="I8" s="29" t="s">
        <v>636</v>
      </c>
      <c r="J8" s="29" t="s">
        <v>635</v>
      </c>
      <c r="K8" s="29" t="s">
        <v>638</v>
      </c>
      <c r="L8" s="29" t="s">
        <v>637</v>
      </c>
      <c r="M8" s="29" t="s">
        <v>640</v>
      </c>
      <c r="N8" s="29" t="s">
        <v>639</v>
      </c>
      <c r="O8" s="29" t="s">
        <v>642</v>
      </c>
      <c r="P8" s="29" t="s">
        <v>641</v>
      </c>
      <c r="Q8" s="29" t="s">
        <v>644</v>
      </c>
      <c r="R8" s="29" t="s">
        <v>643</v>
      </c>
      <c r="S8" s="29" t="s">
        <v>646</v>
      </c>
      <c r="T8" s="32" t="s">
        <v>645</v>
      </c>
    </row>
    <row r="9" spans="1:20" x14ac:dyDescent="0.35">
      <c r="A9" s="28" t="s">
        <v>606</v>
      </c>
      <c r="B9" s="57"/>
      <c r="C9" s="29">
        <f>COUNTIFS(学生按学号排序!G:G,时间安排!A9,学生按学号排序!E:E,1)</f>
        <v>18</v>
      </c>
      <c r="D9" s="29">
        <f>COUNTIFS(学生按学号排序!G:G,时间安排!A9,学生按学号排序!F:F,1)</f>
        <v>18</v>
      </c>
      <c r="E9" s="75"/>
      <c r="F9" s="29" t="s">
        <v>636</v>
      </c>
      <c r="G9" s="31"/>
      <c r="H9" s="30"/>
      <c r="I9" s="29" t="s">
        <v>637</v>
      </c>
      <c r="J9" s="29" t="s">
        <v>638</v>
      </c>
      <c r="K9" s="29" t="s">
        <v>635</v>
      </c>
      <c r="L9" s="29" t="s">
        <v>634</v>
      </c>
      <c r="M9" s="29" t="s">
        <v>641</v>
      </c>
      <c r="N9" s="29" t="s">
        <v>642</v>
      </c>
      <c r="O9" s="29" t="s">
        <v>639</v>
      </c>
      <c r="P9" s="29" t="s">
        <v>640</v>
      </c>
      <c r="Q9" s="29" t="s">
        <v>645</v>
      </c>
      <c r="R9" s="29" t="s">
        <v>646</v>
      </c>
      <c r="S9" s="29" t="s">
        <v>643</v>
      </c>
      <c r="T9" s="32" t="s">
        <v>644</v>
      </c>
    </row>
    <row r="10" spans="1:20" ht="16" thickBot="1" x14ac:dyDescent="0.4">
      <c r="A10" s="33" t="s">
        <v>607</v>
      </c>
      <c r="B10" s="58"/>
      <c r="C10" s="34">
        <f>COUNTIFS(学生按学号排序!G:G,时间安排!A10,学生按学号排序!E:E,1)</f>
        <v>18</v>
      </c>
      <c r="D10" s="34">
        <f>COUNTIFS(学生按学号排序!G:G,时间安排!A10,学生按学号排序!F:F,1)</f>
        <v>18</v>
      </c>
      <c r="E10" s="75"/>
      <c r="F10" s="34"/>
      <c r="G10" s="34" t="s">
        <v>636</v>
      </c>
      <c r="H10" s="35"/>
      <c r="I10" s="34" t="s">
        <v>638</v>
      </c>
      <c r="J10" s="34" t="s">
        <v>637</v>
      </c>
      <c r="K10" s="34" t="s">
        <v>634</v>
      </c>
      <c r="L10" s="34" t="s">
        <v>635</v>
      </c>
      <c r="M10" s="34" t="s">
        <v>642</v>
      </c>
      <c r="N10" s="34" t="s">
        <v>641</v>
      </c>
      <c r="O10" s="34" t="s">
        <v>640</v>
      </c>
      <c r="P10" s="34" t="s">
        <v>639</v>
      </c>
      <c r="Q10" s="34" t="s">
        <v>646</v>
      </c>
      <c r="R10" s="34" t="s">
        <v>645</v>
      </c>
      <c r="S10" s="34" t="s">
        <v>644</v>
      </c>
      <c r="T10" s="36" t="s">
        <v>643</v>
      </c>
    </row>
    <row r="11" spans="1:20" ht="16" thickTop="1" x14ac:dyDescent="0.35">
      <c r="A11" s="25" t="s">
        <v>608</v>
      </c>
      <c r="B11" s="56" t="s">
        <v>649</v>
      </c>
      <c r="C11" s="26">
        <f>COUNTIFS(学生按学号排序!G:G,时间安排!A11,学生按学号排序!E:E,1)</f>
        <v>20</v>
      </c>
      <c r="D11" s="26">
        <f>COUNTIFS(学生按学号排序!G:G,时间安排!A11,学生按学号排序!F:F,1)</f>
        <v>20</v>
      </c>
      <c r="E11" s="75"/>
      <c r="F11" s="26" t="s">
        <v>634</v>
      </c>
      <c r="G11" s="26"/>
      <c r="H11" s="38"/>
      <c r="I11" s="26" t="s">
        <v>635</v>
      </c>
      <c r="J11" s="26" t="s">
        <v>636</v>
      </c>
      <c r="K11" s="26" t="s">
        <v>637</v>
      </c>
      <c r="L11" s="26" t="s">
        <v>638</v>
      </c>
      <c r="M11" s="26" t="s">
        <v>639</v>
      </c>
      <c r="N11" s="26" t="s">
        <v>640</v>
      </c>
      <c r="O11" s="26" t="s">
        <v>641</v>
      </c>
      <c r="P11" s="26" t="s">
        <v>642</v>
      </c>
      <c r="Q11" s="26" t="s">
        <v>643</v>
      </c>
      <c r="R11" s="26" t="s">
        <v>644</v>
      </c>
      <c r="S11" s="26" t="s">
        <v>645</v>
      </c>
      <c r="T11" s="27" t="s">
        <v>646</v>
      </c>
    </row>
    <row r="12" spans="1:20" ht="16" thickBot="1" x14ac:dyDescent="0.4">
      <c r="A12" s="33" t="s">
        <v>609</v>
      </c>
      <c r="B12" s="58"/>
      <c r="C12" s="34">
        <f>COUNTIFS(学生按学号排序!G:G,时间安排!A12,学生按学号排序!E:E,1)</f>
        <v>18</v>
      </c>
      <c r="D12" s="34">
        <f>COUNTIFS(学生按学号排序!G:G,时间安排!A12,学生按学号排序!F:F,1)</f>
        <v>18</v>
      </c>
      <c r="E12" s="76"/>
      <c r="F12" s="47"/>
      <c r="G12" s="34" t="s">
        <v>634</v>
      </c>
      <c r="H12" s="35"/>
      <c r="I12" s="34" t="s">
        <v>636</v>
      </c>
      <c r="J12" s="34" t="s">
        <v>635</v>
      </c>
      <c r="K12" s="34" t="s">
        <v>638</v>
      </c>
      <c r="L12" s="34" t="s">
        <v>637</v>
      </c>
      <c r="M12" s="34" t="s">
        <v>640</v>
      </c>
      <c r="N12" s="34" t="s">
        <v>639</v>
      </c>
      <c r="O12" s="34" t="s">
        <v>642</v>
      </c>
      <c r="P12" s="34" t="s">
        <v>641</v>
      </c>
      <c r="Q12" s="34" t="s">
        <v>644</v>
      </c>
      <c r="R12" s="34" t="s">
        <v>643</v>
      </c>
      <c r="S12" s="34" t="s">
        <v>646</v>
      </c>
      <c r="T12" s="36" t="s">
        <v>645</v>
      </c>
    </row>
    <row r="13" spans="1:20" ht="16" thickTop="1" x14ac:dyDescent="0.35">
      <c r="A13" s="39"/>
      <c r="B13" s="39"/>
      <c r="C13" s="39"/>
      <c r="D13" s="39"/>
      <c r="E13" s="39"/>
      <c r="F13" s="40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</row>
    <row r="14" spans="1:20" x14ac:dyDescent="0.35">
      <c r="A14" s="41"/>
      <c r="B14" s="41"/>
      <c r="C14" s="41"/>
      <c r="D14" s="41"/>
      <c r="E14" s="59" t="s">
        <v>650</v>
      </c>
      <c r="F14" s="60"/>
      <c r="G14" s="60"/>
      <c r="H14" s="60"/>
      <c r="I14" s="60"/>
      <c r="J14" s="60"/>
      <c r="K14" s="60"/>
      <c r="L14" s="61"/>
      <c r="M14" s="62" t="s">
        <v>651</v>
      </c>
      <c r="N14" s="63"/>
      <c r="O14" s="63"/>
      <c r="P14" s="63"/>
      <c r="Q14" s="63"/>
      <c r="R14" s="63"/>
      <c r="S14" s="63"/>
      <c r="T14" s="63"/>
    </row>
    <row r="15" spans="1:20" x14ac:dyDescent="0.35">
      <c r="A15" s="41"/>
      <c r="B15" s="41"/>
      <c r="C15" s="41"/>
      <c r="D15" s="41"/>
      <c r="E15" s="59" t="s">
        <v>652</v>
      </c>
      <c r="F15" s="61"/>
      <c r="G15" s="59" t="s">
        <v>653</v>
      </c>
      <c r="H15" s="60"/>
      <c r="I15" s="60"/>
      <c r="J15" s="60"/>
      <c r="K15" s="60"/>
      <c r="L15" s="61"/>
      <c r="M15" s="63" t="s">
        <v>652</v>
      </c>
      <c r="N15" s="63"/>
      <c r="O15" s="67" t="s">
        <v>654</v>
      </c>
      <c r="P15" s="68"/>
      <c r="Q15" s="68"/>
      <c r="R15" s="68"/>
      <c r="S15" s="68"/>
      <c r="T15" s="68"/>
    </row>
    <row r="16" spans="1:20" x14ac:dyDescent="0.35">
      <c r="A16" s="41"/>
      <c r="B16" s="41"/>
      <c r="C16" s="41"/>
      <c r="D16" s="41"/>
      <c r="E16" s="69" t="s">
        <v>655</v>
      </c>
      <c r="F16" s="70"/>
      <c r="G16" s="59" t="s">
        <v>674</v>
      </c>
      <c r="H16" s="60"/>
      <c r="I16" s="60"/>
      <c r="J16" s="60"/>
      <c r="K16" s="60"/>
      <c r="L16" s="61"/>
      <c r="M16" s="71" t="s">
        <v>656</v>
      </c>
      <c r="N16" s="71"/>
      <c r="O16" s="63" t="s">
        <v>657</v>
      </c>
      <c r="P16" s="63"/>
      <c r="Q16" s="63"/>
      <c r="R16" s="63"/>
      <c r="S16" s="63"/>
      <c r="T16" s="63"/>
    </row>
    <row r="17" spans="1:20" x14ac:dyDescent="0.35">
      <c r="A17" s="41"/>
      <c r="B17" s="41"/>
      <c r="C17" s="41"/>
      <c r="D17" s="41"/>
      <c r="E17" s="77" t="s">
        <v>658</v>
      </c>
      <c r="F17" s="78"/>
      <c r="G17" s="59" t="s">
        <v>675</v>
      </c>
      <c r="H17" s="60"/>
      <c r="I17" s="60"/>
      <c r="J17" s="60"/>
      <c r="K17" s="60"/>
      <c r="L17" s="61"/>
      <c r="M17" s="64" t="s">
        <v>659</v>
      </c>
      <c r="N17" s="64"/>
      <c r="O17" s="63" t="s">
        <v>660</v>
      </c>
      <c r="P17" s="63"/>
      <c r="Q17" s="63"/>
      <c r="R17" s="63"/>
      <c r="S17" s="63"/>
      <c r="T17" s="63"/>
    </row>
    <row r="18" spans="1:20" x14ac:dyDescent="0.35">
      <c r="A18" s="41"/>
      <c r="B18" s="41"/>
      <c r="C18" s="41"/>
      <c r="D18" s="41"/>
      <c r="E18" s="65" t="s">
        <v>661</v>
      </c>
      <c r="F18" s="66"/>
      <c r="G18" s="59" t="s">
        <v>662</v>
      </c>
      <c r="H18" s="60"/>
      <c r="I18" s="60"/>
      <c r="J18" s="60"/>
      <c r="K18" s="60"/>
      <c r="L18" s="61"/>
      <c r="M18" s="42"/>
      <c r="N18" s="42"/>
      <c r="O18" s="42"/>
      <c r="P18" s="42"/>
      <c r="Q18" s="42"/>
      <c r="R18" s="42"/>
      <c r="S18" s="42"/>
      <c r="T18" s="42"/>
    </row>
    <row r="19" spans="1:20" x14ac:dyDescent="0.35">
      <c r="A19" s="41"/>
      <c r="B19" s="41"/>
      <c r="C19" s="41"/>
      <c r="D19" s="41"/>
      <c r="E19" s="77" t="s">
        <v>663</v>
      </c>
      <c r="F19" s="78"/>
      <c r="G19" s="59" t="s">
        <v>664</v>
      </c>
      <c r="H19" s="60"/>
      <c r="I19" s="60"/>
      <c r="J19" s="60"/>
      <c r="K19" s="60"/>
      <c r="L19" s="61"/>
      <c r="M19" s="42"/>
      <c r="N19" s="42"/>
      <c r="O19" s="42"/>
      <c r="P19" s="42"/>
      <c r="Q19" s="42"/>
      <c r="R19" s="42"/>
      <c r="S19" s="42"/>
      <c r="T19" s="42"/>
    </row>
    <row r="20" spans="1:20" x14ac:dyDescent="0.35">
      <c r="A20" s="41"/>
      <c r="B20" s="41"/>
      <c r="C20" s="41"/>
      <c r="D20" s="41"/>
      <c r="E20" s="77" t="s">
        <v>665</v>
      </c>
      <c r="F20" s="78"/>
      <c r="G20" s="59" t="s">
        <v>666</v>
      </c>
      <c r="H20" s="60"/>
      <c r="I20" s="60"/>
      <c r="J20" s="60"/>
      <c r="K20" s="60"/>
      <c r="L20" s="61"/>
      <c r="M20" s="42"/>
      <c r="N20" s="42"/>
      <c r="O20" s="42"/>
      <c r="P20" s="42"/>
      <c r="Q20" s="42"/>
      <c r="R20" s="42"/>
      <c r="S20" s="42"/>
      <c r="T20" s="42"/>
    </row>
    <row r="21" spans="1:20" x14ac:dyDescent="0.35">
      <c r="A21" s="41"/>
      <c r="B21" s="41"/>
      <c r="C21" s="41"/>
      <c r="D21" s="41"/>
      <c r="E21" s="72" t="s">
        <v>667</v>
      </c>
      <c r="F21" s="73"/>
      <c r="G21" s="59" t="s">
        <v>668</v>
      </c>
      <c r="H21" s="60"/>
      <c r="I21" s="60"/>
      <c r="J21" s="60"/>
      <c r="K21" s="60"/>
      <c r="L21" s="61"/>
      <c r="M21" s="42"/>
      <c r="N21" s="42"/>
      <c r="O21" s="42"/>
      <c r="P21" s="42"/>
      <c r="Q21" s="42"/>
      <c r="R21" s="42"/>
      <c r="S21" s="42"/>
      <c r="T21" s="42"/>
    </row>
    <row r="22" spans="1:20" x14ac:dyDescent="0.35">
      <c r="A22" s="41"/>
      <c r="B22" s="41"/>
      <c r="C22" s="41"/>
      <c r="D22" s="41"/>
      <c r="E22" s="72" t="s">
        <v>669</v>
      </c>
      <c r="F22" s="73"/>
      <c r="G22" s="59" t="s">
        <v>670</v>
      </c>
      <c r="H22" s="60"/>
      <c r="I22" s="60"/>
      <c r="J22" s="60"/>
      <c r="K22" s="60"/>
      <c r="L22" s="61"/>
      <c r="M22" s="42"/>
      <c r="N22" s="42"/>
      <c r="O22" s="42"/>
      <c r="P22" s="42"/>
      <c r="Q22" s="42"/>
      <c r="R22" s="42"/>
      <c r="S22" s="42"/>
      <c r="T22" s="42"/>
    </row>
  </sheetData>
  <mergeCells count="29">
    <mergeCell ref="E22:F22"/>
    <mergeCell ref="G22:L22"/>
    <mergeCell ref="E3:E12"/>
    <mergeCell ref="E19:F19"/>
    <mergeCell ref="G19:L19"/>
    <mergeCell ref="E20:F20"/>
    <mergeCell ref="G20:L20"/>
    <mergeCell ref="E21:F21"/>
    <mergeCell ref="G21:L21"/>
    <mergeCell ref="E17:F17"/>
    <mergeCell ref="G17:L17"/>
    <mergeCell ref="M17:N17"/>
    <mergeCell ref="O17:T17"/>
    <mergeCell ref="E18:F18"/>
    <mergeCell ref="G18:L18"/>
    <mergeCell ref="E15:F15"/>
    <mergeCell ref="G15:L15"/>
    <mergeCell ref="M15:N15"/>
    <mergeCell ref="O15:T15"/>
    <mergeCell ref="E16:F16"/>
    <mergeCell ref="G16:L16"/>
    <mergeCell ref="M16:N16"/>
    <mergeCell ref="O16:T16"/>
    <mergeCell ref="A1:T1"/>
    <mergeCell ref="B3:B6"/>
    <mergeCell ref="B7:B10"/>
    <mergeCell ref="B11:B12"/>
    <mergeCell ref="E14:L14"/>
    <mergeCell ref="M14:T14"/>
  </mergeCells>
  <phoneticPr fontId="1" type="noConversion"/>
  <conditionalFormatting sqref="E3:T3 E15:F22 F4:T12">
    <cfRule type="containsText" dxfId="6" priority="1" operator="containsText" text="设计">
      <formula>NOT(ISERROR(SEARCH("设计",E3)))</formula>
    </cfRule>
    <cfRule type="containsText" dxfId="5" priority="2" operator="containsText" text="原理">
      <formula>NOT(ISERROR(SEARCH("原理",E3)))</formula>
    </cfRule>
    <cfRule type="containsText" dxfId="4" priority="3" operator="containsText" text="互换性1">
      <formula>NOT(ISERROR(SEARCH("互换性1",E3)))</formula>
    </cfRule>
    <cfRule type="containsText" dxfId="3" priority="4" operator="containsText" text="互换性2">
      <formula>NOT(ISERROR(SEARCH("互换性2",E3)))</formula>
    </cfRule>
    <cfRule type="cellIs" dxfId="2" priority="5" operator="equal">
      <formula>"材料"</formula>
    </cfRule>
    <cfRule type="containsText" dxfId="1" priority="6" operator="containsText" text="控制">
      <formula>NOT(ISERROR(SEARCH("控制",E3)))</formula>
    </cfRule>
    <cfRule type="containsText" dxfId="0" priority="7" operator="containsText" text="测试">
      <formula>NOT(ISERROR(SEARCH("测试",E3)))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:AO195"/>
  <sheetViews>
    <sheetView workbookViewId="0">
      <pane xSplit="3" ySplit="2" topLeftCell="D90" activePane="bottomRight" state="frozen"/>
      <selection pane="topRight"/>
      <selection pane="bottomLeft"/>
      <selection pane="bottomRight" activeCell="I9" sqref="I9"/>
    </sheetView>
  </sheetViews>
  <sheetFormatPr defaultColWidth="8.84375" defaultRowHeight="14" customHeight="1" x14ac:dyDescent="0.3"/>
  <cols>
    <col min="1" max="1" width="8.84375" style="7"/>
    <col min="2" max="2" width="3" style="7" hidden="1" customWidth="1"/>
    <col min="3" max="3" width="6.4609375" style="9" customWidth="1"/>
    <col min="4" max="4" width="5.15234375" style="9" customWidth="1"/>
    <col min="5" max="5" width="9.15234375" style="12" customWidth="1"/>
    <col min="6" max="6" width="8.15234375" style="12" customWidth="1"/>
    <col min="7" max="7" width="5.3046875" style="12" customWidth="1"/>
    <col min="8" max="8" width="10.07421875" style="12" customWidth="1"/>
    <col min="9" max="11" width="8.84375" style="7"/>
    <col min="12" max="12" width="16.3046875" style="7" customWidth="1"/>
    <col min="13" max="13" width="4.53515625" style="7" customWidth="1"/>
    <col min="14" max="14" width="5.4609375" style="7" customWidth="1"/>
    <col min="15" max="16" width="4.3828125" style="7" customWidth="1"/>
    <col min="17" max="41" width="8.84375" style="7"/>
  </cols>
  <sheetData>
    <row r="1" spans="1:17" ht="33.5" customHeight="1" x14ac:dyDescent="0.3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N1" s="52" t="s">
        <v>595</v>
      </c>
      <c r="O1" s="52" t="s">
        <v>596</v>
      </c>
      <c r="P1" s="52" t="s">
        <v>597</v>
      </c>
      <c r="Q1" s="22"/>
    </row>
    <row r="2" spans="1:17" s="15" customFormat="1" ht="42" customHeight="1" x14ac:dyDescent="0.35">
      <c r="A2" s="10" t="s">
        <v>1</v>
      </c>
      <c r="B2" s="10"/>
      <c r="C2" s="10" t="s">
        <v>2</v>
      </c>
      <c r="D2" s="10" t="s">
        <v>3</v>
      </c>
      <c r="E2" s="10" t="s">
        <v>4</v>
      </c>
      <c r="F2" s="10" t="s">
        <v>5</v>
      </c>
      <c r="G2" s="48" t="s">
        <v>598</v>
      </c>
      <c r="H2" s="48" t="s">
        <v>594</v>
      </c>
      <c r="I2" s="10" t="s">
        <v>6</v>
      </c>
      <c r="J2" s="10" t="s">
        <v>7</v>
      </c>
      <c r="K2" s="10" t="s">
        <v>8</v>
      </c>
      <c r="L2" s="10" t="s">
        <v>9</v>
      </c>
      <c r="N2" s="53">
        <f>COUNTIF($H:$H,N1)</f>
        <v>77</v>
      </c>
      <c r="O2" s="53">
        <f t="shared" ref="O2:P2" si="0">COUNTIF($H:$H,O1)</f>
        <v>76</v>
      </c>
      <c r="P2" s="53">
        <f t="shared" si="0"/>
        <v>38</v>
      </c>
    </row>
    <row r="3" spans="1:17" ht="15" customHeight="1" x14ac:dyDescent="0.3">
      <c r="A3" s="6" t="s">
        <v>10</v>
      </c>
      <c r="B3" s="6"/>
      <c r="C3" s="6" t="s">
        <v>11</v>
      </c>
      <c r="D3" s="6" t="s">
        <v>12</v>
      </c>
      <c r="E3" s="11" t="e">
        <f>IF(VLOOKUP(A3,机械工程基础实验名单!B:D,1,0)=A3,1,0)</f>
        <v>#N/A</v>
      </c>
      <c r="F3" s="13">
        <f>IF(VLOOKUP(A3,测控技术实验名单!B:D,1,0)=A3,1,0)</f>
        <v>1</v>
      </c>
      <c r="G3" s="49" t="s">
        <v>600</v>
      </c>
      <c r="H3" s="49" t="s">
        <v>596</v>
      </c>
      <c r="I3" s="8">
        <v>0</v>
      </c>
      <c r="J3" s="21">
        <v>1</v>
      </c>
      <c r="K3" s="8">
        <v>0</v>
      </c>
      <c r="L3" s="8"/>
      <c r="M3" s="16">
        <f>SUM(I3:K3)</f>
        <v>1</v>
      </c>
      <c r="N3" s="52" t="s">
        <v>601</v>
      </c>
      <c r="O3" s="54">
        <f>COUNTIF(G:G,N3)</f>
        <v>20</v>
      </c>
      <c r="P3" s="54"/>
    </row>
    <row r="4" spans="1:17" ht="15" customHeight="1" x14ac:dyDescent="0.3">
      <c r="A4" s="14" t="s">
        <v>13</v>
      </c>
      <c r="B4" s="14"/>
      <c r="C4" s="14" t="s">
        <v>14</v>
      </c>
      <c r="D4" s="14" t="s">
        <v>12</v>
      </c>
      <c r="E4" s="13">
        <f>IF(VLOOKUP(A4,机械工程基础实验名单!B:D,1,0)=A4,1,0)</f>
        <v>1</v>
      </c>
      <c r="F4" s="13">
        <f>IF(VLOOKUP(A4,测控技术实验名单!B:D,1,0)=A4,1,0)</f>
        <v>1</v>
      </c>
      <c r="G4" s="49" t="s">
        <v>601</v>
      </c>
      <c r="H4" s="49" t="s">
        <v>595</v>
      </c>
      <c r="I4" s="21">
        <v>1</v>
      </c>
      <c r="J4" s="8">
        <v>1</v>
      </c>
      <c r="K4" s="8">
        <v>0</v>
      </c>
      <c r="L4" s="8"/>
      <c r="M4" s="16">
        <f>SUM(I4:K4)</f>
        <v>2</v>
      </c>
      <c r="N4" s="52" t="s">
        <v>602</v>
      </c>
      <c r="O4" s="54">
        <f t="shared" ref="O4:O12" si="1">COUNTIF(G:G,N4)</f>
        <v>20</v>
      </c>
      <c r="P4" s="54"/>
    </row>
    <row r="5" spans="1:17" ht="15" customHeight="1" x14ac:dyDescent="0.3">
      <c r="A5" s="6" t="s">
        <v>396</v>
      </c>
      <c r="B5" s="6"/>
      <c r="C5" s="6" t="s">
        <v>397</v>
      </c>
      <c r="D5" s="6" t="s">
        <v>12</v>
      </c>
      <c r="E5" s="51">
        <f>IF(VLOOKUP(A5,机械工程基础实验名单!B:D,1,0)=A5,1,0)</f>
        <v>1</v>
      </c>
      <c r="F5" s="11" t="e">
        <f>IF(VLOOKUP(A5,测控技术实验名单!B:D,1,0)=A5,1,0)</f>
        <v>#N/A</v>
      </c>
      <c r="G5" s="49" t="s">
        <v>601</v>
      </c>
      <c r="H5" s="49" t="s">
        <v>595</v>
      </c>
      <c r="I5" s="21">
        <v>1</v>
      </c>
      <c r="J5" s="8">
        <v>0</v>
      </c>
      <c r="K5" s="8">
        <v>0</v>
      </c>
      <c r="L5" s="8"/>
      <c r="M5" s="16">
        <f>SUM(I5:K5)</f>
        <v>1</v>
      </c>
      <c r="N5" s="52" t="s">
        <v>603</v>
      </c>
      <c r="O5" s="54">
        <f t="shared" si="1"/>
        <v>19</v>
      </c>
      <c r="P5" s="54"/>
    </row>
    <row r="6" spans="1:17" ht="15" customHeight="1" x14ac:dyDescent="0.3">
      <c r="A6" s="6" t="s">
        <v>15</v>
      </c>
      <c r="B6" s="6"/>
      <c r="C6" s="6" t="s">
        <v>16</v>
      </c>
      <c r="D6" s="6" t="s">
        <v>12</v>
      </c>
      <c r="E6" s="2">
        <f>IF(VLOOKUP(A6,机械工程基础实验名单!B:D,1,0)=A6,1,0)</f>
        <v>1</v>
      </c>
      <c r="F6" s="51">
        <f>IF(VLOOKUP(A6,测控技术实验名单!B:D,1,0)=A6,1,0)</f>
        <v>1</v>
      </c>
      <c r="G6" s="49" t="s">
        <v>611</v>
      </c>
      <c r="H6" s="49" t="s">
        <v>597</v>
      </c>
      <c r="I6" s="8">
        <v>0</v>
      </c>
      <c r="J6" s="8">
        <v>0</v>
      </c>
      <c r="K6" s="21">
        <v>1</v>
      </c>
      <c r="L6" s="8"/>
      <c r="M6" s="16">
        <f>SUM(I6:K6)</f>
        <v>1</v>
      </c>
      <c r="N6" s="52" t="s">
        <v>604</v>
      </c>
      <c r="O6" s="54">
        <f t="shared" si="1"/>
        <v>18</v>
      </c>
      <c r="P6" s="54"/>
    </row>
    <row r="7" spans="1:17" ht="15" customHeight="1" x14ac:dyDescent="0.3">
      <c r="A7" s="6" t="s">
        <v>17</v>
      </c>
      <c r="B7" s="6"/>
      <c r="C7" s="6" t="s">
        <v>18</v>
      </c>
      <c r="D7" s="6" t="s">
        <v>12</v>
      </c>
      <c r="E7" s="2">
        <f>IF(VLOOKUP(A7,机械工程基础实验名单!B:D,1,0)=A7,1,0)</f>
        <v>1</v>
      </c>
      <c r="F7" s="2">
        <f>IF(VLOOKUP(A7,测控技术实验名单!B:D,1,0)=A7,1,0)</f>
        <v>1</v>
      </c>
      <c r="G7" s="49" t="s">
        <v>611</v>
      </c>
      <c r="H7" s="49" t="s">
        <v>597</v>
      </c>
      <c r="I7" s="8">
        <v>0</v>
      </c>
      <c r="J7" s="8">
        <v>0</v>
      </c>
      <c r="K7" s="21">
        <v>1</v>
      </c>
      <c r="L7" s="8"/>
      <c r="M7" s="16">
        <f>SUM(I7:K7)</f>
        <v>1</v>
      </c>
      <c r="N7" s="52" t="s">
        <v>599</v>
      </c>
      <c r="O7" s="54">
        <f t="shared" si="1"/>
        <v>20</v>
      </c>
      <c r="P7" s="54"/>
    </row>
    <row r="8" spans="1:17" ht="15" customHeight="1" x14ac:dyDescent="0.3">
      <c r="A8" s="6" t="s">
        <v>19</v>
      </c>
      <c r="B8" s="6"/>
      <c r="C8" s="6" t="s">
        <v>20</v>
      </c>
      <c r="D8" s="6" t="s">
        <v>12</v>
      </c>
      <c r="E8" s="2">
        <f>IF(VLOOKUP(A8,机械工程基础实验名单!B:D,1,0)=A8,1,0)</f>
        <v>1</v>
      </c>
      <c r="F8" s="2">
        <f>IF(VLOOKUP(A8,测控技术实验名单!B:D,1,0)=A8,1,0)</f>
        <v>1</v>
      </c>
      <c r="G8" s="49" t="s">
        <v>601</v>
      </c>
      <c r="H8" s="49" t="s">
        <v>595</v>
      </c>
      <c r="I8" s="21">
        <v>1</v>
      </c>
      <c r="J8" s="8">
        <v>1</v>
      </c>
      <c r="K8" s="8">
        <v>0</v>
      </c>
      <c r="L8" s="8"/>
      <c r="M8" s="16">
        <f>SUM(I8:K8)</f>
        <v>2</v>
      </c>
      <c r="N8" s="52" t="s">
        <v>605</v>
      </c>
      <c r="O8" s="54">
        <f t="shared" si="1"/>
        <v>20</v>
      </c>
      <c r="P8" s="54"/>
    </row>
    <row r="9" spans="1:17" ht="15" customHeight="1" x14ac:dyDescent="0.3">
      <c r="A9" s="6" t="s">
        <v>21</v>
      </c>
      <c r="B9" s="6"/>
      <c r="C9" s="6" t="s">
        <v>22</v>
      </c>
      <c r="D9" s="6" t="s">
        <v>12</v>
      </c>
      <c r="E9" s="2">
        <f>IF(VLOOKUP(A9,机械工程基础实验名单!B:D,1,0)=A9,1,0)</f>
        <v>1</v>
      </c>
      <c r="F9" s="13">
        <f>IF(VLOOKUP(A9,测控技术实验名单!B:D,1,0)=A9,1,0)</f>
        <v>1</v>
      </c>
      <c r="G9" s="49" t="s">
        <v>601</v>
      </c>
      <c r="H9" s="49" t="s">
        <v>595</v>
      </c>
      <c r="I9" s="21">
        <v>1</v>
      </c>
      <c r="J9" s="8">
        <v>1</v>
      </c>
      <c r="K9" s="8">
        <v>0</v>
      </c>
      <c r="L9" s="8"/>
      <c r="M9" s="16">
        <f>SUM(I9:K9)</f>
        <v>2</v>
      </c>
      <c r="N9" s="52" t="s">
        <v>606</v>
      </c>
      <c r="O9" s="54">
        <f t="shared" si="1"/>
        <v>18</v>
      </c>
      <c r="P9" s="54"/>
    </row>
    <row r="10" spans="1:17" ht="15" customHeight="1" x14ac:dyDescent="0.3">
      <c r="A10" s="6" t="s">
        <v>23</v>
      </c>
      <c r="B10" s="6"/>
      <c r="C10" s="6" t="s">
        <v>24</v>
      </c>
      <c r="D10" s="6" t="s">
        <v>12</v>
      </c>
      <c r="E10" s="13">
        <f>IF(VLOOKUP(A10,机械工程基础实验名单!B:D,1,0)=A10,1,0)</f>
        <v>1</v>
      </c>
      <c r="F10" s="2">
        <f>IF(VLOOKUP(A10,测控技术实验名单!B:D,1,0)=A10,1,0)</f>
        <v>1</v>
      </c>
      <c r="G10" s="49" t="s">
        <v>601</v>
      </c>
      <c r="H10" s="49" t="s">
        <v>595</v>
      </c>
      <c r="I10" s="21">
        <v>1</v>
      </c>
      <c r="J10" s="8">
        <v>1</v>
      </c>
      <c r="K10" s="8">
        <v>0</v>
      </c>
      <c r="L10" s="8"/>
      <c r="M10" s="16">
        <f>SUM(I10:K10)</f>
        <v>2</v>
      </c>
      <c r="N10" s="52" t="s">
        <v>607</v>
      </c>
      <c r="O10" s="54">
        <f t="shared" si="1"/>
        <v>18</v>
      </c>
      <c r="P10" s="54"/>
    </row>
    <row r="11" spans="1:17" ht="15" customHeight="1" x14ac:dyDescent="0.3">
      <c r="A11" s="6" t="s">
        <v>25</v>
      </c>
      <c r="B11" s="6"/>
      <c r="C11" s="6" t="s">
        <v>26</v>
      </c>
      <c r="D11" s="6" t="s">
        <v>12</v>
      </c>
      <c r="E11" s="2">
        <f>IF(VLOOKUP(A11,机械工程基础实验名单!B:D,1,0)=A11,1,0)</f>
        <v>1</v>
      </c>
      <c r="F11" s="13">
        <f>IF(VLOOKUP(A11,测控技术实验名单!B:D,1,0)=A11,1,0)</f>
        <v>1</v>
      </c>
      <c r="G11" s="49" t="s">
        <v>600</v>
      </c>
      <c r="H11" s="49" t="s">
        <v>596</v>
      </c>
      <c r="I11" s="8">
        <v>1</v>
      </c>
      <c r="J11" s="21">
        <v>1</v>
      </c>
      <c r="K11" s="8">
        <v>1</v>
      </c>
      <c r="L11" s="8"/>
      <c r="M11" s="16">
        <f>SUM(I11:K11)</f>
        <v>3</v>
      </c>
      <c r="N11" s="52" t="s">
        <v>608</v>
      </c>
      <c r="O11" s="54">
        <f t="shared" si="1"/>
        <v>20</v>
      </c>
      <c r="P11" s="54"/>
    </row>
    <row r="12" spans="1:17" ht="15" customHeight="1" x14ac:dyDescent="0.3">
      <c r="A12" s="6" t="s">
        <v>27</v>
      </c>
      <c r="B12" s="6"/>
      <c r="C12" s="6" t="s">
        <v>28</v>
      </c>
      <c r="D12" s="6" t="s">
        <v>12</v>
      </c>
      <c r="E12" s="13">
        <f>IF(VLOOKUP(A12,机械工程基础实验名单!B:D,1,0)=A12,1,0)</f>
        <v>1</v>
      </c>
      <c r="F12" s="2">
        <f>IF(VLOOKUP(A12,测控技术实验名单!B:D,1,0)=A12,1,0)</f>
        <v>1</v>
      </c>
      <c r="G12" s="49" t="s">
        <v>601</v>
      </c>
      <c r="H12" s="49" t="s">
        <v>595</v>
      </c>
      <c r="I12" s="21">
        <v>1</v>
      </c>
      <c r="J12" s="8">
        <v>1</v>
      </c>
      <c r="K12" s="8">
        <v>0</v>
      </c>
      <c r="L12" s="8"/>
      <c r="M12" s="16">
        <f>SUM(I12:K12)</f>
        <v>2</v>
      </c>
      <c r="N12" s="52" t="s">
        <v>609</v>
      </c>
      <c r="O12" s="54">
        <f t="shared" si="1"/>
        <v>18</v>
      </c>
      <c r="P12" s="54"/>
    </row>
    <row r="13" spans="1:17" ht="15" customHeight="1" x14ac:dyDescent="0.3">
      <c r="A13" s="6" t="s">
        <v>29</v>
      </c>
      <c r="B13" s="6"/>
      <c r="C13" s="6" t="s">
        <v>30</v>
      </c>
      <c r="D13" s="6" t="s">
        <v>12</v>
      </c>
      <c r="E13" s="2">
        <f>IF(VLOOKUP(A13,机械工程基础实验名单!B:D,1,0)=A13,1,0)</f>
        <v>1</v>
      </c>
      <c r="F13" s="2">
        <f>IF(VLOOKUP(A13,测控技术实验名单!B:D,1,0)=A13,1,0)</f>
        <v>1</v>
      </c>
      <c r="G13" s="49" t="s">
        <v>600</v>
      </c>
      <c r="H13" s="49" t="s">
        <v>596</v>
      </c>
      <c r="I13" s="8">
        <v>1</v>
      </c>
      <c r="J13" s="21">
        <v>1</v>
      </c>
      <c r="K13" s="8">
        <v>1</v>
      </c>
      <c r="L13" s="8"/>
      <c r="M13" s="16">
        <f>SUM(I13:K13)</f>
        <v>3</v>
      </c>
    </row>
    <row r="14" spans="1:17" ht="15" customHeight="1" x14ac:dyDescent="0.3">
      <c r="A14" s="6" t="s">
        <v>31</v>
      </c>
      <c r="B14" s="6"/>
      <c r="C14" s="6" t="s">
        <v>32</v>
      </c>
      <c r="D14" s="6" t="s">
        <v>12</v>
      </c>
      <c r="E14" s="2">
        <f>IF(VLOOKUP(A14,机械工程基础实验名单!B:D,1,0)=A14,1,0)</f>
        <v>1</v>
      </c>
      <c r="F14" s="13">
        <f>IF(VLOOKUP(A14,测控技术实验名单!B:D,1,0)=A14,1,0)</f>
        <v>1</v>
      </c>
      <c r="G14" s="49" t="s">
        <v>600</v>
      </c>
      <c r="H14" s="49" t="s">
        <v>596</v>
      </c>
      <c r="I14" s="8">
        <v>1</v>
      </c>
      <c r="J14" s="21">
        <v>1</v>
      </c>
      <c r="K14" s="8">
        <v>1</v>
      </c>
      <c r="L14" s="8"/>
      <c r="M14" s="16">
        <f>SUM(I14:K14)</f>
        <v>3</v>
      </c>
    </row>
    <row r="15" spans="1:17" ht="15" customHeight="1" x14ac:dyDescent="0.3">
      <c r="A15" s="6" t="s">
        <v>33</v>
      </c>
      <c r="B15" s="6"/>
      <c r="C15" s="6" t="s">
        <v>34</v>
      </c>
      <c r="D15" s="6" t="s">
        <v>12</v>
      </c>
      <c r="E15" s="2">
        <f>IF(VLOOKUP(A15,机械工程基础实验名单!B:D,1,0)=A15,1,0)</f>
        <v>1</v>
      </c>
      <c r="F15" s="2">
        <f>IF(VLOOKUP(A15,测控技术实验名单!B:D,1,0)=A15,1,0)</f>
        <v>1</v>
      </c>
      <c r="G15" s="49" t="s">
        <v>600</v>
      </c>
      <c r="H15" s="49" t="s">
        <v>596</v>
      </c>
      <c r="I15" s="8">
        <v>1</v>
      </c>
      <c r="J15" s="21">
        <v>1</v>
      </c>
      <c r="K15" s="8">
        <v>1</v>
      </c>
      <c r="L15" s="8"/>
      <c r="M15" s="16">
        <f>SUM(I15:K15)</f>
        <v>3</v>
      </c>
    </row>
    <row r="16" spans="1:17" ht="15" customHeight="1" x14ac:dyDescent="0.3">
      <c r="A16" s="6" t="s">
        <v>352</v>
      </c>
      <c r="B16" s="6"/>
      <c r="C16" s="6" t="s">
        <v>353</v>
      </c>
      <c r="D16" s="6" t="s">
        <v>65</v>
      </c>
      <c r="E16" s="2">
        <f>IF(VLOOKUP(A16,机械工程基础实验名单!B:D,1,0)=A16,1,0)</f>
        <v>1</v>
      </c>
      <c r="F16" s="2">
        <f>IF(VLOOKUP(A16,测控技术实验名单!B:D,1,0)=A16,1,0)</f>
        <v>1</v>
      </c>
      <c r="G16" s="49" t="s">
        <v>600</v>
      </c>
      <c r="H16" s="49" t="s">
        <v>596</v>
      </c>
      <c r="I16" s="8">
        <v>1</v>
      </c>
      <c r="J16" s="21">
        <v>1</v>
      </c>
      <c r="K16" s="8">
        <v>1</v>
      </c>
      <c r="L16" s="8"/>
      <c r="M16" s="16">
        <f>SUM(I16:K16)</f>
        <v>3</v>
      </c>
    </row>
    <row r="17" spans="1:13" ht="15" customHeight="1" x14ac:dyDescent="0.3">
      <c r="A17" s="6" t="s">
        <v>35</v>
      </c>
      <c r="B17" s="6"/>
      <c r="C17" s="6" t="s">
        <v>36</v>
      </c>
      <c r="D17" s="6" t="s">
        <v>12</v>
      </c>
      <c r="E17" s="2">
        <f>IF(VLOOKUP(A17,机械工程基础实验名单!B:D,1,0)=A17,1,0)</f>
        <v>1</v>
      </c>
      <c r="F17" s="2">
        <f>IF(VLOOKUP(A17,测控技术实验名单!B:D,1,0)=A17,1,0)</f>
        <v>1</v>
      </c>
      <c r="G17" s="49" t="s">
        <v>600</v>
      </c>
      <c r="H17" s="49" t="s">
        <v>596</v>
      </c>
      <c r="I17" s="8">
        <v>1</v>
      </c>
      <c r="J17" s="21">
        <v>1</v>
      </c>
      <c r="K17" s="8">
        <v>1</v>
      </c>
      <c r="L17" s="8"/>
      <c r="M17" s="16">
        <f>SUM(I17:K17)</f>
        <v>3</v>
      </c>
    </row>
    <row r="18" spans="1:13" ht="15" customHeight="1" x14ac:dyDescent="0.3">
      <c r="A18" s="6" t="s">
        <v>37</v>
      </c>
      <c r="B18" s="6"/>
      <c r="C18" s="6" t="s">
        <v>38</v>
      </c>
      <c r="D18" s="6" t="s">
        <v>12</v>
      </c>
      <c r="E18" s="2">
        <f>IF(VLOOKUP(A18,机械工程基础实验名单!B:D,1,0)=A18,1,0)</f>
        <v>1</v>
      </c>
      <c r="F18" s="2">
        <f>IF(VLOOKUP(A18,测控技术实验名单!B:D,1,0)=A18,1,0)</f>
        <v>1</v>
      </c>
      <c r="G18" s="49" t="s">
        <v>600</v>
      </c>
      <c r="H18" s="49" t="s">
        <v>596</v>
      </c>
      <c r="I18" s="8">
        <v>1</v>
      </c>
      <c r="J18" s="21">
        <v>1</v>
      </c>
      <c r="K18" s="8">
        <v>1</v>
      </c>
      <c r="L18" s="8"/>
      <c r="M18" s="16">
        <f>SUM(I18:K18)</f>
        <v>3</v>
      </c>
    </row>
    <row r="19" spans="1:13" ht="15" customHeight="1" x14ac:dyDescent="0.3">
      <c r="A19" s="6" t="s">
        <v>39</v>
      </c>
      <c r="B19" s="6"/>
      <c r="C19" s="6" t="s">
        <v>40</v>
      </c>
      <c r="D19" s="6" t="s">
        <v>12</v>
      </c>
      <c r="E19" s="2">
        <f>IF(VLOOKUP(A19,机械工程基础实验名单!B:D,1,0)=A19,1,0)</f>
        <v>1</v>
      </c>
      <c r="F19" s="13">
        <f>IF(VLOOKUP(A19,测控技术实验名单!B:D,1,0)=A19,1,0)</f>
        <v>1</v>
      </c>
      <c r="G19" s="49" t="s">
        <v>601</v>
      </c>
      <c r="H19" s="49" t="s">
        <v>595</v>
      </c>
      <c r="I19" s="21">
        <v>1</v>
      </c>
      <c r="J19" s="8">
        <v>1</v>
      </c>
      <c r="K19" s="8">
        <v>0</v>
      </c>
      <c r="L19" s="8"/>
      <c r="M19" s="16">
        <f>SUM(I19:K19)</f>
        <v>2</v>
      </c>
    </row>
    <row r="20" spans="1:13" ht="15" customHeight="1" x14ac:dyDescent="0.3">
      <c r="A20" s="6" t="s">
        <v>41</v>
      </c>
      <c r="B20" s="6"/>
      <c r="C20" s="6" t="s">
        <v>42</v>
      </c>
      <c r="D20" s="6" t="s">
        <v>12</v>
      </c>
      <c r="E20" s="2">
        <f>IF(VLOOKUP(A20,机械工程基础实验名单!B:D,1,0)=A20,1,0)</f>
        <v>1</v>
      </c>
      <c r="F20" s="13">
        <f>IF(VLOOKUP(A20,测控技术实验名单!B:D,1,0)=A20,1,0)</f>
        <v>1</v>
      </c>
      <c r="G20" s="49" t="s">
        <v>601</v>
      </c>
      <c r="H20" s="49" t="s">
        <v>595</v>
      </c>
      <c r="I20" s="21">
        <v>1</v>
      </c>
      <c r="J20" s="8">
        <v>1</v>
      </c>
      <c r="K20" s="8">
        <v>0</v>
      </c>
      <c r="L20" s="8"/>
      <c r="M20" s="16">
        <f>SUM(I20:K20)</f>
        <v>2</v>
      </c>
    </row>
    <row r="21" spans="1:13" ht="15" customHeight="1" x14ac:dyDescent="0.3">
      <c r="A21" s="6" t="s">
        <v>43</v>
      </c>
      <c r="B21" s="6"/>
      <c r="C21" s="6" t="s">
        <v>44</v>
      </c>
      <c r="D21" s="6" t="s">
        <v>12</v>
      </c>
      <c r="E21" s="2">
        <f>IF(VLOOKUP(A21,机械工程基础实验名单!B:D,1,0)=A21,1,0)</f>
        <v>1</v>
      </c>
      <c r="F21" s="13">
        <f>IF(VLOOKUP(A21,测控技术实验名单!B:D,1,0)=A21,1,0)</f>
        <v>1</v>
      </c>
      <c r="G21" s="49" t="s">
        <v>601</v>
      </c>
      <c r="H21" s="49" t="s">
        <v>595</v>
      </c>
      <c r="I21" s="21">
        <v>1</v>
      </c>
      <c r="J21" s="8">
        <v>1</v>
      </c>
      <c r="K21" s="8">
        <v>0</v>
      </c>
      <c r="L21" s="8"/>
      <c r="M21" s="16">
        <f>SUM(I21:K21)</f>
        <v>2</v>
      </c>
    </row>
    <row r="22" spans="1:13" ht="15" customHeight="1" x14ac:dyDescent="0.3">
      <c r="A22" s="6" t="s">
        <v>45</v>
      </c>
      <c r="B22" s="6"/>
      <c r="C22" s="6" t="s">
        <v>46</v>
      </c>
      <c r="D22" s="6" t="s">
        <v>12</v>
      </c>
      <c r="E22" s="2">
        <f>IF(VLOOKUP(A22,机械工程基础实验名单!B:D,1,0)=A22,1,0)</f>
        <v>1</v>
      </c>
      <c r="F22" s="2">
        <f>IF(VLOOKUP(A22,测控技术实验名单!B:D,1,0)=A22,1,0)</f>
        <v>1</v>
      </c>
      <c r="G22" s="49" t="s">
        <v>611</v>
      </c>
      <c r="H22" s="49" t="s">
        <v>597</v>
      </c>
      <c r="I22" s="8">
        <v>0</v>
      </c>
      <c r="J22" s="8">
        <v>0</v>
      </c>
      <c r="K22" s="21">
        <v>1</v>
      </c>
      <c r="L22" s="8"/>
      <c r="M22" s="16">
        <f>SUM(I22:K22)</f>
        <v>1</v>
      </c>
    </row>
    <row r="23" spans="1:13" ht="15" customHeight="1" x14ac:dyDescent="0.3">
      <c r="A23" s="6" t="s">
        <v>47</v>
      </c>
      <c r="B23" s="6"/>
      <c r="C23" s="6" t="s">
        <v>48</v>
      </c>
      <c r="D23" s="6" t="s">
        <v>12</v>
      </c>
      <c r="E23" s="2">
        <f>IF(VLOOKUP(A23,机械工程基础实验名单!B:D,1,0)=A23,1,0)</f>
        <v>1</v>
      </c>
      <c r="F23" s="13">
        <f>IF(VLOOKUP(A23,测控技术实验名单!B:D,1,0)=A23,1,0)</f>
        <v>1</v>
      </c>
      <c r="G23" s="49" t="s">
        <v>600</v>
      </c>
      <c r="H23" s="49" t="s">
        <v>596</v>
      </c>
      <c r="I23" s="8">
        <v>1</v>
      </c>
      <c r="J23" s="21">
        <v>1</v>
      </c>
      <c r="K23" s="8">
        <v>1</v>
      </c>
      <c r="L23" s="8"/>
      <c r="M23" s="16">
        <f>SUM(I23:K23)</f>
        <v>3</v>
      </c>
    </row>
    <row r="24" spans="1:13" ht="15" customHeight="1" x14ac:dyDescent="0.3">
      <c r="A24" s="6" t="s">
        <v>49</v>
      </c>
      <c r="B24" s="6"/>
      <c r="C24" s="6" t="s">
        <v>50</v>
      </c>
      <c r="D24" s="6" t="s">
        <v>12</v>
      </c>
      <c r="E24" s="2">
        <f>IF(VLOOKUP(A24,机械工程基础实验名单!B:D,1,0)=A24,1,0)</f>
        <v>1</v>
      </c>
      <c r="F24" s="2">
        <f>IF(VLOOKUP(A24,测控技术实验名单!B:D,1,0)=A24,1,0)</f>
        <v>1</v>
      </c>
      <c r="G24" s="49" t="s">
        <v>601</v>
      </c>
      <c r="H24" s="49" t="s">
        <v>595</v>
      </c>
      <c r="I24" s="21">
        <v>1</v>
      </c>
      <c r="J24" s="8">
        <v>1</v>
      </c>
      <c r="K24" s="8">
        <v>0</v>
      </c>
      <c r="L24" s="8"/>
      <c r="M24" s="16">
        <f>SUM(I24:K24)</f>
        <v>2</v>
      </c>
    </row>
    <row r="25" spans="1:13" ht="15" customHeight="1" x14ac:dyDescent="0.3">
      <c r="A25" s="6" t="s">
        <v>51</v>
      </c>
      <c r="B25" s="6"/>
      <c r="C25" s="6" t="s">
        <v>52</v>
      </c>
      <c r="D25" s="6" t="s">
        <v>12</v>
      </c>
      <c r="E25" s="13">
        <f>IF(VLOOKUP(A25,机械工程基础实验名单!B:D,1,0)=A25,1,0)</f>
        <v>1</v>
      </c>
      <c r="F25" s="2">
        <f>IF(VLOOKUP(A25,测控技术实验名单!B:D,1,0)=A25,1,0)</f>
        <v>1</v>
      </c>
      <c r="G25" s="49" t="s">
        <v>600</v>
      </c>
      <c r="H25" s="49" t="s">
        <v>596</v>
      </c>
      <c r="I25" s="8">
        <v>1</v>
      </c>
      <c r="J25" s="21">
        <v>1</v>
      </c>
      <c r="K25" s="8">
        <v>1</v>
      </c>
      <c r="L25" s="8"/>
      <c r="M25" s="16">
        <f>SUM(I25:K25)</f>
        <v>3</v>
      </c>
    </row>
    <row r="26" spans="1:13" ht="15" customHeight="1" x14ac:dyDescent="0.3">
      <c r="A26" s="6" t="s">
        <v>53</v>
      </c>
      <c r="B26" s="6"/>
      <c r="C26" s="6" t="s">
        <v>54</v>
      </c>
      <c r="D26" s="6" t="s">
        <v>12</v>
      </c>
      <c r="E26" s="2">
        <f>IF(VLOOKUP(A26,机械工程基础实验名单!B:D,1,0)=A26,1,0)</f>
        <v>1</v>
      </c>
      <c r="F26" s="2">
        <f>IF(VLOOKUP(A26,测控技术实验名单!B:D,1,0)=A26,1,0)</f>
        <v>1</v>
      </c>
      <c r="G26" s="49" t="s">
        <v>601</v>
      </c>
      <c r="H26" s="49" t="s">
        <v>595</v>
      </c>
      <c r="I26" s="21">
        <v>1</v>
      </c>
      <c r="J26" s="8">
        <v>1</v>
      </c>
      <c r="K26" s="8">
        <v>0</v>
      </c>
      <c r="L26" s="8"/>
      <c r="M26" s="16">
        <f>SUM(I26:K26)</f>
        <v>2</v>
      </c>
    </row>
    <row r="27" spans="1:13" ht="15" customHeight="1" x14ac:dyDescent="0.3">
      <c r="A27" s="6" t="s">
        <v>55</v>
      </c>
      <c r="B27" s="6"/>
      <c r="C27" s="6" t="s">
        <v>56</v>
      </c>
      <c r="D27" s="6" t="s">
        <v>12</v>
      </c>
      <c r="E27" s="2">
        <f>IF(VLOOKUP(A27,机械工程基础实验名单!B:D,1,0)=A27,1,0)</f>
        <v>1</v>
      </c>
      <c r="F27" s="2">
        <f>IF(VLOOKUP(A27,测控技术实验名单!B:D,1,0)=A27,1,0)</f>
        <v>1</v>
      </c>
      <c r="G27" s="49" t="s">
        <v>600</v>
      </c>
      <c r="H27" s="49" t="s">
        <v>596</v>
      </c>
      <c r="I27" s="8">
        <v>1</v>
      </c>
      <c r="J27" s="21">
        <v>1</v>
      </c>
      <c r="K27" s="8">
        <v>1</v>
      </c>
      <c r="L27" s="8"/>
      <c r="M27" s="16">
        <f>SUM(I27:K27)</f>
        <v>3</v>
      </c>
    </row>
    <row r="28" spans="1:13" ht="15" customHeight="1" x14ac:dyDescent="0.3">
      <c r="A28" s="6" t="s">
        <v>57</v>
      </c>
      <c r="B28" s="6"/>
      <c r="C28" s="6" t="s">
        <v>58</v>
      </c>
      <c r="D28" s="6" t="s">
        <v>12</v>
      </c>
      <c r="E28" s="2">
        <f>IF(VLOOKUP(A28,机械工程基础实验名单!B:D,1,0)=A28,1,0)</f>
        <v>1</v>
      </c>
      <c r="F28" s="2">
        <f>IF(VLOOKUP(A28,测控技术实验名单!B:D,1,0)=A28,1,0)</f>
        <v>1</v>
      </c>
      <c r="G28" s="49" t="s">
        <v>601</v>
      </c>
      <c r="H28" s="49" t="s">
        <v>595</v>
      </c>
      <c r="I28" s="21">
        <v>1</v>
      </c>
      <c r="J28" s="8">
        <v>1</v>
      </c>
      <c r="K28" s="8">
        <v>0</v>
      </c>
      <c r="L28" s="8"/>
      <c r="M28" s="16">
        <f>SUM(I28:K28)</f>
        <v>2</v>
      </c>
    </row>
    <row r="29" spans="1:13" ht="15" customHeight="1" x14ac:dyDescent="0.3">
      <c r="A29" s="6" t="s">
        <v>59</v>
      </c>
      <c r="B29" s="6"/>
      <c r="C29" s="6" t="s">
        <v>60</v>
      </c>
      <c r="D29" s="6" t="s">
        <v>12</v>
      </c>
      <c r="E29" s="2">
        <f>IF(VLOOKUP(A29,机械工程基础实验名单!B:D,1,0)=A29,1,0)</f>
        <v>1</v>
      </c>
      <c r="F29" s="2">
        <f>IF(VLOOKUP(A29,测控技术实验名单!B:D,1,0)=A29,1,0)</f>
        <v>1</v>
      </c>
      <c r="G29" s="49" t="s">
        <v>611</v>
      </c>
      <c r="H29" s="49" t="s">
        <v>597</v>
      </c>
      <c r="I29" s="8">
        <v>0</v>
      </c>
      <c r="J29" s="8">
        <v>0</v>
      </c>
      <c r="K29" s="21">
        <v>1</v>
      </c>
      <c r="L29" s="8"/>
      <c r="M29" s="16">
        <f>SUM(I29:K29)</f>
        <v>1</v>
      </c>
    </row>
    <row r="30" spans="1:13" ht="15" customHeight="1" x14ac:dyDescent="0.3">
      <c r="A30" s="6" t="s">
        <v>61</v>
      </c>
      <c r="B30" s="6"/>
      <c r="C30" s="6" t="s">
        <v>62</v>
      </c>
      <c r="D30" s="6" t="s">
        <v>12</v>
      </c>
      <c r="E30" s="2">
        <f>IF(VLOOKUP(A30,机械工程基础实验名单!B:D,1,0)=A30,1,0)</f>
        <v>1</v>
      </c>
      <c r="F30" s="2">
        <f>IF(VLOOKUP(A30,测控技术实验名单!B:D,1,0)=A30,1,0)</f>
        <v>1</v>
      </c>
      <c r="G30" s="49" t="s">
        <v>601</v>
      </c>
      <c r="H30" s="49" t="s">
        <v>595</v>
      </c>
      <c r="I30" s="21">
        <v>1</v>
      </c>
      <c r="J30" s="8">
        <v>1</v>
      </c>
      <c r="K30" s="8">
        <v>0</v>
      </c>
      <c r="L30" s="8"/>
      <c r="M30" s="16">
        <f>SUM(I30:K30)</f>
        <v>2</v>
      </c>
    </row>
    <row r="31" spans="1:13" ht="15" customHeight="1" x14ac:dyDescent="0.3">
      <c r="A31" s="6" t="s">
        <v>63</v>
      </c>
      <c r="B31" s="6"/>
      <c r="C31" s="6" t="s">
        <v>64</v>
      </c>
      <c r="D31" s="6" t="s">
        <v>65</v>
      </c>
      <c r="E31" s="13">
        <f>IF(VLOOKUP(A31,机械工程基础实验名单!B:D,1,0)=A31,1,0)</f>
        <v>1</v>
      </c>
      <c r="F31" s="2">
        <f>IF(VLOOKUP(A31,测控技术实验名单!B:D,1,0)=A31,1,0)</f>
        <v>1</v>
      </c>
      <c r="G31" s="49" t="s">
        <v>676</v>
      </c>
      <c r="H31" s="49" t="s">
        <v>595</v>
      </c>
      <c r="I31" s="8">
        <v>1</v>
      </c>
      <c r="J31" s="8">
        <v>1</v>
      </c>
      <c r="K31" s="8">
        <v>1</v>
      </c>
      <c r="L31" s="8"/>
      <c r="M31" s="16">
        <f>SUM(I31:K31)</f>
        <v>3</v>
      </c>
    </row>
    <row r="32" spans="1:13" ht="15" customHeight="1" x14ac:dyDescent="0.3">
      <c r="A32" s="6" t="s">
        <v>66</v>
      </c>
      <c r="B32" s="6"/>
      <c r="C32" s="6" t="s">
        <v>67</v>
      </c>
      <c r="D32" s="6" t="s">
        <v>65</v>
      </c>
      <c r="E32" s="2">
        <f>IF(VLOOKUP(A32,机械工程基础实验名单!B:D,1,0)=A32,1,0)</f>
        <v>1</v>
      </c>
      <c r="F32" s="2">
        <f>IF(VLOOKUP(A32,测控技术实验名单!B:D,1,0)=A32,1,0)</f>
        <v>1</v>
      </c>
      <c r="G32" s="49" t="s">
        <v>600</v>
      </c>
      <c r="H32" s="49" t="s">
        <v>596</v>
      </c>
      <c r="I32" s="8">
        <v>1</v>
      </c>
      <c r="J32" s="21">
        <v>1</v>
      </c>
      <c r="K32" s="8">
        <v>1</v>
      </c>
      <c r="L32" s="8"/>
      <c r="M32" s="16">
        <f>SUM(I32:K32)</f>
        <v>3</v>
      </c>
    </row>
    <row r="33" spans="1:13" ht="15" customHeight="1" x14ac:dyDescent="0.3">
      <c r="A33" s="6" t="s">
        <v>68</v>
      </c>
      <c r="B33" s="6"/>
      <c r="C33" s="6" t="s">
        <v>69</v>
      </c>
      <c r="D33" s="6" t="s">
        <v>12</v>
      </c>
      <c r="E33" s="2">
        <f>IF(VLOOKUP(A33,机械工程基础实验名单!B:D,1,0)=A33,1,0)</f>
        <v>1</v>
      </c>
      <c r="F33" s="2">
        <f>IF(VLOOKUP(A33,测控技术实验名单!B:D,1,0)=A33,1,0)</f>
        <v>1</v>
      </c>
      <c r="G33" s="49" t="s">
        <v>601</v>
      </c>
      <c r="H33" s="49" t="s">
        <v>595</v>
      </c>
      <c r="I33" s="21">
        <v>1</v>
      </c>
      <c r="J33" s="8">
        <v>1</v>
      </c>
      <c r="K33" s="8">
        <v>0</v>
      </c>
      <c r="L33" s="8"/>
      <c r="M33" s="16">
        <f>SUM(I33:K33)</f>
        <v>2</v>
      </c>
    </row>
    <row r="34" spans="1:13" ht="15" customHeight="1" x14ac:dyDescent="0.3">
      <c r="A34" s="6" t="s">
        <v>70</v>
      </c>
      <c r="B34" s="6"/>
      <c r="C34" s="6" t="s">
        <v>71</v>
      </c>
      <c r="D34" s="6" t="s">
        <v>12</v>
      </c>
      <c r="E34" s="2">
        <f>IF(VLOOKUP(A34,机械工程基础实验名单!B:D,1,0)=A34,1,0)</f>
        <v>1</v>
      </c>
      <c r="F34" s="2">
        <f>IF(VLOOKUP(A34,测控技术实验名单!B:D,1,0)=A34,1,0)</f>
        <v>1</v>
      </c>
      <c r="G34" s="49" t="s">
        <v>601</v>
      </c>
      <c r="H34" s="49" t="s">
        <v>595</v>
      </c>
      <c r="I34" s="21">
        <v>1</v>
      </c>
      <c r="J34" s="8">
        <v>0</v>
      </c>
      <c r="K34" s="8">
        <v>1</v>
      </c>
      <c r="L34" s="8"/>
      <c r="M34" s="16">
        <f>SUM(I34:K34)</f>
        <v>2</v>
      </c>
    </row>
    <row r="35" spans="1:13" ht="15" customHeight="1" x14ac:dyDescent="0.3">
      <c r="A35" s="6" t="s">
        <v>72</v>
      </c>
      <c r="B35" s="6"/>
      <c r="C35" s="6" t="s">
        <v>73</v>
      </c>
      <c r="D35" s="6" t="s">
        <v>12</v>
      </c>
      <c r="E35" s="2">
        <f>IF(VLOOKUP(A35,机械工程基础实验名单!B:D,1,0)=A35,1,0)</f>
        <v>1</v>
      </c>
      <c r="F35" s="2">
        <f>IF(VLOOKUP(A35,测控技术实验名单!B:D,1,0)=A35,1,0)</f>
        <v>1</v>
      </c>
      <c r="G35" s="49" t="s">
        <v>600</v>
      </c>
      <c r="H35" s="49" t="s">
        <v>596</v>
      </c>
      <c r="I35" s="8">
        <v>1</v>
      </c>
      <c r="J35" s="21">
        <v>1</v>
      </c>
      <c r="K35" s="8">
        <v>1</v>
      </c>
      <c r="L35" s="8"/>
      <c r="M35" s="16">
        <f>SUM(I35:K35)</f>
        <v>3</v>
      </c>
    </row>
    <row r="36" spans="1:13" ht="15" customHeight="1" x14ac:dyDescent="0.3">
      <c r="A36" s="6" t="s">
        <v>74</v>
      </c>
      <c r="B36" s="6"/>
      <c r="C36" s="6" t="s">
        <v>75</v>
      </c>
      <c r="D36" s="6" t="s">
        <v>65</v>
      </c>
      <c r="E36" s="2">
        <f>IF(VLOOKUP(A36,机械工程基础实验名单!B:D,1,0)=A36,1,0)</f>
        <v>1</v>
      </c>
      <c r="F36" s="2">
        <f>IF(VLOOKUP(A36,测控技术实验名单!B:D,1,0)=A36,1,0)</f>
        <v>1</v>
      </c>
      <c r="G36" s="49" t="s">
        <v>601</v>
      </c>
      <c r="H36" s="49" t="s">
        <v>595</v>
      </c>
      <c r="I36" s="21">
        <v>1</v>
      </c>
      <c r="J36" s="8">
        <v>1</v>
      </c>
      <c r="K36" s="8">
        <v>0</v>
      </c>
      <c r="L36" s="8"/>
      <c r="M36" s="16">
        <f>SUM(I36:K36)</f>
        <v>2</v>
      </c>
    </row>
    <row r="37" spans="1:13" ht="15" customHeight="1" x14ac:dyDescent="0.3">
      <c r="A37" s="6" t="s">
        <v>76</v>
      </c>
      <c r="B37" s="6"/>
      <c r="C37" s="6" t="s">
        <v>77</v>
      </c>
      <c r="D37" s="6" t="s">
        <v>12</v>
      </c>
      <c r="E37" s="2">
        <f>IF(VLOOKUP(A37,机械工程基础实验名单!B:D,1,0)=A37,1,0)</f>
        <v>1</v>
      </c>
      <c r="F37" s="2">
        <f>IF(VLOOKUP(A37,测控技术实验名单!B:D,1,0)=A37,1,0)</f>
        <v>1</v>
      </c>
      <c r="G37" s="49" t="s">
        <v>601</v>
      </c>
      <c r="H37" s="49" t="s">
        <v>595</v>
      </c>
      <c r="I37" s="21">
        <v>1</v>
      </c>
      <c r="J37" s="8">
        <v>0</v>
      </c>
      <c r="K37" s="8">
        <v>1</v>
      </c>
      <c r="L37" s="8"/>
      <c r="M37" s="16">
        <f>SUM(I37:K37)</f>
        <v>2</v>
      </c>
    </row>
    <row r="38" spans="1:13" ht="15" customHeight="1" x14ac:dyDescent="0.3">
      <c r="A38" s="6" t="s">
        <v>78</v>
      </c>
      <c r="B38" s="6"/>
      <c r="C38" s="6" t="s">
        <v>79</v>
      </c>
      <c r="D38" s="6" t="s">
        <v>12</v>
      </c>
      <c r="E38" s="2">
        <f>IF(VLOOKUP(A38,机械工程基础实验名单!B:D,1,0)=A38,1,0)</f>
        <v>1</v>
      </c>
      <c r="F38" s="2">
        <f>IF(VLOOKUP(A38,测控技术实验名单!B:D,1,0)=A38,1,0)</f>
        <v>1</v>
      </c>
      <c r="G38" s="49" t="s">
        <v>600</v>
      </c>
      <c r="H38" s="49" t="s">
        <v>596</v>
      </c>
      <c r="I38" s="8">
        <v>1</v>
      </c>
      <c r="J38" s="21">
        <v>1</v>
      </c>
      <c r="K38" s="8">
        <v>1</v>
      </c>
      <c r="L38" s="8"/>
      <c r="M38" s="16">
        <f>SUM(I38:K38)</f>
        <v>3</v>
      </c>
    </row>
    <row r="39" spans="1:13" ht="15" customHeight="1" x14ac:dyDescent="0.3">
      <c r="A39" s="6" t="s">
        <v>80</v>
      </c>
      <c r="B39" s="6"/>
      <c r="C39" s="6" t="s">
        <v>81</v>
      </c>
      <c r="D39" s="6" t="s">
        <v>12</v>
      </c>
      <c r="E39" s="2">
        <f>IF(VLOOKUP(A39,机械工程基础实验名单!B:D,1,0)=A39,1,0)</f>
        <v>1</v>
      </c>
      <c r="F39" s="2">
        <f>IF(VLOOKUP(A39,测控技术实验名单!B:D,1,0)=A39,1,0)</f>
        <v>1</v>
      </c>
      <c r="G39" s="49" t="s">
        <v>600</v>
      </c>
      <c r="H39" s="49" t="s">
        <v>596</v>
      </c>
      <c r="I39" s="8">
        <v>1</v>
      </c>
      <c r="J39" s="21">
        <v>1</v>
      </c>
      <c r="K39" s="8">
        <v>1</v>
      </c>
      <c r="L39" s="8"/>
      <c r="M39" s="16">
        <f>SUM(I39:K39)</f>
        <v>3</v>
      </c>
    </row>
    <row r="40" spans="1:13" ht="15" customHeight="1" x14ac:dyDescent="0.3">
      <c r="A40" s="6" t="s">
        <v>82</v>
      </c>
      <c r="B40" s="6"/>
      <c r="C40" s="6" t="s">
        <v>83</v>
      </c>
      <c r="D40" s="6" t="s">
        <v>65</v>
      </c>
      <c r="E40" s="2">
        <f>IF(VLOOKUP(A40,机械工程基础实验名单!B:D,1,0)=A40,1,0)</f>
        <v>1</v>
      </c>
      <c r="F40" s="2">
        <f>IF(VLOOKUP(A40,测控技术实验名单!B:D,1,0)=A40,1,0)</f>
        <v>1</v>
      </c>
      <c r="G40" s="49" t="s">
        <v>601</v>
      </c>
      <c r="H40" s="49" t="s">
        <v>595</v>
      </c>
      <c r="I40" s="21">
        <v>1</v>
      </c>
      <c r="J40" s="8">
        <v>1</v>
      </c>
      <c r="K40" s="8">
        <v>0</v>
      </c>
      <c r="L40" s="8"/>
      <c r="M40" s="16">
        <f>SUM(I40:K40)</f>
        <v>2</v>
      </c>
    </row>
    <row r="41" spans="1:13" ht="15" customHeight="1" x14ac:dyDescent="0.3">
      <c r="A41" s="6" t="s">
        <v>84</v>
      </c>
      <c r="B41" s="6"/>
      <c r="C41" s="6" t="s">
        <v>85</v>
      </c>
      <c r="D41" s="6" t="s">
        <v>12</v>
      </c>
      <c r="E41" s="2">
        <f>IF(VLOOKUP(A41,机械工程基础实验名单!B:D,1,0)=A41,1,0)</f>
        <v>1</v>
      </c>
      <c r="F41" s="2">
        <f>IF(VLOOKUP(A41,测控技术实验名单!B:D,1,0)=A41,1,0)</f>
        <v>1</v>
      </c>
      <c r="G41" s="49" t="s">
        <v>601</v>
      </c>
      <c r="H41" s="49" t="s">
        <v>595</v>
      </c>
      <c r="I41" s="21">
        <v>1</v>
      </c>
      <c r="J41" s="8">
        <v>1</v>
      </c>
      <c r="K41" s="8">
        <v>0</v>
      </c>
      <c r="L41" s="8"/>
      <c r="M41" s="16">
        <f>SUM(I41:K41)</f>
        <v>2</v>
      </c>
    </row>
    <row r="42" spans="1:13" ht="15" customHeight="1" x14ac:dyDescent="0.3">
      <c r="A42" s="6" t="s">
        <v>86</v>
      </c>
      <c r="B42" s="6"/>
      <c r="C42" s="6" t="s">
        <v>87</v>
      </c>
      <c r="D42" s="6" t="s">
        <v>12</v>
      </c>
      <c r="E42" s="2">
        <f>IF(VLOOKUP(A42,机械工程基础实验名单!B:D,1,0)=A42,1,0)</f>
        <v>1</v>
      </c>
      <c r="F42" s="2">
        <f>IF(VLOOKUP(A42,测控技术实验名单!B:D,1,0)=A42,1,0)</f>
        <v>1</v>
      </c>
      <c r="G42" s="49" t="s">
        <v>600</v>
      </c>
      <c r="H42" s="49" t="s">
        <v>596</v>
      </c>
      <c r="I42" s="8">
        <v>1</v>
      </c>
      <c r="J42" s="21">
        <v>1</v>
      </c>
      <c r="K42" s="8">
        <v>1</v>
      </c>
      <c r="L42" s="8"/>
      <c r="M42" s="16">
        <f>SUM(I42:K42)</f>
        <v>3</v>
      </c>
    </row>
    <row r="43" spans="1:13" ht="15" customHeight="1" x14ac:dyDescent="0.3">
      <c r="A43" s="6" t="s">
        <v>88</v>
      </c>
      <c r="B43" s="6"/>
      <c r="C43" s="6" t="s">
        <v>89</v>
      </c>
      <c r="D43" s="6" t="s">
        <v>12</v>
      </c>
      <c r="E43" s="2">
        <f>IF(VLOOKUP(A43,机械工程基础实验名单!B:D,1,0)=A43,1,0)</f>
        <v>1</v>
      </c>
      <c r="F43" s="13">
        <f>IF(VLOOKUP(A43,测控技术实验名单!B:D,1,0)=A43,1,0)</f>
        <v>1</v>
      </c>
      <c r="G43" s="49" t="s">
        <v>601</v>
      </c>
      <c r="H43" s="49" t="s">
        <v>595</v>
      </c>
      <c r="I43" s="21">
        <v>1</v>
      </c>
      <c r="J43" s="8">
        <v>1</v>
      </c>
      <c r="K43" s="8">
        <v>0</v>
      </c>
      <c r="L43" s="8"/>
      <c r="M43" s="16">
        <f>SUM(I43:K43)</f>
        <v>2</v>
      </c>
    </row>
    <row r="44" spans="1:13" ht="15" customHeight="1" x14ac:dyDescent="0.3">
      <c r="A44" s="6" t="s">
        <v>90</v>
      </c>
      <c r="B44" s="6"/>
      <c r="C44" s="6" t="s">
        <v>91</v>
      </c>
      <c r="D44" s="6" t="s">
        <v>12</v>
      </c>
      <c r="E44" s="2">
        <f>IF(VLOOKUP(A44,机械工程基础实验名单!B:D,1,0)=A44,1,0)</f>
        <v>1</v>
      </c>
      <c r="F44" s="2">
        <f>IF(VLOOKUP(A44,测控技术实验名单!B:D,1,0)=A44,1,0)</f>
        <v>1</v>
      </c>
      <c r="G44" s="49" t="s">
        <v>602</v>
      </c>
      <c r="H44" s="49" t="s">
        <v>595</v>
      </c>
      <c r="I44" s="21">
        <v>1</v>
      </c>
      <c r="J44" s="8">
        <v>1</v>
      </c>
      <c r="K44" s="8">
        <v>0</v>
      </c>
      <c r="L44" s="8"/>
      <c r="M44" s="16">
        <f>SUM(I44:K44)</f>
        <v>2</v>
      </c>
    </row>
    <row r="45" spans="1:13" ht="15" customHeight="1" x14ac:dyDescent="0.3">
      <c r="A45" s="6" t="s">
        <v>92</v>
      </c>
      <c r="B45" s="6"/>
      <c r="C45" s="6" t="s">
        <v>93</v>
      </c>
      <c r="D45" s="6" t="s">
        <v>12</v>
      </c>
      <c r="E45" s="2">
        <f>IF(VLOOKUP(A45,机械工程基础实验名单!B:D,1,0)=A45,1,0)</f>
        <v>1</v>
      </c>
      <c r="F45" s="2">
        <f>IF(VLOOKUP(A45,测控技术实验名单!B:D,1,0)=A45,1,0)</f>
        <v>1</v>
      </c>
      <c r="G45" s="49" t="s">
        <v>600</v>
      </c>
      <c r="H45" s="49" t="s">
        <v>596</v>
      </c>
      <c r="I45" s="8">
        <v>1</v>
      </c>
      <c r="J45" s="21">
        <v>1</v>
      </c>
      <c r="K45" s="8">
        <v>1</v>
      </c>
      <c r="L45" s="8"/>
      <c r="M45" s="16">
        <f>SUM(I45:K45)</f>
        <v>3</v>
      </c>
    </row>
    <row r="46" spans="1:13" ht="15" customHeight="1" x14ac:dyDescent="0.3">
      <c r="A46" s="6" t="s">
        <v>94</v>
      </c>
      <c r="B46" s="6"/>
      <c r="C46" s="6" t="s">
        <v>95</v>
      </c>
      <c r="D46" s="6" t="s">
        <v>12</v>
      </c>
      <c r="E46" s="2">
        <f>IF(VLOOKUP(A46,机械工程基础实验名单!B:D,1,0)=A46,1,0)</f>
        <v>1</v>
      </c>
      <c r="F46" s="2">
        <f>IF(VLOOKUP(A46,测控技术实验名单!B:D,1,0)=A46,1,0)</f>
        <v>1</v>
      </c>
      <c r="G46" s="49" t="s">
        <v>602</v>
      </c>
      <c r="H46" s="49" t="s">
        <v>595</v>
      </c>
      <c r="I46" s="21">
        <v>1</v>
      </c>
      <c r="J46" s="8">
        <v>1</v>
      </c>
      <c r="K46" s="8">
        <v>0</v>
      </c>
      <c r="L46" s="8"/>
      <c r="M46" s="16">
        <f>SUM(I46:K46)</f>
        <v>2</v>
      </c>
    </row>
    <row r="47" spans="1:13" ht="15" customHeight="1" x14ac:dyDescent="0.3">
      <c r="A47" s="6" t="s">
        <v>354</v>
      </c>
      <c r="B47" s="6"/>
      <c r="C47" s="6" t="s">
        <v>355</v>
      </c>
      <c r="D47" s="6" t="s">
        <v>12</v>
      </c>
      <c r="E47" s="2">
        <f>IF(VLOOKUP(A47,机械工程基础实验名单!B:D,1,0)=A47,1,0)</f>
        <v>1</v>
      </c>
      <c r="F47" s="2">
        <f>IF(VLOOKUP(A47,测控技术实验名单!B:D,1,0)=A47,1,0)</f>
        <v>1</v>
      </c>
      <c r="G47" s="49" t="s">
        <v>600</v>
      </c>
      <c r="H47" s="49" t="s">
        <v>596</v>
      </c>
      <c r="I47" s="8">
        <v>1</v>
      </c>
      <c r="J47" s="21">
        <v>1</v>
      </c>
      <c r="K47" s="8">
        <v>1</v>
      </c>
      <c r="L47" s="8"/>
      <c r="M47" s="16">
        <f>SUM(I47:K47)</f>
        <v>3</v>
      </c>
    </row>
    <row r="48" spans="1:13" ht="15" customHeight="1" x14ac:dyDescent="0.3">
      <c r="A48" s="6" t="s">
        <v>96</v>
      </c>
      <c r="B48" s="6"/>
      <c r="C48" s="6" t="s">
        <v>97</v>
      </c>
      <c r="D48" s="6" t="s">
        <v>12</v>
      </c>
      <c r="E48" s="2">
        <f>IF(VLOOKUP(A48,机械工程基础实验名单!B:D,1,0)=A48,1,0)</f>
        <v>1</v>
      </c>
      <c r="F48" s="2">
        <f>IF(VLOOKUP(A48,测控技术实验名单!B:D,1,0)=A48,1,0)</f>
        <v>1</v>
      </c>
      <c r="G48" s="49" t="s">
        <v>600</v>
      </c>
      <c r="H48" s="49" t="s">
        <v>596</v>
      </c>
      <c r="I48" s="8">
        <v>1</v>
      </c>
      <c r="J48" s="21">
        <v>1</v>
      </c>
      <c r="K48" s="8">
        <v>1</v>
      </c>
      <c r="L48" s="8"/>
      <c r="M48" s="16">
        <f>SUM(I48:K48)</f>
        <v>3</v>
      </c>
    </row>
    <row r="49" spans="1:13" ht="15" customHeight="1" x14ac:dyDescent="0.3">
      <c r="A49" s="6" t="s">
        <v>98</v>
      </c>
      <c r="B49" s="6"/>
      <c r="C49" s="6" t="s">
        <v>99</v>
      </c>
      <c r="D49" s="6" t="s">
        <v>65</v>
      </c>
      <c r="E49" s="2">
        <f>IF(VLOOKUP(A49,机械工程基础实验名单!B:D,1,0)=A49,1,0)</f>
        <v>1</v>
      </c>
      <c r="F49" s="2">
        <f>IF(VLOOKUP(A49,测控技术实验名单!B:D,1,0)=A49,1,0)</f>
        <v>1</v>
      </c>
      <c r="G49" s="49" t="s">
        <v>602</v>
      </c>
      <c r="H49" s="49" t="s">
        <v>595</v>
      </c>
      <c r="I49" s="21">
        <v>1</v>
      </c>
      <c r="J49" s="8">
        <v>1</v>
      </c>
      <c r="K49" s="8">
        <v>0</v>
      </c>
      <c r="L49" s="8"/>
      <c r="M49" s="16">
        <f>SUM(I49:K49)</f>
        <v>2</v>
      </c>
    </row>
    <row r="50" spans="1:13" ht="15" customHeight="1" x14ac:dyDescent="0.3">
      <c r="A50" s="6" t="s">
        <v>100</v>
      </c>
      <c r="B50" s="6"/>
      <c r="C50" s="6" t="s">
        <v>101</v>
      </c>
      <c r="D50" s="6" t="s">
        <v>12</v>
      </c>
      <c r="E50" s="2">
        <f>IF(VLOOKUP(A50,机械工程基础实验名单!B:D,1,0)=A50,1,0)</f>
        <v>1</v>
      </c>
      <c r="F50" s="2">
        <f>IF(VLOOKUP(A50,测控技术实验名单!B:D,1,0)=A50,1,0)</f>
        <v>1</v>
      </c>
      <c r="G50" s="49" t="s">
        <v>602</v>
      </c>
      <c r="H50" s="49" t="s">
        <v>595</v>
      </c>
      <c r="I50" s="21">
        <v>1</v>
      </c>
      <c r="J50" s="8">
        <v>1</v>
      </c>
      <c r="K50" s="8">
        <v>0</v>
      </c>
      <c r="L50" s="8"/>
      <c r="M50" s="16">
        <f>SUM(I50:K50)</f>
        <v>2</v>
      </c>
    </row>
    <row r="51" spans="1:13" ht="15" customHeight="1" x14ac:dyDescent="0.3">
      <c r="A51" s="6" t="s">
        <v>102</v>
      </c>
      <c r="B51" s="6"/>
      <c r="C51" s="6" t="s">
        <v>103</v>
      </c>
      <c r="D51" s="6" t="s">
        <v>65</v>
      </c>
      <c r="E51" s="2">
        <f>IF(VLOOKUP(A51,机械工程基础实验名单!B:D,1,0)=A51,1,0)</f>
        <v>1</v>
      </c>
      <c r="F51" s="2">
        <f>IF(VLOOKUP(A51,测控技术实验名单!B:D,1,0)=A51,1,0)</f>
        <v>1</v>
      </c>
      <c r="G51" s="49" t="s">
        <v>602</v>
      </c>
      <c r="H51" s="49" t="s">
        <v>595</v>
      </c>
      <c r="I51" s="21">
        <v>1</v>
      </c>
      <c r="J51" s="8">
        <v>1</v>
      </c>
      <c r="K51" s="8">
        <v>0</v>
      </c>
      <c r="L51" s="8"/>
      <c r="M51" s="16">
        <f>SUM(I51:K51)</f>
        <v>2</v>
      </c>
    </row>
    <row r="52" spans="1:13" ht="15" customHeight="1" x14ac:dyDescent="0.3">
      <c r="A52" s="6" t="s">
        <v>104</v>
      </c>
      <c r="B52" s="6"/>
      <c r="C52" s="6" t="s">
        <v>105</v>
      </c>
      <c r="D52" s="6" t="s">
        <v>12</v>
      </c>
      <c r="E52" s="2">
        <f>IF(VLOOKUP(A52,机械工程基础实验名单!B:D,1,0)=A52,1,0)</f>
        <v>1</v>
      </c>
      <c r="F52" s="2">
        <f>IF(VLOOKUP(A52,测控技术实验名单!B:D,1,0)=A52,1,0)</f>
        <v>1</v>
      </c>
      <c r="G52" s="49" t="s">
        <v>602</v>
      </c>
      <c r="H52" s="49" t="s">
        <v>595</v>
      </c>
      <c r="I52" s="21">
        <v>1</v>
      </c>
      <c r="J52" s="8">
        <v>1</v>
      </c>
      <c r="K52" s="8">
        <v>0</v>
      </c>
      <c r="L52" s="8"/>
      <c r="M52" s="16">
        <f>SUM(I52:K52)</f>
        <v>2</v>
      </c>
    </row>
    <row r="53" spans="1:13" ht="15" customHeight="1" x14ac:dyDescent="0.3">
      <c r="A53" s="6" t="s">
        <v>106</v>
      </c>
      <c r="B53" s="6"/>
      <c r="C53" s="6" t="s">
        <v>107</v>
      </c>
      <c r="D53" s="6" t="s">
        <v>12</v>
      </c>
      <c r="E53" s="2">
        <f>IF(VLOOKUP(A53,机械工程基础实验名单!B:D,1,0)=A53,1,0)</f>
        <v>1</v>
      </c>
      <c r="F53" s="2">
        <f>IF(VLOOKUP(A53,测控技术实验名单!B:D,1,0)=A53,1,0)</f>
        <v>1</v>
      </c>
      <c r="G53" s="49" t="s">
        <v>602</v>
      </c>
      <c r="H53" s="49" t="s">
        <v>595</v>
      </c>
      <c r="I53" s="21">
        <v>1</v>
      </c>
      <c r="J53" s="8">
        <v>1</v>
      </c>
      <c r="K53" s="8">
        <v>0</v>
      </c>
      <c r="L53" s="8"/>
      <c r="M53" s="16">
        <f>SUM(I53:K53)</f>
        <v>2</v>
      </c>
    </row>
    <row r="54" spans="1:13" ht="15" customHeight="1" x14ac:dyDescent="0.3">
      <c r="A54" s="6" t="s">
        <v>108</v>
      </c>
      <c r="B54" s="6"/>
      <c r="C54" s="6" t="s">
        <v>109</v>
      </c>
      <c r="D54" s="6" t="s">
        <v>12</v>
      </c>
      <c r="E54" s="2">
        <f>IF(VLOOKUP(A54,机械工程基础实验名单!B:D,1,0)=A54,1,0)</f>
        <v>1</v>
      </c>
      <c r="F54" s="2">
        <f>IF(VLOOKUP(A54,测控技术实验名单!B:D,1,0)=A54,1,0)</f>
        <v>1</v>
      </c>
      <c r="G54" s="49" t="s">
        <v>602</v>
      </c>
      <c r="H54" s="49" t="s">
        <v>595</v>
      </c>
      <c r="I54" s="21">
        <v>1</v>
      </c>
      <c r="J54" s="8">
        <v>1</v>
      </c>
      <c r="K54" s="8">
        <v>0</v>
      </c>
      <c r="L54" s="8"/>
      <c r="M54" s="16">
        <f>SUM(I54:K54)</f>
        <v>2</v>
      </c>
    </row>
    <row r="55" spans="1:13" ht="15" customHeight="1" x14ac:dyDescent="0.3">
      <c r="A55" s="6" t="s">
        <v>110</v>
      </c>
      <c r="B55" s="6"/>
      <c r="C55" s="6" t="s">
        <v>111</v>
      </c>
      <c r="D55" s="6" t="s">
        <v>12</v>
      </c>
      <c r="E55" s="2">
        <f>IF(VLOOKUP(A55,机械工程基础实验名单!B:D,1,0)=A55,1,0)</f>
        <v>1</v>
      </c>
      <c r="F55" s="2">
        <f>IF(VLOOKUP(A55,测控技术实验名单!B:D,1,0)=A55,1,0)</f>
        <v>1</v>
      </c>
      <c r="G55" s="49" t="s">
        <v>602</v>
      </c>
      <c r="H55" s="49" t="s">
        <v>595</v>
      </c>
      <c r="I55" s="21">
        <v>1</v>
      </c>
      <c r="J55" s="8">
        <v>1</v>
      </c>
      <c r="K55" s="8">
        <v>0</v>
      </c>
      <c r="L55" s="8"/>
      <c r="M55" s="16">
        <f>SUM(I55:K55)</f>
        <v>2</v>
      </c>
    </row>
    <row r="56" spans="1:13" ht="15" customHeight="1" x14ac:dyDescent="0.3">
      <c r="A56" s="6" t="s">
        <v>112</v>
      </c>
      <c r="B56" s="6"/>
      <c r="C56" s="6" t="s">
        <v>113</v>
      </c>
      <c r="D56" s="6" t="s">
        <v>12</v>
      </c>
      <c r="E56" s="2">
        <f>IF(VLOOKUP(A56,机械工程基础实验名单!B:D,1,0)=A56,1,0)</f>
        <v>1</v>
      </c>
      <c r="F56" s="2">
        <f>IF(VLOOKUP(A56,测控技术实验名单!B:D,1,0)=A56,1,0)</f>
        <v>1</v>
      </c>
      <c r="G56" s="49" t="s">
        <v>602</v>
      </c>
      <c r="H56" s="49" t="s">
        <v>595</v>
      </c>
      <c r="I56" s="21">
        <v>1</v>
      </c>
      <c r="J56" s="8">
        <v>1</v>
      </c>
      <c r="K56" s="8">
        <v>0</v>
      </c>
      <c r="L56" s="8"/>
      <c r="M56" s="16">
        <f>SUM(I56:K56)</f>
        <v>2</v>
      </c>
    </row>
    <row r="57" spans="1:13" ht="15" customHeight="1" x14ac:dyDescent="0.3">
      <c r="A57" s="6" t="s">
        <v>114</v>
      </c>
      <c r="B57" s="6"/>
      <c r="C57" s="6" t="s">
        <v>115</v>
      </c>
      <c r="D57" s="6" t="s">
        <v>65</v>
      </c>
      <c r="E57" s="2">
        <f>IF(VLOOKUP(A57,机械工程基础实验名单!B:D,1,0)=A57,1,0)</f>
        <v>1</v>
      </c>
      <c r="F57" s="2">
        <f>IF(VLOOKUP(A57,测控技术实验名单!B:D,1,0)=A57,1,0)</f>
        <v>1</v>
      </c>
      <c r="G57" s="49" t="s">
        <v>602</v>
      </c>
      <c r="H57" s="49" t="s">
        <v>595</v>
      </c>
      <c r="I57" s="21">
        <v>1</v>
      </c>
      <c r="J57" s="8">
        <v>1</v>
      </c>
      <c r="K57" s="8">
        <v>0</v>
      </c>
      <c r="L57" s="8"/>
      <c r="M57" s="16">
        <f>SUM(I57:K57)</f>
        <v>2</v>
      </c>
    </row>
    <row r="58" spans="1:13" ht="15" customHeight="1" x14ac:dyDescent="0.3">
      <c r="A58" s="6" t="s">
        <v>116</v>
      </c>
      <c r="B58" s="6"/>
      <c r="C58" s="6" t="s">
        <v>117</v>
      </c>
      <c r="D58" s="6" t="s">
        <v>12</v>
      </c>
      <c r="E58" s="2">
        <f>IF(VLOOKUP(A58,机械工程基础实验名单!B:D,1,0)=A58,1,0)</f>
        <v>1</v>
      </c>
      <c r="F58" s="2">
        <f>IF(VLOOKUP(A58,测控技术实验名单!B:D,1,0)=A58,1,0)</f>
        <v>1</v>
      </c>
      <c r="G58" s="49" t="s">
        <v>611</v>
      </c>
      <c r="H58" s="49" t="s">
        <v>597</v>
      </c>
      <c r="I58" s="8">
        <v>0</v>
      </c>
      <c r="J58" s="8">
        <v>0</v>
      </c>
      <c r="K58" s="21">
        <v>1</v>
      </c>
      <c r="L58" s="8"/>
      <c r="M58" s="16">
        <f>SUM(I58:K58)</f>
        <v>1</v>
      </c>
    </row>
    <row r="59" spans="1:13" ht="15" customHeight="1" x14ac:dyDescent="0.3">
      <c r="A59" s="6" t="s">
        <v>118</v>
      </c>
      <c r="B59" s="6"/>
      <c r="C59" s="6" t="s">
        <v>119</v>
      </c>
      <c r="D59" s="6" t="s">
        <v>65</v>
      </c>
      <c r="E59" s="2">
        <f>IF(VLOOKUP(A59,机械工程基础实验名单!B:D,1,0)=A59,1,0)</f>
        <v>1</v>
      </c>
      <c r="F59" s="2">
        <f>IF(VLOOKUP(A59,测控技术实验名单!B:D,1,0)=A59,1,0)</f>
        <v>1</v>
      </c>
      <c r="G59" s="49" t="s">
        <v>602</v>
      </c>
      <c r="H59" s="49" t="s">
        <v>595</v>
      </c>
      <c r="I59" s="21">
        <v>1</v>
      </c>
      <c r="J59" s="8">
        <v>1</v>
      </c>
      <c r="K59" s="8">
        <v>0</v>
      </c>
      <c r="L59" s="8"/>
      <c r="M59" s="16">
        <f>SUM(I59:K59)</f>
        <v>2</v>
      </c>
    </row>
    <row r="60" spans="1:13" ht="15" customHeight="1" x14ac:dyDescent="0.3">
      <c r="A60" s="6" t="s">
        <v>120</v>
      </c>
      <c r="B60" s="6"/>
      <c r="C60" s="6" t="s">
        <v>121</v>
      </c>
      <c r="D60" s="6" t="s">
        <v>65</v>
      </c>
      <c r="E60" s="2">
        <f>IF(VLOOKUP(A60,机械工程基础实验名单!B:D,1,0)=A60,1,0)</f>
        <v>1</v>
      </c>
      <c r="F60" s="2">
        <f>IF(VLOOKUP(A60,测控技术实验名单!B:D,1,0)=A60,1,0)</f>
        <v>1</v>
      </c>
      <c r="G60" s="49" t="s">
        <v>602</v>
      </c>
      <c r="H60" s="49" t="s">
        <v>595</v>
      </c>
      <c r="I60" s="21">
        <v>1</v>
      </c>
      <c r="J60" s="8">
        <v>1</v>
      </c>
      <c r="K60" s="8">
        <v>0</v>
      </c>
      <c r="L60" s="8"/>
      <c r="M60" s="16">
        <f>SUM(I60:K60)</f>
        <v>2</v>
      </c>
    </row>
    <row r="61" spans="1:13" ht="15" customHeight="1" x14ac:dyDescent="0.3">
      <c r="A61" s="6" t="s">
        <v>122</v>
      </c>
      <c r="B61" s="6"/>
      <c r="C61" s="6" t="s">
        <v>123</v>
      </c>
      <c r="D61" s="6" t="s">
        <v>65</v>
      </c>
      <c r="E61" s="2">
        <f>IF(VLOOKUP(A61,机械工程基础实验名单!B:D,1,0)=A61,1,0)</f>
        <v>1</v>
      </c>
      <c r="F61" s="2">
        <f>IF(VLOOKUP(A61,测控技术实验名单!B:D,1,0)=A61,1,0)</f>
        <v>1</v>
      </c>
      <c r="G61" s="49" t="s">
        <v>600</v>
      </c>
      <c r="H61" s="49" t="s">
        <v>596</v>
      </c>
      <c r="I61" s="8">
        <v>0</v>
      </c>
      <c r="J61" s="21">
        <v>1</v>
      </c>
      <c r="K61" s="8">
        <v>0</v>
      </c>
      <c r="L61" s="8"/>
      <c r="M61" s="16">
        <f>SUM(I61:K61)</f>
        <v>1</v>
      </c>
    </row>
    <row r="62" spans="1:13" ht="15" customHeight="1" x14ac:dyDescent="0.3">
      <c r="A62" s="6" t="s">
        <v>124</v>
      </c>
      <c r="B62" s="6"/>
      <c r="C62" s="6" t="s">
        <v>125</v>
      </c>
      <c r="D62" s="6" t="s">
        <v>12</v>
      </c>
      <c r="E62" s="2">
        <f>IF(VLOOKUP(A62,机械工程基础实验名单!B:D,1,0)=A62,1,0)</f>
        <v>1</v>
      </c>
      <c r="F62" s="2">
        <f>IF(VLOOKUP(A62,测控技术实验名单!B:D,1,0)=A62,1,0)</f>
        <v>1</v>
      </c>
      <c r="G62" s="49" t="s">
        <v>602</v>
      </c>
      <c r="H62" s="49" t="s">
        <v>595</v>
      </c>
      <c r="I62" s="21">
        <v>1</v>
      </c>
      <c r="J62" s="8">
        <v>1</v>
      </c>
      <c r="K62" s="8">
        <v>0</v>
      </c>
      <c r="L62" s="8"/>
      <c r="M62" s="16">
        <f>SUM(I62:K62)</f>
        <v>2</v>
      </c>
    </row>
    <row r="63" spans="1:13" ht="15" customHeight="1" x14ac:dyDescent="0.3">
      <c r="A63" s="6" t="s">
        <v>126</v>
      </c>
      <c r="B63" s="6"/>
      <c r="C63" s="6" t="s">
        <v>127</v>
      </c>
      <c r="D63" s="6" t="s">
        <v>12</v>
      </c>
      <c r="E63" s="2">
        <f>IF(VLOOKUP(A63,机械工程基础实验名单!B:D,1,0)=A63,1,0)</f>
        <v>1</v>
      </c>
      <c r="F63" s="2">
        <f>IF(VLOOKUP(A63,测控技术实验名单!B:D,1,0)=A63,1,0)</f>
        <v>1</v>
      </c>
      <c r="G63" s="49" t="s">
        <v>602</v>
      </c>
      <c r="H63" s="49" t="s">
        <v>595</v>
      </c>
      <c r="I63" s="21">
        <v>1</v>
      </c>
      <c r="J63" s="8">
        <v>1</v>
      </c>
      <c r="K63" s="8">
        <v>0</v>
      </c>
      <c r="L63" s="8"/>
      <c r="M63" s="16">
        <f>SUM(I63:K63)</f>
        <v>2</v>
      </c>
    </row>
    <row r="64" spans="1:13" ht="15" customHeight="1" x14ac:dyDescent="0.3">
      <c r="A64" s="6" t="s">
        <v>356</v>
      </c>
      <c r="B64" s="6"/>
      <c r="C64" s="6" t="s">
        <v>357</v>
      </c>
      <c r="D64" s="6" t="s">
        <v>65</v>
      </c>
      <c r="E64" s="2">
        <f>IF(VLOOKUP(A64,机械工程基础实验名单!B:D,1,0)=A64,1,0)</f>
        <v>1</v>
      </c>
      <c r="F64" s="2">
        <f>IF(VLOOKUP(A64,测控技术实验名单!B:D,1,0)=A64,1,0)</f>
        <v>1</v>
      </c>
      <c r="G64" s="49" t="s">
        <v>602</v>
      </c>
      <c r="H64" s="49" t="s">
        <v>595</v>
      </c>
      <c r="I64" s="21">
        <v>1</v>
      </c>
      <c r="J64" s="8">
        <v>1</v>
      </c>
      <c r="K64" s="8">
        <v>0</v>
      </c>
      <c r="L64" s="8"/>
      <c r="M64" s="16">
        <f>SUM(I64:K64)</f>
        <v>2</v>
      </c>
    </row>
    <row r="65" spans="1:13" ht="15" customHeight="1" x14ac:dyDescent="0.3">
      <c r="A65" s="6" t="s">
        <v>358</v>
      </c>
      <c r="B65" s="6"/>
      <c r="C65" s="6" t="s">
        <v>359</v>
      </c>
      <c r="D65" s="6" t="s">
        <v>12</v>
      </c>
      <c r="E65" s="2">
        <f>IF(VLOOKUP(A65,机械工程基础实验名单!B:D,1,0)=A65,1,0)</f>
        <v>1</v>
      </c>
      <c r="F65" s="2">
        <f>IF(VLOOKUP(A65,测控技术实验名单!B:D,1,0)=A65,1,0)</f>
        <v>1</v>
      </c>
      <c r="G65" s="49" t="s">
        <v>611</v>
      </c>
      <c r="H65" s="49" t="s">
        <v>597</v>
      </c>
      <c r="I65" s="8">
        <v>0</v>
      </c>
      <c r="J65" s="8">
        <v>0</v>
      </c>
      <c r="K65" s="21">
        <v>1</v>
      </c>
      <c r="L65" s="8"/>
      <c r="M65" s="16">
        <f>SUM(I65:K65)</f>
        <v>1</v>
      </c>
    </row>
    <row r="66" spans="1:13" ht="15" customHeight="1" x14ac:dyDescent="0.3">
      <c r="A66" s="6" t="s">
        <v>360</v>
      </c>
      <c r="B66" s="6"/>
      <c r="C66" s="6" t="s">
        <v>361</v>
      </c>
      <c r="D66" s="6" t="s">
        <v>12</v>
      </c>
      <c r="E66" s="2">
        <f>IF(VLOOKUP(A66,机械工程基础实验名单!B:D,1,0)=A66,1,0)</f>
        <v>1</v>
      </c>
      <c r="F66" s="2">
        <f>IF(VLOOKUP(A66,测控技术实验名单!B:D,1,0)=A66,1,0)</f>
        <v>1</v>
      </c>
      <c r="G66" s="49" t="s">
        <v>610</v>
      </c>
      <c r="H66" s="49" t="s">
        <v>596</v>
      </c>
      <c r="I66" s="8">
        <v>1</v>
      </c>
      <c r="J66" s="21">
        <v>1</v>
      </c>
      <c r="K66" s="8">
        <v>1</v>
      </c>
      <c r="L66" s="8"/>
      <c r="M66" s="16">
        <f>SUM(I66:K66)</f>
        <v>3</v>
      </c>
    </row>
    <row r="67" spans="1:13" ht="15" customHeight="1" x14ac:dyDescent="0.3">
      <c r="A67" s="6" t="s">
        <v>128</v>
      </c>
      <c r="B67" s="6"/>
      <c r="C67" s="6" t="s">
        <v>129</v>
      </c>
      <c r="D67" s="6" t="s">
        <v>12</v>
      </c>
      <c r="E67" s="2">
        <f>IF(VLOOKUP(A67,机械工程基础实验名单!B:D,1,0)=A67,1,0)</f>
        <v>1</v>
      </c>
      <c r="F67" s="2">
        <f>IF(VLOOKUP(A67,测控技术实验名单!B:D,1,0)=A67,1,0)</f>
        <v>1</v>
      </c>
      <c r="G67" s="49" t="s">
        <v>602</v>
      </c>
      <c r="H67" s="49" t="s">
        <v>595</v>
      </c>
      <c r="I67" s="21">
        <v>1</v>
      </c>
      <c r="J67" s="8">
        <v>1</v>
      </c>
      <c r="K67" s="8">
        <v>0</v>
      </c>
      <c r="L67" s="8"/>
      <c r="M67" s="16">
        <f>SUM(I67:K67)</f>
        <v>2</v>
      </c>
    </row>
    <row r="68" spans="1:13" ht="15" customHeight="1" x14ac:dyDescent="0.3">
      <c r="A68" s="6" t="s">
        <v>130</v>
      </c>
      <c r="B68" s="6"/>
      <c r="C68" s="6" t="s">
        <v>131</v>
      </c>
      <c r="D68" s="6" t="s">
        <v>12</v>
      </c>
      <c r="E68" s="2">
        <f>IF(VLOOKUP(A68,机械工程基础实验名单!B:D,1,0)=A68,1,0)</f>
        <v>1</v>
      </c>
      <c r="F68" s="2">
        <f>IF(VLOOKUP(A68,测控技术实验名单!B:D,1,0)=A68,1,0)</f>
        <v>1</v>
      </c>
      <c r="G68" s="49" t="s">
        <v>610</v>
      </c>
      <c r="H68" s="49" t="s">
        <v>596</v>
      </c>
      <c r="I68" s="8">
        <v>1</v>
      </c>
      <c r="J68" s="21">
        <v>1</v>
      </c>
      <c r="K68" s="8">
        <v>1</v>
      </c>
      <c r="L68" s="8"/>
      <c r="M68" s="16">
        <f>SUM(I68:K68)</f>
        <v>3</v>
      </c>
    </row>
    <row r="69" spans="1:13" ht="15" customHeight="1" x14ac:dyDescent="0.3">
      <c r="A69" s="6" t="s">
        <v>132</v>
      </c>
      <c r="B69" s="6"/>
      <c r="C69" s="6" t="s">
        <v>133</v>
      </c>
      <c r="D69" s="6" t="s">
        <v>12</v>
      </c>
      <c r="E69" s="2">
        <f>IF(VLOOKUP(A69,机械工程基础实验名单!B:D,1,0)=A69,1,0)</f>
        <v>1</v>
      </c>
      <c r="F69" s="2">
        <f>IF(VLOOKUP(A69,测控技术实验名单!B:D,1,0)=A69,1,0)</f>
        <v>1</v>
      </c>
      <c r="G69" s="49" t="s">
        <v>610</v>
      </c>
      <c r="H69" s="49" t="s">
        <v>596</v>
      </c>
      <c r="I69" s="8">
        <v>1</v>
      </c>
      <c r="J69" s="21">
        <v>1</v>
      </c>
      <c r="K69" s="8">
        <v>1</v>
      </c>
      <c r="L69" s="8"/>
      <c r="M69" s="16">
        <f>SUM(I69:K69)</f>
        <v>3</v>
      </c>
    </row>
    <row r="70" spans="1:13" ht="15" customHeight="1" x14ac:dyDescent="0.3">
      <c r="A70" s="6" t="s">
        <v>134</v>
      </c>
      <c r="B70" s="6"/>
      <c r="C70" s="6" t="s">
        <v>135</v>
      </c>
      <c r="D70" s="6" t="s">
        <v>65</v>
      </c>
      <c r="E70" s="2">
        <f>IF(VLOOKUP(A70,机械工程基础实验名单!B:D,1,0)=A70,1,0)</f>
        <v>1</v>
      </c>
      <c r="F70" s="2">
        <f>IF(VLOOKUP(A70,测控技术实验名单!B:D,1,0)=A70,1,0)</f>
        <v>1</v>
      </c>
      <c r="G70" s="49" t="s">
        <v>602</v>
      </c>
      <c r="H70" s="49" t="s">
        <v>595</v>
      </c>
      <c r="I70" s="21">
        <v>1</v>
      </c>
      <c r="J70" s="8">
        <v>1</v>
      </c>
      <c r="K70" s="8">
        <v>0</v>
      </c>
      <c r="L70" s="8"/>
      <c r="M70" s="16">
        <f>SUM(I70:K70)</f>
        <v>2</v>
      </c>
    </row>
    <row r="71" spans="1:13" ht="15" customHeight="1" x14ac:dyDescent="0.3">
      <c r="A71" s="6" t="s">
        <v>136</v>
      </c>
      <c r="B71" s="6"/>
      <c r="C71" s="6" t="s">
        <v>137</v>
      </c>
      <c r="D71" s="6" t="s">
        <v>12</v>
      </c>
      <c r="E71" s="13">
        <f>IF(VLOOKUP(A71,机械工程基础实验名单!B:D,1,0)=A71,1,0)</f>
        <v>1</v>
      </c>
      <c r="F71" s="2">
        <f>IF(VLOOKUP(A71,测控技术实验名单!B:D,1,0)=A71,1,0)</f>
        <v>1</v>
      </c>
      <c r="G71" s="49" t="s">
        <v>602</v>
      </c>
      <c r="H71" s="49" t="s">
        <v>595</v>
      </c>
      <c r="I71" s="21">
        <v>1</v>
      </c>
      <c r="J71" s="8">
        <v>1</v>
      </c>
      <c r="K71" s="8">
        <v>0</v>
      </c>
      <c r="L71" s="8"/>
      <c r="M71" s="16">
        <f>SUM(I71:K71)</f>
        <v>2</v>
      </c>
    </row>
    <row r="72" spans="1:13" ht="15" customHeight="1" x14ac:dyDescent="0.3">
      <c r="A72" s="6" t="s">
        <v>138</v>
      </c>
      <c r="B72" s="6"/>
      <c r="C72" s="6" t="s">
        <v>139</v>
      </c>
      <c r="D72" s="6" t="s">
        <v>12</v>
      </c>
      <c r="E72" s="2">
        <f>IF(VLOOKUP(A72,机械工程基础实验名单!B:D,1,0)=A72,1,0)</f>
        <v>1</v>
      </c>
      <c r="F72" s="2">
        <f>IF(VLOOKUP(A72,测控技术实验名单!B:D,1,0)=A72,1,0)</f>
        <v>1</v>
      </c>
      <c r="G72" s="49" t="s">
        <v>602</v>
      </c>
      <c r="H72" s="49" t="s">
        <v>595</v>
      </c>
      <c r="I72" s="21">
        <v>1</v>
      </c>
      <c r="J72" s="8">
        <v>0</v>
      </c>
      <c r="K72" s="8">
        <v>0</v>
      </c>
      <c r="L72" s="8"/>
      <c r="M72" s="16">
        <f>SUM(I72:K72)</f>
        <v>1</v>
      </c>
    </row>
    <row r="73" spans="1:13" ht="15" customHeight="1" x14ac:dyDescent="0.3">
      <c r="A73" s="6" t="s">
        <v>362</v>
      </c>
      <c r="B73" s="6"/>
      <c r="C73" s="6" t="s">
        <v>363</v>
      </c>
      <c r="D73" s="6" t="s">
        <v>12</v>
      </c>
      <c r="E73" s="2">
        <f>IF(VLOOKUP(A73,机械工程基础实验名单!B:D,1,0)=A73,1,0)</f>
        <v>1</v>
      </c>
      <c r="F73" s="2">
        <f>IF(VLOOKUP(A73,测控技术实验名单!B:D,1,0)=A73,1,0)</f>
        <v>1</v>
      </c>
      <c r="G73" s="49" t="s">
        <v>603</v>
      </c>
      <c r="H73" s="49" t="s">
        <v>595</v>
      </c>
      <c r="I73" s="21">
        <v>1</v>
      </c>
      <c r="J73" s="8">
        <v>1</v>
      </c>
      <c r="K73" s="8">
        <v>0</v>
      </c>
      <c r="L73" s="8"/>
      <c r="M73" s="16">
        <f>SUM(I73:K73)</f>
        <v>2</v>
      </c>
    </row>
    <row r="74" spans="1:13" ht="15" customHeight="1" x14ac:dyDescent="0.3">
      <c r="A74" s="6" t="s">
        <v>140</v>
      </c>
      <c r="B74" s="6"/>
      <c r="C74" s="6" t="s">
        <v>141</v>
      </c>
      <c r="D74" s="6" t="s">
        <v>12</v>
      </c>
      <c r="E74" s="2">
        <f>IF(VLOOKUP(A74,机械工程基础实验名单!B:D,1,0)=A74,1,0)</f>
        <v>1</v>
      </c>
      <c r="F74" s="2">
        <f>IF(VLOOKUP(A74,测控技术实验名单!B:D,1,0)=A74,1,0)</f>
        <v>1</v>
      </c>
      <c r="G74" s="49" t="s">
        <v>603</v>
      </c>
      <c r="H74" s="49" t="s">
        <v>595</v>
      </c>
      <c r="I74" s="21">
        <v>1</v>
      </c>
      <c r="J74" s="8">
        <v>1</v>
      </c>
      <c r="K74" s="8">
        <v>0</v>
      </c>
      <c r="L74" s="8"/>
      <c r="M74" s="16">
        <f>SUM(I74:K74)</f>
        <v>2</v>
      </c>
    </row>
    <row r="75" spans="1:13" ht="15" customHeight="1" x14ac:dyDescent="0.3">
      <c r="A75" s="6" t="s">
        <v>142</v>
      </c>
      <c r="B75" s="6"/>
      <c r="C75" s="6" t="s">
        <v>143</v>
      </c>
      <c r="D75" s="6" t="s">
        <v>65</v>
      </c>
      <c r="E75" s="2">
        <f>IF(VLOOKUP(A75,机械工程基础实验名单!B:D,1,0)=A75,1,0)</f>
        <v>1</v>
      </c>
      <c r="F75" s="2">
        <f>IF(VLOOKUP(A75,测控技术实验名单!B:D,1,0)=A75,1,0)</f>
        <v>1</v>
      </c>
      <c r="G75" s="49" t="s">
        <v>603</v>
      </c>
      <c r="H75" s="49" t="s">
        <v>595</v>
      </c>
      <c r="I75" s="21">
        <v>1</v>
      </c>
      <c r="J75" s="8">
        <v>1</v>
      </c>
      <c r="K75" s="8">
        <v>0</v>
      </c>
      <c r="L75" s="8"/>
      <c r="M75" s="16">
        <f>SUM(I75:K75)</f>
        <v>2</v>
      </c>
    </row>
    <row r="76" spans="1:13" ht="15" customHeight="1" x14ac:dyDescent="0.3">
      <c r="A76" s="6" t="s">
        <v>144</v>
      </c>
      <c r="B76" s="6"/>
      <c r="C76" s="6" t="s">
        <v>145</v>
      </c>
      <c r="D76" s="6" t="s">
        <v>65</v>
      </c>
      <c r="E76" s="2">
        <f>IF(VLOOKUP(A76,机械工程基础实验名单!B:D,1,0)=A76,1,0)</f>
        <v>1</v>
      </c>
      <c r="F76" s="2">
        <f>IF(VLOOKUP(A76,测控技术实验名单!B:D,1,0)=A76,1,0)</f>
        <v>1</v>
      </c>
      <c r="G76" s="49" t="s">
        <v>603</v>
      </c>
      <c r="H76" s="49" t="s">
        <v>595</v>
      </c>
      <c r="I76" s="21">
        <v>1</v>
      </c>
      <c r="J76" s="8">
        <v>1</v>
      </c>
      <c r="K76" s="8">
        <v>0</v>
      </c>
      <c r="L76" s="8"/>
      <c r="M76" s="16">
        <f>SUM(I76:K76)</f>
        <v>2</v>
      </c>
    </row>
    <row r="77" spans="1:13" ht="15" customHeight="1" x14ac:dyDescent="0.3">
      <c r="A77" s="6" t="s">
        <v>146</v>
      </c>
      <c r="B77" s="6"/>
      <c r="C77" s="6" t="s">
        <v>147</v>
      </c>
      <c r="D77" s="6" t="s">
        <v>12</v>
      </c>
      <c r="E77" s="2">
        <f>IF(VLOOKUP(A77,机械工程基础实验名单!B:D,1,0)=A77,1,0)</f>
        <v>1</v>
      </c>
      <c r="F77" s="2">
        <f>IF(VLOOKUP(A77,测控技术实验名单!B:D,1,0)=A77,1,0)</f>
        <v>1</v>
      </c>
      <c r="G77" s="49" t="s">
        <v>610</v>
      </c>
      <c r="H77" s="49" t="s">
        <v>596</v>
      </c>
      <c r="I77" s="8">
        <v>1</v>
      </c>
      <c r="J77" s="21">
        <v>1</v>
      </c>
      <c r="K77" s="8">
        <v>1</v>
      </c>
      <c r="L77" s="8"/>
      <c r="M77" s="16">
        <f>SUM(I77:K77)</f>
        <v>3</v>
      </c>
    </row>
    <row r="78" spans="1:13" ht="15" customHeight="1" x14ac:dyDescent="0.3">
      <c r="A78" s="6" t="s">
        <v>148</v>
      </c>
      <c r="B78" s="6"/>
      <c r="C78" s="6" t="s">
        <v>149</v>
      </c>
      <c r="D78" s="6" t="s">
        <v>12</v>
      </c>
      <c r="E78" s="2">
        <f>IF(VLOOKUP(A78,机械工程基础实验名单!B:D,1,0)=A78,1,0)</f>
        <v>1</v>
      </c>
      <c r="F78" s="2">
        <f>IF(VLOOKUP(A78,测控技术实验名单!B:D,1,0)=A78,1,0)</f>
        <v>1</v>
      </c>
      <c r="G78" s="49" t="s">
        <v>603</v>
      </c>
      <c r="H78" s="49" t="s">
        <v>595</v>
      </c>
      <c r="I78" s="21">
        <v>1</v>
      </c>
      <c r="J78" s="8">
        <v>1</v>
      </c>
      <c r="K78" s="8">
        <v>0</v>
      </c>
      <c r="L78" s="8"/>
      <c r="M78" s="16">
        <f>SUM(I78:K78)</f>
        <v>2</v>
      </c>
    </row>
    <row r="79" spans="1:13" ht="15" customHeight="1" x14ac:dyDescent="0.3">
      <c r="A79" s="6" t="s">
        <v>150</v>
      </c>
      <c r="B79" s="6"/>
      <c r="C79" s="6" t="s">
        <v>151</v>
      </c>
      <c r="D79" s="6" t="s">
        <v>12</v>
      </c>
      <c r="E79" s="13">
        <f>IF(VLOOKUP(A79,机械工程基础实验名单!B:D,1,0)=A79,1,0)</f>
        <v>1</v>
      </c>
      <c r="F79" s="2">
        <f>IF(VLOOKUP(A79,测控技术实验名单!B:D,1,0)=A79,1,0)</f>
        <v>1</v>
      </c>
      <c r="G79" s="49" t="s">
        <v>610</v>
      </c>
      <c r="H79" s="49" t="s">
        <v>596</v>
      </c>
      <c r="I79" s="8">
        <v>1</v>
      </c>
      <c r="J79" s="21">
        <v>1</v>
      </c>
      <c r="K79" s="8">
        <v>1</v>
      </c>
      <c r="L79" s="8"/>
      <c r="M79" s="16">
        <f>SUM(I79:K79)</f>
        <v>3</v>
      </c>
    </row>
    <row r="80" spans="1:13" ht="15" customHeight="1" x14ac:dyDescent="0.3">
      <c r="A80" s="6" t="s">
        <v>364</v>
      </c>
      <c r="B80" s="6"/>
      <c r="C80" s="6" t="s">
        <v>365</v>
      </c>
      <c r="D80" s="6" t="s">
        <v>12</v>
      </c>
      <c r="E80" s="2">
        <f>IF(VLOOKUP(A80,机械工程基础实验名单!B:D,1,0)=A80,1,0)</f>
        <v>1</v>
      </c>
      <c r="F80" s="2">
        <f>IF(VLOOKUP(A80,测控技术实验名单!B:D,1,0)=A80,1,0)</f>
        <v>1</v>
      </c>
      <c r="G80" s="49" t="s">
        <v>603</v>
      </c>
      <c r="H80" s="49" t="s">
        <v>595</v>
      </c>
      <c r="I80" s="21">
        <v>1</v>
      </c>
      <c r="J80" s="8">
        <v>1</v>
      </c>
      <c r="K80" s="8">
        <v>0</v>
      </c>
      <c r="L80" s="8"/>
      <c r="M80" s="16">
        <f>SUM(I80:K80)</f>
        <v>2</v>
      </c>
    </row>
    <row r="81" spans="1:13" ht="15" customHeight="1" x14ac:dyDescent="0.3">
      <c r="A81" s="6" t="s">
        <v>152</v>
      </c>
      <c r="B81" s="6"/>
      <c r="C81" s="6" t="s">
        <v>153</v>
      </c>
      <c r="D81" s="6" t="s">
        <v>12</v>
      </c>
      <c r="E81" s="2">
        <f>IF(VLOOKUP(A81,机械工程基础实验名单!B:D,1,0)=A81,1,0)</f>
        <v>1</v>
      </c>
      <c r="F81" s="2">
        <f>IF(VLOOKUP(A81,测控技术实验名单!B:D,1,0)=A81,1,0)</f>
        <v>1</v>
      </c>
      <c r="G81" s="49" t="s">
        <v>610</v>
      </c>
      <c r="H81" s="49" t="s">
        <v>596</v>
      </c>
      <c r="I81" s="8">
        <v>1</v>
      </c>
      <c r="J81" s="21">
        <v>1</v>
      </c>
      <c r="K81" s="8">
        <v>1</v>
      </c>
      <c r="L81" s="8"/>
      <c r="M81" s="16">
        <f>SUM(I81:K81)</f>
        <v>3</v>
      </c>
    </row>
    <row r="82" spans="1:13" ht="15" customHeight="1" x14ac:dyDescent="0.3">
      <c r="A82" s="6" t="s">
        <v>154</v>
      </c>
      <c r="B82" s="6"/>
      <c r="C82" s="6" t="s">
        <v>155</v>
      </c>
      <c r="D82" s="6" t="s">
        <v>12</v>
      </c>
      <c r="E82" s="2">
        <f>IF(VLOOKUP(A82,机械工程基础实验名单!B:D,1,0)=A82,1,0)</f>
        <v>1</v>
      </c>
      <c r="F82" s="2">
        <f>IF(VLOOKUP(A82,测控技术实验名单!B:D,1,0)=A82,1,0)</f>
        <v>1</v>
      </c>
      <c r="G82" s="49" t="s">
        <v>603</v>
      </c>
      <c r="H82" s="49" t="s">
        <v>595</v>
      </c>
      <c r="I82" s="21">
        <v>1</v>
      </c>
      <c r="J82" s="8">
        <v>1</v>
      </c>
      <c r="K82" s="8">
        <v>0</v>
      </c>
      <c r="L82" s="8"/>
      <c r="M82" s="16">
        <f>SUM(I82:K82)</f>
        <v>2</v>
      </c>
    </row>
    <row r="83" spans="1:13" ht="15" customHeight="1" x14ac:dyDescent="0.3">
      <c r="A83" s="6" t="s">
        <v>156</v>
      </c>
      <c r="B83" s="6"/>
      <c r="C83" s="6" t="s">
        <v>157</v>
      </c>
      <c r="D83" s="6" t="s">
        <v>12</v>
      </c>
      <c r="E83" s="2">
        <f>IF(VLOOKUP(A83,机械工程基础实验名单!B:D,1,0)=A83,1,0)</f>
        <v>1</v>
      </c>
      <c r="F83" s="2">
        <f>IF(VLOOKUP(A83,测控技术实验名单!B:D,1,0)=A83,1,0)</f>
        <v>1</v>
      </c>
      <c r="G83" s="49" t="s">
        <v>610</v>
      </c>
      <c r="H83" s="49" t="s">
        <v>596</v>
      </c>
      <c r="I83" s="8">
        <v>1</v>
      </c>
      <c r="J83" s="21">
        <v>1</v>
      </c>
      <c r="K83" s="8">
        <v>1</v>
      </c>
      <c r="L83" s="8"/>
      <c r="M83" s="16">
        <f>SUM(I83:K83)</f>
        <v>3</v>
      </c>
    </row>
    <row r="84" spans="1:13" ht="15" customHeight="1" x14ac:dyDescent="0.3">
      <c r="A84" s="6" t="s">
        <v>158</v>
      </c>
      <c r="B84" s="6"/>
      <c r="C84" s="6" t="s">
        <v>159</v>
      </c>
      <c r="D84" s="6" t="s">
        <v>65</v>
      </c>
      <c r="E84" s="2">
        <f>IF(VLOOKUP(A84,机械工程基础实验名单!B:D,1,0)=A84,1,0)</f>
        <v>1</v>
      </c>
      <c r="F84" s="2">
        <f>IF(VLOOKUP(A84,测控技术实验名单!B:D,1,0)=A84,1,0)</f>
        <v>1</v>
      </c>
      <c r="G84" s="49" t="s">
        <v>603</v>
      </c>
      <c r="H84" s="49" t="s">
        <v>595</v>
      </c>
      <c r="I84" s="21">
        <v>1</v>
      </c>
      <c r="J84" s="8">
        <v>1</v>
      </c>
      <c r="K84" s="8">
        <v>0</v>
      </c>
      <c r="L84" s="8"/>
      <c r="M84" s="16">
        <f>SUM(I84:K84)</f>
        <v>2</v>
      </c>
    </row>
    <row r="85" spans="1:13" ht="15" customHeight="1" x14ac:dyDescent="0.3">
      <c r="A85" s="6" t="s">
        <v>160</v>
      </c>
      <c r="B85" s="6"/>
      <c r="C85" s="6" t="s">
        <v>161</v>
      </c>
      <c r="D85" s="6" t="s">
        <v>12</v>
      </c>
      <c r="E85" s="2">
        <f>IF(VLOOKUP(A85,机械工程基础实验名单!B:D,1,0)=A85,1,0)</f>
        <v>1</v>
      </c>
      <c r="F85" s="2">
        <f>IF(VLOOKUP(A85,测控技术实验名单!B:D,1,0)=A85,1,0)</f>
        <v>1</v>
      </c>
      <c r="G85" s="49" t="s">
        <v>603</v>
      </c>
      <c r="H85" s="49" t="s">
        <v>595</v>
      </c>
      <c r="I85" s="21">
        <v>1</v>
      </c>
      <c r="J85" s="8">
        <v>0</v>
      </c>
      <c r="K85" s="8">
        <v>1</v>
      </c>
      <c r="L85" s="8"/>
      <c r="M85" s="16">
        <f>SUM(I85:K85)</f>
        <v>2</v>
      </c>
    </row>
    <row r="86" spans="1:13" ht="15" customHeight="1" x14ac:dyDescent="0.3">
      <c r="A86" s="6" t="s">
        <v>162</v>
      </c>
      <c r="B86" s="6"/>
      <c r="C86" s="6" t="s">
        <v>163</v>
      </c>
      <c r="D86" s="6" t="s">
        <v>12</v>
      </c>
      <c r="E86" s="2">
        <f>IF(VLOOKUP(A86,机械工程基础实验名单!B:D,1,0)=A86,1,0)</f>
        <v>1</v>
      </c>
      <c r="F86" s="2">
        <f>IF(VLOOKUP(A86,测控技术实验名单!B:D,1,0)=A86,1,0)</f>
        <v>1</v>
      </c>
      <c r="G86" s="49" t="s">
        <v>610</v>
      </c>
      <c r="H86" s="49" t="s">
        <v>596</v>
      </c>
      <c r="I86" s="8">
        <v>1</v>
      </c>
      <c r="J86" s="21">
        <v>1</v>
      </c>
      <c r="K86" s="8">
        <v>1</v>
      </c>
      <c r="L86" s="8"/>
      <c r="M86" s="16">
        <f>SUM(I86:K86)</f>
        <v>3</v>
      </c>
    </row>
    <row r="87" spans="1:13" ht="15" customHeight="1" x14ac:dyDescent="0.3">
      <c r="A87" s="6" t="s">
        <v>366</v>
      </c>
      <c r="B87" s="6"/>
      <c r="C87" s="6" t="s">
        <v>367</v>
      </c>
      <c r="D87" s="6" t="s">
        <v>12</v>
      </c>
      <c r="E87" s="2">
        <f>IF(VLOOKUP(A87,机械工程基础实验名单!B:D,1,0)=A87,1,0)</f>
        <v>1</v>
      </c>
      <c r="F87" s="2">
        <f>IF(VLOOKUP(A87,测控技术实验名单!B:D,1,0)=A87,1,0)</f>
        <v>1</v>
      </c>
      <c r="G87" s="49" t="s">
        <v>603</v>
      </c>
      <c r="H87" s="49" t="s">
        <v>595</v>
      </c>
      <c r="I87" s="21">
        <v>1</v>
      </c>
      <c r="J87" s="8">
        <v>1</v>
      </c>
      <c r="K87" s="8">
        <v>0</v>
      </c>
      <c r="L87" s="8"/>
      <c r="M87" s="16">
        <f>SUM(I87:K87)</f>
        <v>2</v>
      </c>
    </row>
    <row r="88" spans="1:13" ht="15" customHeight="1" x14ac:dyDescent="0.3">
      <c r="A88" s="6" t="s">
        <v>164</v>
      </c>
      <c r="B88" s="6"/>
      <c r="C88" s="6" t="s">
        <v>165</v>
      </c>
      <c r="D88" s="6" t="s">
        <v>12</v>
      </c>
      <c r="E88" s="11" t="e">
        <f>IF(VLOOKUP(A88,机械工程基础实验名单!B:D,1,0)=A88,1,0)</f>
        <v>#N/A</v>
      </c>
      <c r="F88" s="2">
        <f>IF(VLOOKUP(A88,测控技术实验名单!B:D,1,0)=A88,1,0)</f>
        <v>1</v>
      </c>
      <c r="G88" s="49" t="s">
        <v>610</v>
      </c>
      <c r="H88" s="49" t="s">
        <v>596</v>
      </c>
      <c r="I88" s="8">
        <v>1</v>
      </c>
      <c r="J88" s="21">
        <v>1</v>
      </c>
      <c r="K88" s="8">
        <v>1</v>
      </c>
      <c r="L88" s="8"/>
      <c r="M88" s="16">
        <f>SUM(I88:K88)</f>
        <v>3</v>
      </c>
    </row>
    <row r="89" spans="1:13" ht="15" customHeight="1" x14ac:dyDescent="0.3">
      <c r="A89" s="6" t="s">
        <v>166</v>
      </c>
      <c r="B89" s="6"/>
      <c r="C89" s="6" t="s">
        <v>167</v>
      </c>
      <c r="D89" s="6" t="s">
        <v>12</v>
      </c>
      <c r="E89" s="2">
        <f>IF(VLOOKUP(A89,机械工程基础实验名单!B:D,1,0)=A89,1,0)</f>
        <v>1</v>
      </c>
      <c r="F89" s="2">
        <f>IF(VLOOKUP(A89,测控技术实验名单!B:D,1,0)=A89,1,0)</f>
        <v>1</v>
      </c>
      <c r="G89" s="49" t="s">
        <v>603</v>
      </c>
      <c r="H89" s="49" t="s">
        <v>595</v>
      </c>
      <c r="I89" s="21">
        <v>1</v>
      </c>
      <c r="J89" s="8">
        <v>1</v>
      </c>
      <c r="K89" s="8">
        <v>0</v>
      </c>
      <c r="L89" s="8"/>
      <c r="M89" s="16">
        <f>SUM(I89:K89)</f>
        <v>2</v>
      </c>
    </row>
    <row r="90" spans="1:13" ht="15" customHeight="1" x14ac:dyDescent="0.3">
      <c r="A90" s="6" t="s">
        <v>368</v>
      </c>
      <c r="B90" s="6"/>
      <c r="C90" s="6" t="s">
        <v>369</v>
      </c>
      <c r="D90" s="6" t="s">
        <v>12</v>
      </c>
      <c r="E90" s="2">
        <f>IF(VLOOKUP(A90,机械工程基础实验名单!B:D,1,0)=A90,1,0)</f>
        <v>1</v>
      </c>
      <c r="F90" s="2">
        <f>IF(VLOOKUP(A90,测控技术实验名单!B:D,1,0)=A90,1,0)</f>
        <v>1</v>
      </c>
      <c r="G90" s="49" t="s">
        <v>603</v>
      </c>
      <c r="H90" s="49" t="s">
        <v>595</v>
      </c>
      <c r="I90" s="21">
        <v>1</v>
      </c>
      <c r="J90" s="8">
        <v>1</v>
      </c>
      <c r="K90" s="8">
        <v>0</v>
      </c>
      <c r="L90" s="8"/>
      <c r="M90" s="16">
        <f>SUM(I90:K90)</f>
        <v>2</v>
      </c>
    </row>
    <row r="91" spans="1:13" ht="15" customHeight="1" x14ac:dyDescent="0.3">
      <c r="A91" s="6" t="s">
        <v>370</v>
      </c>
      <c r="B91" s="6"/>
      <c r="C91" s="6" t="s">
        <v>371</v>
      </c>
      <c r="D91" s="6" t="s">
        <v>12</v>
      </c>
      <c r="E91" s="2">
        <f>IF(VLOOKUP(A91,机械工程基础实验名单!B:D,1,0)=A91,1,0)</f>
        <v>1</v>
      </c>
      <c r="F91" s="2">
        <f>IF(VLOOKUP(A91,测控技术实验名单!B:D,1,0)=A91,1,0)</f>
        <v>1</v>
      </c>
      <c r="G91" s="49" t="s">
        <v>610</v>
      </c>
      <c r="H91" s="49" t="s">
        <v>596</v>
      </c>
      <c r="I91" s="8">
        <v>1</v>
      </c>
      <c r="J91" s="21">
        <v>1</v>
      </c>
      <c r="K91" s="8">
        <v>1</v>
      </c>
      <c r="L91" s="8"/>
      <c r="M91" s="16">
        <f>SUM(I91:K91)</f>
        <v>3</v>
      </c>
    </row>
    <row r="92" spans="1:13" ht="15" customHeight="1" x14ac:dyDescent="0.3">
      <c r="A92" s="6" t="s">
        <v>372</v>
      </c>
      <c r="B92" s="6"/>
      <c r="C92" s="6" t="s">
        <v>373</v>
      </c>
      <c r="D92" s="6" t="s">
        <v>12</v>
      </c>
      <c r="E92" s="2">
        <f>IF(VLOOKUP(A92,机械工程基础实验名单!B:D,1,0)=A92,1,0)</f>
        <v>1</v>
      </c>
      <c r="F92" s="2">
        <f>IF(VLOOKUP(A92,测控技术实验名单!B:D,1,0)=A92,1,0)</f>
        <v>1</v>
      </c>
      <c r="G92" s="49" t="s">
        <v>610</v>
      </c>
      <c r="H92" s="49" t="s">
        <v>596</v>
      </c>
      <c r="I92" s="8">
        <v>1</v>
      </c>
      <c r="J92" s="21">
        <v>1</v>
      </c>
      <c r="K92" s="8">
        <v>1</v>
      </c>
      <c r="L92" s="8"/>
      <c r="M92" s="16">
        <f>SUM(I92:K92)</f>
        <v>3</v>
      </c>
    </row>
    <row r="93" spans="1:13" ht="15" customHeight="1" x14ac:dyDescent="0.3">
      <c r="A93" s="6" t="s">
        <v>168</v>
      </c>
      <c r="B93" s="6"/>
      <c r="C93" s="6" t="s">
        <v>169</v>
      </c>
      <c r="D93" s="6" t="s">
        <v>12</v>
      </c>
      <c r="E93" s="2">
        <f>IF(VLOOKUP(A93,机械工程基础实验名单!B:D,1,0)=A93,1,0)</f>
        <v>1</v>
      </c>
      <c r="F93" s="2">
        <f>IF(VLOOKUP(A93,测控技术实验名单!B:D,1,0)=A93,1,0)</f>
        <v>1</v>
      </c>
      <c r="G93" s="49" t="s">
        <v>603</v>
      </c>
      <c r="H93" s="49" t="s">
        <v>595</v>
      </c>
      <c r="I93" s="21">
        <v>1</v>
      </c>
      <c r="J93" s="8">
        <v>1</v>
      </c>
      <c r="K93" s="8">
        <v>0</v>
      </c>
      <c r="L93" s="8"/>
      <c r="M93" s="16">
        <f>SUM(I93:K93)</f>
        <v>2</v>
      </c>
    </row>
    <row r="94" spans="1:13" ht="15" customHeight="1" x14ac:dyDescent="0.3">
      <c r="A94" s="6" t="s">
        <v>374</v>
      </c>
      <c r="B94" s="6"/>
      <c r="C94" s="6" t="s">
        <v>375</v>
      </c>
      <c r="D94" s="6" t="s">
        <v>12</v>
      </c>
      <c r="E94" s="2">
        <f>IF(VLOOKUP(A94,机械工程基础实验名单!B:D,1,0)=A94,1,0)</f>
        <v>1</v>
      </c>
      <c r="F94" s="2">
        <f>IF(VLOOKUP(A94,测控技术实验名单!B:D,1,0)=A94,1,0)</f>
        <v>1</v>
      </c>
      <c r="G94" s="49" t="s">
        <v>603</v>
      </c>
      <c r="H94" s="49" t="s">
        <v>595</v>
      </c>
      <c r="I94" s="21">
        <v>1</v>
      </c>
      <c r="J94" s="8">
        <v>1</v>
      </c>
      <c r="K94" s="8">
        <v>0</v>
      </c>
      <c r="L94" s="8"/>
      <c r="M94" s="16">
        <f>SUM(I94:K94)</f>
        <v>2</v>
      </c>
    </row>
    <row r="95" spans="1:13" ht="15" customHeight="1" x14ac:dyDescent="0.3">
      <c r="A95" s="6" t="s">
        <v>170</v>
      </c>
      <c r="B95" s="6"/>
      <c r="C95" s="6" t="s">
        <v>171</v>
      </c>
      <c r="D95" s="6" t="s">
        <v>12</v>
      </c>
      <c r="E95" s="2">
        <f>IF(VLOOKUP(A95,机械工程基础实验名单!B:D,1,0)=A95,1,0)</f>
        <v>1</v>
      </c>
      <c r="F95" s="2">
        <f>IF(VLOOKUP(A95,测控技术实验名单!B:D,1,0)=A95,1,0)</f>
        <v>1</v>
      </c>
      <c r="G95" s="49" t="s">
        <v>611</v>
      </c>
      <c r="H95" s="49" t="s">
        <v>597</v>
      </c>
      <c r="I95" s="8">
        <v>0</v>
      </c>
      <c r="J95" s="8">
        <v>0</v>
      </c>
      <c r="K95" s="21">
        <v>1</v>
      </c>
      <c r="L95" s="8"/>
      <c r="M95" s="16">
        <f>SUM(I95:K95)</f>
        <v>1</v>
      </c>
    </row>
    <row r="96" spans="1:13" ht="15" customHeight="1" x14ac:dyDescent="0.3">
      <c r="A96" s="6" t="s">
        <v>172</v>
      </c>
      <c r="B96" s="6"/>
      <c r="C96" s="6" t="s">
        <v>173</v>
      </c>
      <c r="D96" s="6" t="s">
        <v>12</v>
      </c>
      <c r="E96" s="2">
        <f>IF(VLOOKUP(A96,机械工程基础实验名单!B:D,1,0)=A96,1,0)</f>
        <v>1</v>
      </c>
      <c r="F96" s="2">
        <f>IF(VLOOKUP(A96,测控技术实验名单!B:D,1,0)=A96,1,0)</f>
        <v>1</v>
      </c>
      <c r="G96" s="49" t="s">
        <v>603</v>
      </c>
      <c r="H96" s="49" t="s">
        <v>595</v>
      </c>
      <c r="I96" s="21">
        <v>1</v>
      </c>
      <c r="J96" s="8">
        <v>1</v>
      </c>
      <c r="K96" s="8">
        <v>0</v>
      </c>
      <c r="L96" s="8"/>
      <c r="M96" s="16">
        <f>SUM(I96:K96)</f>
        <v>2</v>
      </c>
    </row>
    <row r="97" spans="1:13" ht="15" customHeight="1" x14ac:dyDescent="0.3">
      <c r="A97" s="6" t="s">
        <v>174</v>
      </c>
      <c r="B97" s="6"/>
      <c r="C97" s="6" t="s">
        <v>175</v>
      </c>
      <c r="D97" s="6" t="s">
        <v>65</v>
      </c>
      <c r="E97" s="2">
        <f>IF(VLOOKUP(A97,机械工程基础实验名单!B:D,1,0)=A97,1,0)</f>
        <v>1</v>
      </c>
      <c r="F97" s="2">
        <f>IF(VLOOKUP(A97,测控技术实验名单!B:D,1,0)=A97,1,0)</f>
        <v>1</v>
      </c>
      <c r="G97" s="49" t="s">
        <v>603</v>
      </c>
      <c r="H97" s="49" t="s">
        <v>595</v>
      </c>
      <c r="I97" s="21">
        <v>1</v>
      </c>
      <c r="J97" s="8">
        <v>1</v>
      </c>
      <c r="K97" s="8">
        <v>0</v>
      </c>
      <c r="L97" s="8"/>
      <c r="M97" s="16">
        <f>SUM(I97:K97)</f>
        <v>2</v>
      </c>
    </row>
    <row r="98" spans="1:13" ht="15" customHeight="1" x14ac:dyDescent="0.3">
      <c r="A98" s="6" t="s">
        <v>176</v>
      </c>
      <c r="B98" s="6"/>
      <c r="C98" s="6" t="s">
        <v>177</v>
      </c>
      <c r="D98" s="6" t="s">
        <v>12</v>
      </c>
      <c r="E98" s="2">
        <f>IF(VLOOKUP(A98,机械工程基础实验名单!B:D,1,0)=A98,1,0)</f>
        <v>1</v>
      </c>
      <c r="F98" s="2">
        <f>IF(VLOOKUP(A98,测控技术实验名单!B:D,1,0)=A98,1,0)</f>
        <v>1</v>
      </c>
      <c r="G98" s="49" t="s">
        <v>610</v>
      </c>
      <c r="H98" s="49" t="s">
        <v>596</v>
      </c>
      <c r="I98" s="8">
        <v>1</v>
      </c>
      <c r="J98" s="21">
        <v>1</v>
      </c>
      <c r="K98" s="8">
        <v>1</v>
      </c>
      <c r="L98" s="8"/>
      <c r="M98" s="16">
        <f>SUM(I98:K98)</f>
        <v>3</v>
      </c>
    </row>
    <row r="99" spans="1:13" ht="15" customHeight="1" x14ac:dyDescent="0.3">
      <c r="A99" s="6" t="s">
        <v>178</v>
      </c>
      <c r="B99" s="6"/>
      <c r="C99" s="6" t="s">
        <v>179</v>
      </c>
      <c r="D99" s="6" t="s">
        <v>12</v>
      </c>
      <c r="E99" s="2">
        <f>IF(VLOOKUP(A99,机械工程基础实验名单!B:D,1,0)=A99,1,0)</f>
        <v>1</v>
      </c>
      <c r="F99" s="2">
        <f>IF(VLOOKUP(A99,测控技术实验名单!B:D,1,0)=A99,1,0)</f>
        <v>1</v>
      </c>
      <c r="G99" s="49" t="s">
        <v>610</v>
      </c>
      <c r="H99" s="49" t="s">
        <v>596</v>
      </c>
      <c r="I99" s="8">
        <v>1</v>
      </c>
      <c r="J99" s="21">
        <v>1</v>
      </c>
      <c r="K99" s="8">
        <v>1</v>
      </c>
      <c r="L99" s="8"/>
      <c r="M99" s="16">
        <f>SUM(I99:K99)</f>
        <v>3</v>
      </c>
    </row>
    <row r="100" spans="1:13" ht="15" customHeight="1" x14ac:dyDescent="0.3">
      <c r="A100" s="6" t="s">
        <v>376</v>
      </c>
      <c r="B100" s="6"/>
      <c r="C100" s="6" t="s">
        <v>377</v>
      </c>
      <c r="D100" s="6" t="s">
        <v>12</v>
      </c>
      <c r="E100" s="2">
        <f>IF(VLOOKUP(A100,机械工程基础实验名单!B:D,1,0)=A100,1,0)</f>
        <v>1</v>
      </c>
      <c r="F100" s="2">
        <f>IF(VLOOKUP(A100,测控技术实验名单!B:D,1,0)=A100,1,0)</f>
        <v>1</v>
      </c>
      <c r="G100" s="49" t="s">
        <v>603</v>
      </c>
      <c r="H100" s="49" t="s">
        <v>595</v>
      </c>
      <c r="I100" s="21">
        <v>1</v>
      </c>
      <c r="J100" s="8">
        <v>1</v>
      </c>
      <c r="K100" s="8">
        <v>0</v>
      </c>
      <c r="L100" s="8"/>
      <c r="M100" s="16">
        <f>SUM(I100:K100)</f>
        <v>2</v>
      </c>
    </row>
    <row r="101" spans="1:13" ht="15" customHeight="1" x14ac:dyDescent="0.3">
      <c r="A101" s="6" t="s">
        <v>180</v>
      </c>
      <c r="B101" s="6"/>
      <c r="C101" s="6" t="s">
        <v>181</v>
      </c>
      <c r="D101" s="6" t="s">
        <v>65</v>
      </c>
      <c r="E101" s="2">
        <f>IF(VLOOKUP(A101,机械工程基础实验名单!B:D,1,0)=A101,1,0)</f>
        <v>1</v>
      </c>
      <c r="F101" s="2">
        <f>IF(VLOOKUP(A101,测控技术实验名单!B:D,1,0)=A101,1,0)</f>
        <v>1</v>
      </c>
      <c r="G101" s="49" t="s">
        <v>603</v>
      </c>
      <c r="H101" s="49" t="s">
        <v>595</v>
      </c>
      <c r="I101" s="21">
        <v>1</v>
      </c>
      <c r="J101" s="8">
        <v>1</v>
      </c>
      <c r="K101" s="8">
        <v>0</v>
      </c>
      <c r="L101" s="8"/>
      <c r="M101" s="16">
        <f>SUM(I101:K101)</f>
        <v>2</v>
      </c>
    </row>
    <row r="102" spans="1:13" ht="15" customHeight="1" x14ac:dyDescent="0.3">
      <c r="A102" s="6" t="s">
        <v>182</v>
      </c>
      <c r="B102" s="6"/>
      <c r="C102" s="6" t="s">
        <v>183</v>
      </c>
      <c r="D102" s="6" t="s">
        <v>12</v>
      </c>
      <c r="E102" s="2">
        <f>IF(VLOOKUP(A102,机械工程基础实验名单!B:D,1,0)=A102,1,0)</f>
        <v>1</v>
      </c>
      <c r="F102" s="2">
        <f>IF(VLOOKUP(A102,测控技术实验名单!B:D,1,0)=A102,1,0)</f>
        <v>1</v>
      </c>
      <c r="G102" s="49" t="s">
        <v>604</v>
      </c>
      <c r="H102" s="49" t="s">
        <v>595</v>
      </c>
      <c r="I102" s="21">
        <v>1</v>
      </c>
      <c r="J102" s="8">
        <v>1</v>
      </c>
      <c r="K102" s="8">
        <v>0</v>
      </c>
      <c r="L102" s="8"/>
      <c r="M102" s="16">
        <f>SUM(I102:K102)</f>
        <v>2</v>
      </c>
    </row>
    <row r="103" spans="1:13" ht="15" customHeight="1" x14ac:dyDescent="0.3">
      <c r="A103" s="6" t="s">
        <v>184</v>
      </c>
      <c r="B103" s="6"/>
      <c r="C103" s="6" t="s">
        <v>185</v>
      </c>
      <c r="D103" s="6" t="s">
        <v>12</v>
      </c>
      <c r="E103" s="2">
        <f>IF(VLOOKUP(A103,机械工程基础实验名单!B:D,1,0)=A103,1,0)</f>
        <v>1</v>
      </c>
      <c r="F103" s="2">
        <f>IF(VLOOKUP(A103,测控技术实验名单!B:D,1,0)=A103,1,0)</f>
        <v>1</v>
      </c>
      <c r="G103" s="49" t="s">
        <v>610</v>
      </c>
      <c r="H103" s="49" t="s">
        <v>596</v>
      </c>
      <c r="I103" s="8">
        <v>1</v>
      </c>
      <c r="J103" s="21">
        <v>1</v>
      </c>
      <c r="K103" s="8">
        <v>1</v>
      </c>
      <c r="L103" s="8"/>
      <c r="M103" s="16">
        <f>SUM(I103:K103)</f>
        <v>3</v>
      </c>
    </row>
    <row r="104" spans="1:13" ht="15" customHeight="1" x14ac:dyDescent="0.3">
      <c r="A104" s="6" t="s">
        <v>186</v>
      </c>
      <c r="B104" s="6"/>
      <c r="C104" s="6" t="s">
        <v>187</v>
      </c>
      <c r="D104" s="6" t="s">
        <v>65</v>
      </c>
      <c r="E104" s="2">
        <f>IF(VLOOKUP(A104,机械工程基础实验名单!B:D,1,0)=A104,1,0)</f>
        <v>1</v>
      </c>
      <c r="F104" s="2">
        <f>IF(VLOOKUP(A104,测控技术实验名单!B:D,1,0)=A104,1,0)</f>
        <v>1</v>
      </c>
      <c r="G104" s="49" t="s">
        <v>604</v>
      </c>
      <c r="H104" s="49" t="s">
        <v>595</v>
      </c>
      <c r="I104" s="21">
        <v>1</v>
      </c>
      <c r="J104" s="8">
        <v>0</v>
      </c>
      <c r="K104" s="8">
        <v>0</v>
      </c>
      <c r="L104" s="8"/>
      <c r="M104" s="16">
        <f>SUM(I104:K104)</f>
        <v>1</v>
      </c>
    </row>
    <row r="105" spans="1:13" ht="15" customHeight="1" x14ac:dyDescent="0.3">
      <c r="A105" s="6" t="s">
        <v>378</v>
      </c>
      <c r="B105" s="6"/>
      <c r="C105" s="6" t="s">
        <v>379</v>
      </c>
      <c r="D105" s="6" t="s">
        <v>12</v>
      </c>
      <c r="E105" s="2">
        <f>IF(VLOOKUP(A105,机械工程基础实验名单!B:D,1,0)=A105,1,0)</f>
        <v>1</v>
      </c>
      <c r="F105" s="2">
        <f>IF(VLOOKUP(A105,测控技术实验名单!B:D,1,0)=A105,1,0)</f>
        <v>1</v>
      </c>
      <c r="G105" s="49" t="s">
        <v>604</v>
      </c>
      <c r="H105" s="49" t="s">
        <v>595</v>
      </c>
      <c r="I105" s="21">
        <v>1</v>
      </c>
      <c r="J105" s="8">
        <v>1</v>
      </c>
      <c r="K105" s="8">
        <v>0</v>
      </c>
      <c r="L105" s="8"/>
      <c r="M105" s="16">
        <f>SUM(I105:K105)</f>
        <v>2</v>
      </c>
    </row>
    <row r="106" spans="1:13" ht="15" customHeight="1" x14ac:dyDescent="0.3">
      <c r="A106" s="6" t="s">
        <v>380</v>
      </c>
      <c r="B106" s="6"/>
      <c r="C106" s="6" t="s">
        <v>381</v>
      </c>
      <c r="D106" s="6" t="s">
        <v>12</v>
      </c>
      <c r="E106" s="2">
        <f>IF(VLOOKUP(A106,机械工程基础实验名单!B:D,1,0)=A106,1,0)</f>
        <v>1</v>
      </c>
      <c r="F106" s="2">
        <f>IF(VLOOKUP(A106,测控技术实验名单!B:D,1,0)=A106,1,0)</f>
        <v>1</v>
      </c>
      <c r="G106" s="49" t="s">
        <v>610</v>
      </c>
      <c r="H106" s="49" t="s">
        <v>596</v>
      </c>
      <c r="I106" s="8">
        <v>1</v>
      </c>
      <c r="J106" s="21">
        <v>1</v>
      </c>
      <c r="K106" s="8">
        <v>1</v>
      </c>
      <c r="L106" s="8"/>
      <c r="M106" s="16">
        <f>SUM(I106:K106)</f>
        <v>3</v>
      </c>
    </row>
    <row r="107" spans="1:13" ht="15" customHeight="1" x14ac:dyDescent="0.3">
      <c r="A107" s="6" t="s">
        <v>382</v>
      </c>
      <c r="B107" s="6"/>
      <c r="C107" s="6" t="s">
        <v>383</v>
      </c>
      <c r="D107" s="6" t="s">
        <v>12</v>
      </c>
      <c r="E107" s="2">
        <f>IF(VLOOKUP(A107,机械工程基础实验名单!B:D,1,0)=A107,1,0)</f>
        <v>1</v>
      </c>
      <c r="F107" s="2">
        <f>IF(VLOOKUP(A107,测控技术实验名单!B:D,1,0)=A107,1,0)</f>
        <v>1</v>
      </c>
      <c r="G107" s="49" t="s">
        <v>610</v>
      </c>
      <c r="H107" s="49" t="s">
        <v>596</v>
      </c>
      <c r="I107" s="8">
        <v>1</v>
      </c>
      <c r="J107" s="21">
        <v>1</v>
      </c>
      <c r="K107" s="8">
        <v>1</v>
      </c>
      <c r="L107" s="8"/>
      <c r="M107" s="16">
        <f>SUM(I107:K107)</f>
        <v>3</v>
      </c>
    </row>
    <row r="108" spans="1:13" ht="15" customHeight="1" x14ac:dyDescent="0.3">
      <c r="A108" s="6" t="s">
        <v>188</v>
      </c>
      <c r="B108" s="6"/>
      <c r="C108" s="6" t="s">
        <v>189</v>
      </c>
      <c r="D108" s="6" t="s">
        <v>12</v>
      </c>
      <c r="E108" s="2">
        <f>IF(VLOOKUP(A108,机械工程基础实验名单!B:D,1,0)=A108,1,0)</f>
        <v>1</v>
      </c>
      <c r="F108" s="2">
        <f>IF(VLOOKUP(A108,测控技术实验名单!B:D,1,0)=A108,1,0)</f>
        <v>1</v>
      </c>
      <c r="G108" s="49" t="s">
        <v>611</v>
      </c>
      <c r="H108" s="49" t="s">
        <v>597</v>
      </c>
      <c r="I108" s="8">
        <v>0</v>
      </c>
      <c r="J108" s="8">
        <v>1</v>
      </c>
      <c r="K108" s="21">
        <v>1</v>
      </c>
      <c r="L108" s="8"/>
      <c r="M108" s="16">
        <f>SUM(I108:K108)</f>
        <v>2</v>
      </c>
    </row>
    <row r="109" spans="1:13" ht="15" customHeight="1" x14ac:dyDescent="0.3">
      <c r="A109" s="6" t="s">
        <v>190</v>
      </c>
      <c r="B109" s="6"/>
      <c r="C109" s="6" t="s">
        <v>191</v>
      </c>
      <c r="D109" s="6" t="s">
        <v>12</v>
      </c>
      <c r="E109" s="2">
        <f>IF(VLOOKUP(A109,机械工程基础实验名单!B:D,1,0)=A109,1,0)</f>
        <v>1</v>
      </c>
      <c r="F109" s="2">
        <f>IF(VLOOKUP(A109,测控技术实验名单!B:D,1,0)=A109,1,0)</f>
        <v>1</v>
      </c>
      <c r="G109" s="49" t="s">
        <v>611</v>
      </c>
      <c r="H109" s="49" t="s">
        <v>597</v>
      </c>
      <c r="I109" s="8">
        <v>1</v>
      </c>
      <c r="J109" s="8">
        <v>1</v>
      </c>
      <c r="K109" s="21">
        <v>1</v>
      </c>
      <c r="L109" s="8"/>
      <c r="M109" s="16">
        <f>SUM(I109:K109)</f>
        <v>3</v>
      </c>
    </row>
    <row r="110" spans="1:13" ht="15" customHeight="1" x14ac:dyDescent="0.3">
      <c r="A110" s="6" t="s">
        <v>192</v>
      </c>
      <c r="B110" s="6"/>
      <c r="C110" s="6" t="s">
        <v>193</v>
      </c>
      <c r="D110" s="6" t="s">
        <v>12</v>
      </c>
      <c r="E110" s="2">
        <f>IF(VLOOKUP(A110,机械工程基础实验名单!B:D,1,0)=A110,1,0)</f>
        <v>1</v>
      </c>
      <c r="F110" s="2">
        <f>IF(VLOOKUP(A110,测控技术实验名单!B:D,1,0)=A110,1,0)</f>
        <v>1</v>
      </c>
      <c r="G110" s="49" t="s">
        <v>611</v>
      </c>
      <c r="H110" s="49" t="s">
        <v>597</v>
      </c>
      <c r="I110" s="8">
        <v>1</v>
      </c>
      <c r="J110" s="8">
        <v>1</v>
      </c>
      <c r="K110" s="21">
        <v>1</v>
      </c>
      <c r="L110" s="8"/>
      <c r="M110" s="16">
        <f>SUM(I110:K110)</f>
        <v>3</v>
      </c>
    </row>
    <row r="111" spans="1:13" ht="15" customHeight="1" x14ac:dyDescent="0.3">
      <c r="A111" s="6" t="s">
        <v>194</v>
      </c>
      <c r="B111" s="6"/>
      <c r="C111" s="6" t="s">
        <v>195</v>
      </c>
      <c r="D111" s="6" t="s">
        <v>12</v>
      </c>
      <c r="E111" s="2">
        <f>IF(VLOOKUP(A111,机械工程基础实验名单!B:D,1,0)=A111,1,0)</f>
        <v>1</v>
      </c>
      <c r="F111" s="2">
        <f>IF(VLOOKUP(A111,测控技术实验名单!B:D,1,0)=A111,1,0)</f>
        <v>1</v>
      </c>
      <c r="G111" s="49" t="s">
        <v>611</v>
      </c>
      <c r="H111" s="49" t="s">
        <v>597</v>
      </c>
      <c r="I111" s="8">
        <v>1</v>
      </c>
      <c r="J111" s="8">
        <v>1</v>
      </c>
      <c r="K111" s="21">
        <v>1</v>
      </c>
      <c r="L111" s="8"/>
      <c r="M111" s="16">
        <f>SUM(I111:K111)</f>
        <v>3</v>
      </c>
    </row>
    <row r="112" spans="1:13" ht="15" customHeight="1" x14ac:dyDescent="0.3">
      <c r="A112" s="6" t="s">
        <v>196</v>
      </c>
      <c r="B112" s="6"/>
      <c r="C112" s="6" t="s">
        <v>197</v>
      </c>
      <c r="D112" s="6" t="s">
        <v>12</v>
      </c>
      <c r="E112" s="2">
        <f>IF(VLOOKUP(A112,机械工程基础实验名单!B:D,1,0)=A112,1,0)</f>
        <v>1</v>
      </c>
      <c r="F112" s="2">
        <f>IF(VLOOKUP(A112,测控技术实验名单!B:D,1,0)=A112,1,0)</f>
        <v>1</v>
      </c>
      <c r="G112" s="49" t="s">
        <v>611</v>
      </c>
      <c r="H112" s="49" t="s">
        <v>597</v>
      </c>
      <c r="I112" s="8">
        <v>1</v>
      </c>
      <c r="J112" s="8">
        <v>1</v>
      </c>
      <c r="K112" s="21">
        <v>1</v>
      </c>
      <c r="L112" s="8"/>
      <c r="M112" s="16">
        <f>SUM(I112:K112)</f>
        <v>3</v>
      </c>
    </row>
    <row r="113" spans="1:13" ht="15" customHeight="1" x14ac:dyDescent="0.3">
      <c r="A113" s="6" t="s">
        <v>198</v>
      </c>
      <c r="B113" s="6"/>
      <c r="C113" s="6" t="s">
        <v>199</v>
      </c>
      <c r="D113" s="6" t="s">
        <v>65</v>
      </c>
      <c r="E113" s="2">
        <f>IF(VLOOKUP(A113,机械工程基础实验名单!B:D,1,0)=A113,1,0)</f>
        <v>1</v>
      </c>
      <c r="F113" s="2">
        <f>IF(VLOOKUP(A113,测控技术实验名单!B:D,1,0)=A113,1,0)</f>
        <v>1</v>
      </c>
      <c r="G113" s="49" t="s">
        <v>604</v>
      </c>
      <c r="H113" s="49" t="s">
        <v>595</v>
      </c>
      <c r="I113" s="21">
        <v>1</v>
      </c>
      <c r="J113" s="8">
        <v>1</v>
      </c>
      <c r="K113" s="8">
        <v>0</v>
      </c>
      <c r="L113" s="8"/>
      <c r="M113" s="16">
        <f>SUM(I113:K113)</f>
        <v>2</v>
      </c>
    </row>
    <row r="114" spans="1:13" ht="15" customHeight="1" x14ac:dyDescent="0.3">
      <c r="A114" s="6" t="s">
        <v>200</v>
      </c>
      <c r="B114" s="6"/>
      <c r="C114" s="6" t="s">
        <v>201</v>
      </c>
      <c r="D114" s="6" t="s">
        <v>12</v>
      </c>
      <c r="E114" s="2">
        <f>IF(VLOOKUP(A114,机械工程基础实验名单!B:D,1,0)=A114,1,0)</f>
        <v>1</v>
      </c>
      <c r="F114" s="2">
        <f>IF(VLOOKUP(A114,测控技术实验名单!B:D,1,0)=A114,1,0)</f>
        <v>1</v>
      </c>
      <c r="G114" s="49" t="s">
        <v>611</v>
      </c>
      <c r="H114" s="49" t="s">
        <v>597</v>
      </c>
      <c r="I114" s="8">
        <v>1</v>
      </c>
      <c r="J114" s="8">
        <v>1</v>
      </c>
      <c r="K114" s="21">
        <v>1</v>
      </c>
      <c r="L114" s="8"/>
      <c r="M114" s="16">
        <f>SUM(I114:K114)</f>
        <v>3</v>
      </c>
    </row>
    <row r="115" spans="1:13" ht="15" customHeight="1" x14ac:dyDescent="0.3">
      <c r="A115" s="6" t="s">
        <v>384</v>
      </c>
      <c r="B115" s="6"/>
      <c r="C115" s="6" t="s">
        <v>385</v>
      </c>
      <c r="D115" s="6" t="s">
        <v>12</v>
      </c>
      <c r="E115" s="2">
        <f>IF(VLOOKUP(A115,机械工程基础实验名单!B:D,1,0)=A115,1,0)</f>
        <v>1</v>
      </c>
      <c r="F115" s="2">
        <f>IF(VLOOKUP(A115,测控技术实验名单!B:D,1,0)=A115,1,0)</f>
        <v>1</v>
      </c>
      <c r="G115" s="49" t="s">
        <v>604</v>
      </c>
      <c r="H115" s="49" t="s">
        <v>595</v>
      </c>
      <c r="I115" s="21">
        <v>1</v>
      </c>
      <c r="J115" s="8">
        <v>1</v>
      </c>
      <c r="K115" s="8">
        <v>0</v>
      </c>
      <c r="L115" s="8"/>
      <c r="M115" s="16">
        <f>SUM(I115:K115)</f>
        <v>2</v>
      </c>
    </row>
    <row r="116" spans="1:13" ht="15" customHeight="1" x14ac:dyDescent="0.3">
      <c r="A116" s="6" t="s">
        <v>202</v>
      </c>
      <c r="B116" s="6"/>
      <c r="C116" s="6" t="s">
        <v>203</v>
      </c>
      <c r="D116" s="6" t="s">
        <v>12</v>
      </c>
      <c r="E116" s="2">
        <f>IF(VLOOKUP(A116,机械工程基础实验名单!B:D,1,0)=A116,1,0)</f>
        <v>1</v>
      </c>
      <c r="F116" s="2">
        <f>IF(VLOOKUP(A116,测控技术实验名单!B:D,1,0)=A116,1,0)</f>
        <v>1</v>
      </c>
      <c r="G116" s="49" t="s">
        <v>611</v>
      </c>
      <c r="H116" s="49" t="s">
        <v>597</v>
      </c>
      <c r="I116" s="8">
        <v>1</v>
      </c>
      <c r="J116" s="8">
        <v>1</v>
      </c>
      <c r="K116" s="21">
        <v>1</v>
      </c>
      <c r="L116" s="8"/>
      <c r="M116" s="16">
        <f>SUM(I116:K116)</f>
        <v>3</v>
      </c>
    </row>
    <row r="117" spans="1:13" ht="15" customHeight="1" x14ac:dyDescent="0.3">
      <c r="A117" s="6" t="s">
        <v>204</v>
      </c>
      <c r="B117" s="6"/>
      <c r="C117" s="6" t="s">
        <v>205</v>
      </c>
      <c r="D117" s="6" t="s">
        <v>12</v>
      </c>
      <c r="E117" s="2">
        <f>IF(VLOOKUP(A117,机械工程基础实验名单!B:D,1,0)=A117,1,0)</f>
        <v>1</v>
      </c>
      <c r="F117" s="13">
        <f>IF(VLOOKUP(A117,测控技术实验名单!B:D,1,0)=A117,1,0)</f>
        <v>1</v>
      </c>
      <c r="G117" s="49" t="s">
        <v>611</v>
      </c>
      <c r="H117" s="49" t="s">
        <v>597</v>
      </c>
      <c r="I117" s="8">
        <v>1</v>
      </c>
      <c r="J117" s="8">
        <v>1</v>
      </c>
      <c r="K117" s="21">
        <v>1</v>
      </c>
      <c r="L117" s="8"/>
      <c r="M117" s="16">
        <f>SUM(I117:K117)</f>
        <v>3</v>
      </c>
    </row>
    <row r="118" spans="1:13" ht="15" customHeight="1" x14ac:dyDescent="0.3">
      <c r="A118" s="6" t="s">
        <v>206</v>
      </c>
      <c r="B118" s="6"/>
      <c r="C118" s="6" t="s">
        <v>207</v>
      </c>
      <c r="D118" s="6" t="s">
        <v>12</v>
      </c>
      <c r="E118" s="2">
        <f>IF(VLOOKUP(A118,机械工程基础实验名单!B:D,1,0)=A118,1,0)</f>
        <v>1</v>
      </c>
      <c r="F118" s="13">
        <f>IF(VLOOKUP(A118,测控技术实验名单!B:D,1,0)=A118,1,0)</f>
        <v>1</v>
      </c>
      <c r="G118" s="49" t="s">
        <v>611</v>
      </c>
      <c r="H118" s="49" t="s">
        <v>597</v>
      </c>
      <c r="I118" s="8">
        <v>1</v>
      </c>
      <c r="J118" s="8">
        <v>1</v>
      </c>
      <c r="K118" s="21">
        <v>1</v>
      </c>
      <c r="L118" s="8"/>
      <c r="M118" s="16">
        <f>SUM(I118:K118)</f>
        <v>3</v>
      </c>
    </row>
    <row r="119" spans="1:13" ht="15" customHeight="1" x14ac:dyDescent="0.3">
      <c r="A119" s="6" t="s">
        <v>208</v>
      </c>
      <c r="B119" s="6"/>
      <c r="C119" s="6" t="s">
        <v>209</v>
      </c>
      <c r="D119" s="6" t="s">
        <v>65</v>
      </c>
      <c r="E119" s="2">
        <f>IF(VLOOKUP(A119,机械工程基础实验名单!B:D,1,0)=A119,1,0)</f>
        <v>1</v>
      </c>
      <c r="F119" s="2">
        <f>IF(VLOOKUP(A119,测控技术实验名单!B:D,1,0)=A119,1,0)</f>
        <v>1</v>
      </c>
      <c r="G119" s="49" t="s">
        <v>611</v>
      </c>
      <c r="H119" s="49" t="s">
        <v>597</v>
      </c>
      <c r="I119" s="8">
        <v>0</v>
      </c>
      <c r="J119" s="8">
        <v>0</v>
      </c>
      <c r="K119" s="21">
        <v>1</v>
      </c>
      <c r="L119" s="8"/>
      <c r="M119" s="16">
        <f>SUM(I119:K119)</f>
        <v>1</v>
      </c>
    </row>
    <row r="120" spans="1:13" ht="15" customHeight="1" x14ac:dyDescent="0.3">
      <c r="A120" s="6" t="s">
        <v>210</v>
      </c>
      <c r="B120" s="6"/>
      <c r="C120" s="6" t="s">
        <v>211</v>
      </c>
      <c r="D120" s="6" t="s">
        <v>12</v>
      </c>
      <c r="E120" s="2">
        <f>IF(VLOOKUP(A120,机械工程基础实验名单!B:D,1,0)=A120,1,0)</f>
        <v>1</v>
      </c>
      <c r="F120" s="2">
        <f>IF(VLOOKUP(A120,测控技术实验名单!B:D,1,0)=A120,1,0)</f>
        <v>1</v>
      </c>
      <c r="G120" s="49" t="s">
        <v>611</v>
      </c>
      <c r="H120" s="49" t="s">
        <v>597</v>
      </c>
      <c r="I120" s="8">
        <v>1</v>
      </c>
      <c r="J120" s="8">
        <v>1</v>
      </c>
      <c r="K120" s="21">
        <v>1</v>
      </c>
      <c r="L120" s="8"/>
      <c r="M120" s="16">
        <f>SUM(I120:K120)</f>
        <v>3</v>
      </c>
    </row>
    <row r="121" spans="1:13" ht="15" customHeight="1" x14ac:dyDescent="0.3">
      <c r="A121" s="6" t="s">
        <v>212</v>
      </c>
      <c r="B121" s="6"/>
      <c r="C121" s="6" t="s">
        <v>213</v>
      </c>
      <c r="D121" s="6" t="s">
        <v>12</v>
      </c>
      <c r="E121" s="2">
        <f>IF(VLOOKUP(A121,机械工程基础实验名单!B:D,1,0)=A121,1,0)</f>
        <v>1</v>
      </c>
      <c r="F121" s="2">
        <f>IF(VLOOKUP(A121,测控技术实验名单!B:D,1,0)=A121,1,0)</f>
        <v>1</v>
      </c>
      <c r="G121" s="49" t="s">
        <v>604</v>
      </c>
      <c r="H121" s="49" t="s">
        <v>595</v>
      </c>
      <c r="I121" s="21">
        <v>1</v>
      </c>
      <c r="J121" s="8">
        <v>1</v>
      </c>
      <c r="K121" s="8">
        <v>0</v>
      </c>
      <c r="L121" s="8"/>
      <c r="M121" s="16">
        <f>SUM(I121:K121)</f>
        <v>2</v>
      </c>
    </row>
    <row r="122" spans="1:13" ht="15" customHeight="1" x14ac:dyDescent="0.3">
      <c r="A122" s="6" t="s">
        <v>214</v>
      </c>
      <c r="B122" s="6"/>
      <c r="C122" s="6" t="s">
        <v>215</v>
      </c>
      <c r="D122" s="6" t="s">
        <v>12</v>
      </c>
      <c r="E122" s="2">
        <f>IF(VLOOKUP(A122,机械工程基础实验名单!B:D,1,0)=A122,1,0)</f>
        <v>1</v>
      </c>
      <c r="F122" s="2">
        <f>IF(VLOOKUP(A122,测控技术实验名单!B:D,1,0)=A122,1,0)</f>
        <v>1</v>
      </c>
      <c r="G122" s="49" t="s">
        <v>604</v>
      </c>
      <c r="H122" s="49" t="s">
        <v>595</v>
      </c>
      <c r="I122" s="21">
        <v>1</v>
      </c>
      <c r="J122" s="8">
        <v>1</v>
      </c>
      <c r="K122" s="8">
        <v>0</v>
      </c>
      <c r="L122" s="8"/>
      <c r="M122" s="16">
        <f>SUM(I122:K122)</f>
        <v>2</v>
      </c>
    </row>
    <row r="123" spans="1:13" ht="15" customHeight="1" x14ac:dyDescent="0.3">
      <c r="A123" s="6" t="s">
        <v>216</v>
      </c>
      <c r="B123" s="6"/>
      <c r="C123" s="6" t="s">
        <v>217</v>
      </c>
      <c r="D123" s="6" t="s">
        <v>12</v>
      </c>
      <c r="E123" s="2">
        <f>IF(VLOOKUP(A123,机械工程基础实验名单!B:D,1,0)=A123,1,0)</f>
        <v>1</v>
      </c>
      <c r="F123" s="2">
        <f>IF(VLOOKUP(A123,测控技术实验名单!B:D,1,0)=A123,1,0)</f>
        <v>1</v>
      </c>
      <c r="G123" s="49" t="s">
        <v>604</v>
      </c>
      <c r="H123" s="49" t="s">
        <v>595</v>
      </c>
      <c r="I123" s="21">
        <v>1</v>
      </c>
      <c r="J123" s="8">
        <v>1</v>
      </c>
      <c r="K123" s="8">
        <v>0</v>
      </c>
      <c r="L123" s="8"/>
      <c r="M123" s="16">
        <f>SUM(I123:K123)</f>
        <v>2</v>
      </c>
    </row>
    <row r="124" spans="1:13" ht="15" customHeight="1" x14ac:dyDescent="0.3">
      <c r="A124" s="6" t="s">
        <v>218</v>
      </c>
      <c r="B124" s="6"/>
      <c r="C124" s="6" t="s">
        <v>219</v>
      </c>
      <c r="D124" s="6" t="s">
        <v>12</v>
      </c>
      <c r="E124" s="2">
        <f>IF(VLOOKUP(A124,机械工程基础实验名单!B:D,1,0)=A124,1,0)</f>
        <v>1</v>
      </c>
      <c r="F124" s="2">
        <f>IF(VLOOKUP(A124,测控技术实验名单!B:D,1,0)=A124,1,0)</f>
        <v>1</v>
      </c>
      <c r="G124" s="49" t="s">
        <v>611</v>
      </c>
      <c r="H124" s="49" t="s">
        <v>597</v>
      </c>
      <c r="I124" s="8">
        <v>1</v>
      </c>
      <c r="J124" s="8">
        <v>1</v>
      </c>
      <c r="K124" s="21">
        <v>1</v>
      </c>
      <c r="L124" s="8"/>
      <c r="M124" s="16">
        <f>SUM(I124:K124)</f>
        <v>3</v>
      </c>
    </row>
    <row r="125" spans="1:13" ht="15" customHeight="1" x14ac:dyDescent="0.3">
      <c r="A125" s="6" t="s">
        <v>220</v>
      </c>
      <c r="B125" s="6"/>
      <c r="C125" s="6" t="s">
        <v>221</v>
      </c>
      <c r="D125" s="6" t="s">
        <v>65</v>
      </c>
      <c r="E125" s="2">
        <f>IF(VLOOKUP(A125,机械工程基础实验名单!B:D,1,0)=A125,1,0)</f>
        <v>1</v>
      </c>
      <c r="F125" s="2">
        <f>IF(VLOOKUP(A125,测控技术实验名单!B:D,1,0)=A125,1,0)</f>
        <v>1</v>
      </c>
      <c r="G125" s="49" t="s">
        <v>604</v>
      </c>
      <c r="H125" s="49" t="s">
        <v>595</v>
      </c>
      <c r="I125" s="21">
        <v>1</v>
      </c>
      <c r="J125" s="8">
        <v>1</v>
      </c>
      <c r="K125" s="8">
        <v>0</v>
      </c>
      <c r="L125" s="8"/>
      <c r="M125" s="16">
        <f>SUM(I125:K125)</f>
        <v>2</v>
      </c>
    </row>
    <row r="126" spans="1:13" ht="15" customHeight="1" x14ac:dyDescent="0.3">
      <c r="A126" s="6" t="s">
        <v>222</v>
      </c>
      <c r="B126" s="6"/>
      <c r="C126" s="6" t="s">
        <v>223</v>
      </c>
      <c r="D126" s="6" t="s">
        <v>12</v>
      </c>
      <c r="E126" s="2">
        <f>IF(VLOOKUP(A126,机械工程基础实验名单!B:D,1,0)=A126,1,0)</f>
        <v>1</v>
      </c>
      <c r="F126" s="2">
        <f>IF(VLOOKUP(A126,测控技术实验名单!B:D,1,0)=A126,1,0)</f>
        <v>1</v>
      </c>
      <c r="G126" s="49" t="s">
        <v>604</v>
      </c>
      <c r="H126" s="49" t="s">
        <v>595</v>
      </c>
      <c r="I126" s="21">
        <v>1</v>
      </c>
      <c r="J126" s="8">
        <v>1</v>
      </c>
      <c r="K126" s="8">
        <v>0</v>
      </c>
      <c r="L126" s="8"/>
      <c r="M126" s="16">
        <f>SUM(I126:K126)</f>
        <v>2</v>
      </c>
    </row>
    <row r="127" spans="1:13" ht="15" customHeight="1" x14ac:dyDescent="0.3">
      <c r="A127" s="6" t="s">
        <v>224</v>
      </c>
      <c r="B127" s="6"/>
      <c r="C127" s="6" t="s">
        <v>225</v>
      </c>
      <c r="D127" s="6" t="s">
        <v>12</v>
      </c>
      <c r="E127" s="2">
        <f>IF(VLOOKUP(A127,机械工程基础实验名单!B:D,1,0)=A127,1,0)</f>
        <v>1</v>
      </c>
      <c r="F127" s="2">
        <f>IF(VLOOKUP(A127,测控技术实验名单!B:D,1,0)=A127,1,0)</f>
        <v>1</v>
      </c>
      <c r="G127" s="49" t="s">
        <v>604</v>
      </c>
      <c r="H127" s="49" t="s">
        <v>595</v>
      </c>
      <c r="I127" s="21">
        <v>1</v>
      </c>
      <c r="J127" s="8">
        <v>1</v>
      </c>
      <c r="K127" s="8">
        <v>0</v>
      </c>
      <c r="L127" s="8"/>
      <c r="M127" s="16">
        <f>SUM(I127:K127)</f>
        <v>2</v>
      </c>
    </row>
    <row r="128" spans="1:13" ht="15" customHeight="1" x14ac:dyDescent="0.3">
      <c r="A128" s="6" t="s">
        <v>226</v>
      </c>
      <c r="B128" s="6"/>
      <c r="C128" s="6" t="s">
        <v>227</v>
      </c>
      <c r="D128" s="6" t="s">
        <v>65</v>
      </c>
      <c r="E128" s="2">
        <f>IF(VLOOKUP(A128,机械工程基础实验名单!B:D,1,0)=A128,1,0)</f>
        <v>1</v>
      </c>
      <c r="F128" s="2">
        <f>IF(VLOOKUP(A128,测控技术实验名单!B:D,1,0)=A128,1,0)</f>
        <v>1</v>
      </c>
      <c r="G128" s="49" t="s">
        <v>604</v>
      </c>
      <c r="H128" s="49" t="s">
        <v>595</v>
      </c>
      <c r="I128" s="21">
        <v>1</v>
      </c>
      <c r="J128" s="8">
        <v>1</v>
      </c>
      <c r="K128" s="8">
        <v>0</v>
      </c>
      <c r="L128" s="8"/>
      <c r="M128" s="16">
        <f>SUM(I128:K128)</f>
        <v>2</v>
      </c>
    </row>
    <row r="129" spans="1:13" ht="15" customHeight="1" x14ac:dyDescent="0.3">
      <c r="A129" s="6" t="s">
        <v>228</v>
      </c>
      <c r="B129" s="6"/>
      <c r="C129" s="6" t="s">
        <v>229</v>
      </c>
      <c r="D129" s="6" t="s">
        <v>12</v>
      </c>
      <c r="E129" s="2">
        <f>IF(VLOOKUP(A129,机械工程基础实验名单!B:D,1,0)=A129,1,0)</f>
        <v>1</v>
      </c>
      <c r="F129" s="2">
        <f>IF(VLOOKUP(A129,测控技术实验名单!B:D,1,0)=A129,1,0)</f>
        <v>1</v>
      </c>
      <c r="G129" s="49" t="s">
        <v>611</v>
      </c>
      <c r="H129" s="49" t="s">
        <v>597</v>
      </c>
      <c r="I129" s="8">
        <v>1</v>
      </c>
      <c r="J129" s="8">
        <v>1</v>
      </c>
      <c r="K129" s="21">
        <v>1</v>
      </c>
      <c r="L129" s="8"/>
      <c r="M129" s="16">
        <f>SUM(I129:K129)</f>
        <v>3</v>
      </c>
    </row>
    <row r="130" spans="1:13" ht="15" customHeight="1" x14ac:dyDescent="0.3">
      <c r="A130" s="6" t="s">
        <v>230</v>
      </c>
      <c r="B130" s="6"/>
      <c r="C130" s="6" t="s">
        <v>231</v>
      </c>
      <c r="D130" s="6" t="s">
        <v>12</v>
      </c>
      <c r="E130" s="2">
        <f>IF(VLOOKUP(A130,机械工程基础实验名单!B:D,1,0)=A130,1,0)</f>
        <v>1</v>
      </c>
      <c r="F130" s="2">
        <f>IF(VLOOKUP(A130,测控技术实验名单!B:D,1,0)=A130,1,0)</f>
        <v>1</v>
      </c>
      <c r="G130" s="49" t="s">
        <v>604</v>
      </c>
      <c r="H130" s="49" t="s">
        <v>595</v>
      </c>
      <c r="I130" s="21">
        <v>1</v>
      </c>
      <c r="J130" s="8">
        <v>1</v>
      </c>
      <c r="K130" s="8">
        <v>0</v>
      </c>
      <c r="L130" s="8"/>
      <c r="M130" s="16">
        <f>SUM(I130:K130)</f>
        <v>2</v>
      </c>
    </row>
    <row r="131" spans="1:13" ht="15" customHeight="1" x14ac:dyDescent="0.3">
      <c r="A131" s="6" t="s">
        <v>232</v>
      </c>
      <c r="B131" s="6"/>
      <c r="C131" s="6" t="s">
        <v>233</v>
      </c>
      <c r="D131" s="6" t="s">
        <v>12</v>
      </c>
      <c r="E131" s="2">
        <f>IF(VLOOKUP(A131,机械工程基础实验名单!B:D,1,0)=A131,1,0)</f>
        <v>1</v>
      </c>
      <c r="F131" s="2">
        <f>IF(VLOOKUP(A131,测控技术实验名单!B:D,1,0)=A131,1,0)</f>
        <v>1</v>
      </c>
      <c r="G131" s="49" t="s">
        <v>604</v>
      </c>
      <c r="H131" s="49" t="s">
        <v>595</v>
      </c>
      <c r="I131" s="21">
        <v>1</v>
      </c>
      <c r="J131" s="8">
        <v>1</v>
      </c>
      <c r="K131" s="8">
        <v>0</v>
      </c>
      <c r="L131" s="8"/>
      <c r="M131" s="16">
        <f>SUM(I131:K131)</f>
        <v>2</v>
      </c>
    </row>
    <row r="132" spans="1:13" ht="15" customHeight="1" x14ac:dyDescent="0.3">
      <c r="A132" s="6" t="s">
        <v>234</v>
      </c>
      <c r="B132" s="6"/>
      <c r="C132" s="6" t="s">
        <v>235</v>
      </c>
      <c r="D132" s="6" t="s">
        <v>65</v>
      </c>
      <c r="E132" s="2">
        <f>IF(VLOOKUP(A132,机械工程基础实验名单!B:D,1,0)=A132,1,0)</f>
        <v>1</v>
      </c>
      <c r="F132" s="2">
        <f>IF(VLOOKUP(A132,测控技术实验名单!B:D,1,0)=A132,1,0)</f>
        <v>1</v>
      </c>
      <c r="G132" s="49" t="s">
        <v>610</v>
      </c>
      <c r="H132" s="49" t="s">
        <v>596</v>
      </c>
      <c r="I132" s="8">
        <v>1</v>
      </c>
      <c r="J132" s="21">
        <v>1</v>
      </c>
      <c r="K132" s="8">
        <v>0</v>
      </c>
      <c r="L132" s="8"/>
      <c r="M132" s="16">
        <f>SUM(I132:K132)</f>
        <v>2</v>
      </c>
    </row>
    <row r="133" spans="1:13" ht="15" customHeight="1" x14ac:dyDescent="0.3">
      <c r="A133" s="6" t="s">
        <v>236</v>
      </c>
      <c r="B133" s="6"/>
      <c r="C133" s="6" t="s">
        <v>237</v>
      </c>
      <c r="D133" s="6" t="s">
        <v>12</v>
      </c>
      <c r="E133" s="2">
        <f>IF(VLOOKUP(A133,机械工程基础实验名单!B:D,1,0)=A133,1,0)</f>
        <v>1</v>
      </c>
      <c r="F133" s="2">
        <f>IF(VLOOKUP(A133,测控技术实验名单!B:D,1,0)=A133,1,0)</f>
        <v>1</v>
      </c>
      <c r="G133" s="49" t="s">
        <v>612</v>
      </c>
      <c r="H133" s="49" t="s">
        <v>597</v>
      </c>
      <c r="I133" s="8">
        <v>1</v>
      </c>
      <c r="J133" s="8">
        <v>1</v>
      </c>
      <c r="K133" s="21">
        <v>1</v>
      </c>
      <c r="L133" s="8"/>
      <c r="M133" s="16">
        <f>SUM(I133:K133)</f>
        <v>3</v>
      </c>
    </row>
    <row r="134" spans="1:13" ht="15" customHeight="1" x14ac:dyDescent="0.3">
      <c r="A134" s="6" t="s">
        <v>238</v>
      </c>
      <c r="B134" s="6"/>
      <c r="C134" s="6" t="s">
        <v>239</v>
      </c>
      <c r="D134" s="6" t="s">
        <v>65</v>
      </c>
      <c r="E134" s="2">
        <f>IF(VLOOKUP(A134,机械工程基础实验名单!B:D,1,0)=A134,1,0)</f>
        <v>1</v>
      </c>
      <c r="F134" s="2">
        <f>IF(VLOOKUP(A134,测控技术实验名单!B:D,1,0)=A134,1,0)</f>
        <v>1</v>
      </c>
      <c r="G134" s="49" t="s">
        <v>610</v>
      </c>
      <c r="H134" s="49" t="s">
        <v>596</v>
      </c>
      <c r="I134" s="8">
        <v>1</v>
      </c>
      <c r="J134" s="21">
        <v>1</v>
      </c>
      <c r="K134" s="8">
        <v>0</v>
      </c>
      <c r="L134" s="8"/>
      <c r="M134" s="16">
        <f>SUM(I134:K134)</f>
        <v>2</v>
      </c>
    </row>
    <row r="135" spans="1:13" ht="15" customHeight="1" x14ac:dyDescent="0.3">
      <c r="A135" s="6" t="s">
        <v>240</v>
      </c>
      <c r="B135" s="6"/>
      <c r="C135" s="6" t="s">
        <v>241</v>
      </c>
      <c r="D135" s="6" t="s">
        <v>12</v>
      </c>
      <c r="E135" s="2">
        <f>IF(VLOOKUP(A135,机械工程基础实验名单!B:D,1,0)=A135,1,0)</f>
        <v>1</v>
      </c>
      <c r="F135" s="2">
        <f>IF(VLOOKUP(A135,测控技术实验名单!B:D,1,0)=A135,1,0)</f>
        <v>1</v>
      </c>
      <c r="G135" s="49" t="s">
        <v>610</v>
      </c>
      <c r="H135" s="49" t="s">
        <v>596</v>
      </c>
      <c r="I135" s="8">
        <v>1</v>
      </c>
      <c r="J135" s="21">
        <v>1</v>
      </c>
      <c r="K135" s="8">
        <v>0</v>
      </c>
      <c r="L135" s="8"/>
      <c r="M135" s="16">
        <f>SUM(I135:K135)</f>
        <v>2</v>
      </c>
    </row>
    <row r="136" spans="1:13" ht="15" customHeight="1" x14ac:dyDescent="0.3">
      <c r="A136" s="6" t="s">
        <v>242</v>
      </c>
      <c r="B136" s="6"/>
      <c r="C136" s="6" t="s">
        <v>243</v>
      </c>
      <c r="D136" s="6" t="s">
        <v>12</v>
      </c>
      <c r="E136" s="2">
        <f>IF(VLOOKUP(A136,机械工程基础实验名单!B:D,1,0)=A136,1,0)</f>
        <v>1</v>
      </c>
      <c r="F136" s="2">
        <f>IF(VLOOKUP(A136,测控技术实验名单!B:D,1,0)=A136,1,0)</f>
        <v>1</v>
      </c>
      <c r="G136" s="49" t="s">
        <v>612</v>
      </c>
      <c r="H136" s="49" t="s">
        <v>597</v>
      </c>
      <c r="I136" s="8">
        <v>1</v>
      </c>
      <c r="J136" s="8">
        <v>1</v>
      </c>
      <c r="K136" s="21">
        <v>1</v>
      </c>
      <c r="L136" s="8"/>
      <c r="M136" s="16">
        <f>SUM(I136:K136)</f>
        <v>3</v>
      </c>
    </row>
    <row r="137" spans="1:13" ht="15" customHeight="1" x14ac:dyDescent="0.3">
      <c r="A137" s="6" t="s">
        <v>244</v>
      </c>
      <c r="B137" s="6"/>
      <c r="C137" s="6" t="s">
        <v>245</v>
      </c>
      <c r="D137" s="6" t="s">
        <v>12</v>
      </c>
      <c r="E137" s="2">
        <f>IF(VLOOKUP(A137,机械工程基础实验名单!B:D,1,0)=A137,1,0)</f>
        <v>1</v>
      </c>
      <c r="F137" s="2">
        <f>IF(VLOOKUP(A137,测控技术实验名单!B:D,1,0)=A137,1,0)</f>
        <v>1</v>
      </c>
      <c r="G137" s="49" t="s">
        <v>610</v>
      </c>
      <c r="H137" s="49" t="s">
        <v>596</v>
      </c>
      <c r="I137" s="8">
        <v>1</v>
      </c>
      <c r="J137" s="21">
        <v>1</v>
      </c>
      <c r="K137" s="8">
        <v>0</v>
      </c>
      <c r="L137" s="8"/>
      <c r="M137" s="16">
        <f>SUM(I137:K137)</f>
        <v>2</v>
      </c>
    </row>
    <row r="138" spans="1:13" ht="15" customHeight="1" x14ac:dyDescent="0.3">
      <c r="A138" s="6" t="s">
        <v>246</v>
      </c>
      <c r="B138" s="6"/>
      <c r="C138" s="6" t="s">
        <v>247</v>
      </c>
      <c r="D138" s="6" t="s">
        <v>65</v>
      </c>
      <c r="E138" s="2">
        <f>IF(VLOOKUP(A138,机械工程基础实验名单!B:D,1,0)=A138,1,0)</f>
        <v>1</v>
      </c>
      <c r="F138" s="2">
        <f>IF(VLOOKUP(A138,测控技术实验名单!B:D,1,0)=A138,1,0)</f>
        <v>1</v>
      </c>
      <c r="G138" s="49" t="s">
        <v>606</v>
      </c>
      <c r="H138" s="49" t="s">
        <v>596</v>
      </c>
      <c r="I138" s="8">
        <v>1</v>
      </c>
      <c r="J138" s="21">
        <v>1</v>
      </c>
      <c r="K138" s="8">
        <v>0</v>
      </c>
      <c r="L138" s="8"/>
      <c r="M138" s="16">
        <f>SUM(I138:K138)</f>
        <v>2</v>
      </c>
    </row>
    <row r="139" spans="1:13" ht="15" customHeight="1" x14ac:dyDescent="0.3">
      <c r="A139" s="6" t="s">
        <v>248</v>
      </c>
      <c r="B139" s="6"/>
      <c r="C139" s="6" t="s">
        <v>249</v>
      </c>
      <c r="D139" s="6" t="s">
        <v>12</v>
      </c>
      <c r="E139" s="2">
        <f>IF(VLOOKUP(A139,机械工程基础实验名单!B:D,1,0)=A139,1,0)</f>
        <v>1</v>
      </c>
      <c r="F139" s="2">
        <f>IF(VLOOKUP(A139,测控技术实验名单!B:D,1,0)=A139,1,0)</f>
        <v>1</v>
      </c>
      <c r="G139" s="49" t="s">
        <v>606</v>
      </c>
      <c r="H139" s="49" t="s">
        <v>596</v>
      </c>
      <c r="I139" s="8">
        <v>1</v>
      </c>
      <c r="J139" s="21">
        <v>1</v>
      </c>
      <c r="K139" s="8">
        <v>0</v>
      </c>
      <c r="L139" s="8"/>
      <c r="M139" s="16">
        <f>SUM(I139:K139)</f>
        <v>2</v>
      </c>
    </row>
    <row r="140" spans="1:13" ht="15" customHeight="1" x14ac:dyDescent="0.3">
      <c r="A140" s="6" t="s">
        <v>250</v>
      </c>
      <c r="B140" s="6"/>
      <c r="C140" s="6" t="s">
        <v>251</v>
      </c>
      <c r="D140" s="6" t="s">
        <v>12</v>
      </c>
      <c r="E140" s="2">
        <f>IF(VLOOKUP(A140,机械工程基础实验名单!B:D,1,0)=A140,1,0)</f>
        <v>1</v>
      </c>
      <c r="F140" s="2">
        <f>IF(VLOOKUP(A140,测控技术实验名单!B:D,1,0)=A140,1,0)</f>
        <v>1</v>
      </c>
      <c r="G140" s="49" t="s">
        <v>606</v>
      </c>
      <c r="H140" s="49" t="s">
        <v>596</v>
      </c>
      <c r="I140" s="8">
        <v>1</v>
      </c>
      <c r="J140" s="21">
        <v>1</v>
      </c>
      <c r="K140" s="8">
        <v>0</v>
      </c>
      <c r="L140" s="8"/>
      <c r="M140" s="16">
        <f>SUM(I140:K140)</f>
        <v>2</v>
      </c>
    </row>
    <row r="141" spans="1:13" ht="15" customHeight="1" x14ac:dyDescent="0.3">
      <c r="A141" s="6" t="s">
        <v>252</v>
      </c>
      <c r="B141" s="6"/>
      <c r="C141" s="6" t="s">
        <v>253</v>
      </c>
      <c r="D141" s="6" t="s">
        <v>12</v>
      </c>
      <c r="E141" s="2">
        <f>IF(VLOOKUP(A141,机械工程基础实验名单!B:D,1,0)=A141,1,0)</f>
        <v>1</v>
      </c>
      <c r="F141" s="2">
        <f>IF(VLOOKUP(A141,测控技术实验名单!B:D,1,0)=A141,1,0)</f>
        <v>1</v>
      </c>
      <c r="G141" s="49" t="s">
        <v>612</v>
      </c>
      <c r="H141" s="49" t="s">
        <v>597</v>
      </c>
      <c r="I141" s="8">
        <v>1</v>
      </c>
      <c r="J141" s="8">
        <v>1</v>
      </c>
      <c r="K141" s="21">
        <v>1</v>
      </c>
      <c r="L141" s="8"/>
      <c r="M141" s="16">
        <f>SUM(I141:K141)</f>
        <v>3</v>
      </c>
    </row>
    <row r="142" spans="1:13" ht="15" customHeight="1" x14ac:dyDescent="0.3">
      <c r="A142" s="6" t="s">
        <v>254</v>
      </c>
      <c r="B142" s="6"/>
      <c r="C142" s="6" t="s">
        <v>255</v>
      </c>
      <c r="D142" s="6" t="s">
        <v>65</v>
      </c>
      <c r="E142" s="2">
        <f>IF(VLOOKUP(A142,机械工程基础实验名单!B:D,1,0)=A142,1,0)</f>
        <v>1</v>
      </c>
      <c r="F142" s="2">
        <f>IF(VLOOKUP(A142,测控技术实验名单!B:D,1,0)=A142,1,0)</f>
        <v>1</v>
      </c>
      <c r="G142" s="49" t="s">
        <v>606</v>
      </c>
      <c r="H142" s="49" t="s">
        <v>596</v>
      </c>
      <c r="I142" s="8">
        <v>1</v>
      </c>
      <c r="J142" s="21">
        <v>1</v>
      </c>
      <c r="K142" s="8">
        <v>0</v>
      </c>
      <c r="L142" s="8"/>
      <c r="M142" s="16">
        <f>SUM(I142:K142)</f>
        <v>2</v>
      </c>
    </row>
    <row r="143" spans="1:13" ht="15" customHeight="1" x14ac:dyDescent="0.3">
      <c r="A143" s="6" t="s">
        <v>256</v>
      </c>
      <c r="B143" s="6"/>
      <c r="C143" s="6" t="s">
        <v>257</v>
      </c>
      <c r="D143" s="6" t="s">
        <v>12</v>
      </c>
      <c r="E143" s="2">
        <f>IF(VLOOKUP(A143,机械工程基础实验名单!B:D,1,0)=A143,1,0)</f>
        <v>1</v>
      </c>
      <c r="F143" s="2">
        <f>IF(VLOOKUP(A143,测控技术实验名单!B:D,1,0)=A143,1,0)</f>
        <v>1</v>
      </c>
      <c r="G143" s="49" t="s">
        <v>612</v>
      </c>
      <c r="H143" s="49" t="s">
        <v>597</v>
      </c>
      <c r="I143" s="8">
        <v>0</v>
      </c>
      <c r="J143" s="8">
        <v>0</v>
      </c>
      <c r="K143" s="21">
        <v>1</v>
      </c>
      <c r="L143" s="8"/>
      <c r="M143" s="16">
        <f>SUM(I143:K143)</f>
        <v>1</v>
      </c>
    </row>
    <row r="144" spans="1:13" ht="15" customHeight="1" x14ac:dyDescent="0.3">
      <c r="A144" s="6" t="s">
        <v>258</v>
      </c>
      <c r="B144" s="6"/>
      <c r="C144" s="6" t="s">
        <v>259</v>
      </c>
      <c r="D144" s="6" t="s">
        <v>65</v>
      </c>
      <c r="E144" s="2">
        <f>IF(VLOOKUP(A144,机械工程基础实验名单!B:D,1,0)=A144,1,0)</f>
        <v>1</v>
      </c>
      <c r="F144" s="2">
        <f>IF(VLOOKUP(A144,测控技术实验名单!B:D,1,0)=A144,1,0)</f>
        <v>1</v>
      </c>
      <c r="G144" s="49" t="s">
        <v>606</v>
      </c>
      <c r="H144" s="49" t="s">
        <v>596</v>
      </c>
      <c r="I144" s="8">
        <v>1</v>
      </c>
      <c r="J144" s="21">
        <v>1</v>
      </c>
      <c r="K144" s="8">
        <v>0</v>
      </c>
      <c r="L144" s="8"/>
      <c r="M144" s="16">
        <f>SUM(I144:K144)</f>
        <v>2</v>
      </c>
    </row>
    <row r="145" spans="1:13" ht="15" customHeight="1" x14ac:dyDescent="0.3">
      <c r="A145" s="6" t="s">
        <v>260</v>
      </c>
      <c r="B145" s="6"/>
      <c r="C145" s="6" t="s">
        <v>261</v>
      </c>
      <c r="D145" s="6" t="s">
        <v>12</v>
      </c>
      <c r="E145" s="2">
        <f>IF(VLOOKUP(A145,机械工程基础实验名单!B:D,1,0)=A145,1,0)</f>
        <v>1</v>
      </c>
      <c r="F145" s="2">
        <f>IF(VLOOKUP(A145,测控技术实验名单!B:D,1,0)=A145,1,0)</f>
        <v>1</v>
      </c>
      <c r="G145" s="49" t="s">
        <v>606</v>
      </c>
      <c r="H145" s="49" t="s">
        <v>596</v>
      </c>
      <c r="I145" s="8">
        <v>1</v>
      </c>
      <c r="J145" s="21">
        <v>1</v>
      </c>
      <c r="K145" s="8">
        <v>0</v>
      </c>
      <c r="L145" s="8"/>
      <c r="M145" s="16">
        <f>SUM(I145:K145)</f>
        <v>2</v>
      </c>
    </row>
    <row r="146" spans="1:13" ht="15" customHeight="1" x14ac:dyDescent="0.3">
      <c r="A146" s="6" t="s">
        <v>262</v>
      </c>
      <c r="B146" s="6"/>
      <c r="C146" s="6" t="s">
        <v>263</v>
      </c>
      <c r="D146" s="6" t="s">
        <v>12</v>
      </c>
      <c r="E146" s="2">
        <f>IF(VLOOKUP(A146,机械工程基础实验名单!B:D,1,0)=A146,1,0)</f>
        <v>1</v>
      </c>
      <c r="F146" s="2">
        <f>IF(VLOOKUP(A146,测控技术实验名单!B:D,1,0)=A146,1,0)</f>
        <v>1</v>
      </c>
      <c r="G146" s="49" t="s">
        <v>612</v>
      </c>
      <c r="H146" s="49" t="s">
        <v>597</v>
      </c>
      <c r="I146" s="8">
        <v>0</v>
      </c>
      <c r="J146" s="8">
        <v>0</v>
      </c>
      <c r="K146" s="21">
        <v>1</v>
      </c>
      <c r="L146" s="8"/>
      <c r="M146" s="16">
        <f>SUM(I146:K146)</f>
        <v>1</v>
      </c>
    </row>
    <row r="147" spans="1:13" ht="15" customHeight="1" x14ac:dyDescent="0.3">
      <c r="A147" s="6" t="s">
        <v>264</v>
      </c>
      <c r="B147" s="6"/>
      <c r="C147" s="6" t="s">
        <v>265</v>
      </c>
      <c r="D147" s="6" t="s">
        <v>12</v>
      </c>
      <c r="E147" s="2">
        <f>IF(VLOOKUP(A147,机械工程基础实验名单!B:D,1,0)=A147,1,0)</f>
        <v>1</v>
      </c>
      <c r="F147" s="2">
        <f>IF(VLOOKUP(A147,测控技术实验名单!B:D,1,0)=A147,1,0)</f>
        <v>1</v>
      </c>
      <c r="G147" s="49" t="s">
        <v>606</v>
      </c>
      <c r="H147" s="49" t="s">
        <v>596</v>
      </c>
      <c r="I147" s="8">
        <v>1</v>
      </c>
      <c r="J147" s="21">
        <v>1</v>
      </c>
      <c r="K147" s="8">
        <v>0</v>
      </c>
      <c r="L147" s="8"/>
      <c r="M147" s="16">
        <f>SUM(I147:K147)</f>
        <v>2</v>
      </c>
    </row>
    <row r="148" spans="1:13" ht="15" customHeight="1" x14ac:dyDescent="0.3">
      <c r="A148" s="6" t="s">
        <v>266</v>
      </c>
      <c r="B148" s="6"/>
      <c r="C148" s="6" t="s">
        <v>267</v>
      </c>
      <c r="D148" s="6" t="s">
        <v>12</v>
      </c>
      <c r="E148" s="2">
        <f>IF(VLOOKUP(A148,机械工程基础实验名单!B:D,1,0)=A148,1,0)</f>
        <v>1</v>
      </c>
      <c r="F148" s="2">
        <f>IF(VLOOKUP(A148,测控技术实验名单!B:D,1,0)=A148,1,0)</f>
        <v>1</v>
      </c>
      <c r="G148" s="49" t="s">
        <v>606</v>
      </c>
      <c r="H148" s="49" t="s">
        <v>596</v>
      </c>
      <c r="I148" s="8">
        <v>1</v>
      </c>
      <c r="J148" s="21">
        <v>1</v>
      </c>
      <c r="K148" s="8">
        <v>0</v>
      </c>
      <c r="L148" s="8"/>
      <c r="M148" s="16">
        <f>SUM(I148:K148)</f>
        <v>2</v>
      </c>
    </row>
    <row r="149" spans="1:13" ht="15" customHeight="1" x14ac:dyDescent="0.3">
      <c r="A149" s="6" t="s">
        <v>386</v>
      </c>
      <c r="B149" s="6"/>
      <c r="C149" s="6" t="s">
        <v>387</v>
      </c>
      <c r="D149" s="6" t="s">
        <v>12</v>
      </c>
      <c r="E149" s="2">
        <f>IF(VLOOKUP(A149,机械工程基础实验名单!B:D,1,0)=A149,1,0)</f>
        <v>1</v>
      </c>
      <c r="F149" s="2">
        <f>IF(VLOOKUP(A149,测控技术实验名单!B:D,1,0)=A149,1,0)</f>
        <v>1</v>
      </c>
      <c r="G149" s="49" t="s">
        <v>606</v>
      </c>
      <c r="H149" s="49" t="s">
        <v>596</v>
      </c>
      <c r="I149" s="8">
        <v>1</v>
      </c>
      <c r="J149" s="21">
        <v>1</v>
      </c>
      <c r="K149" s="8">
        <v>0</v>
      </c>
      <c r="L149" s="8"/>
      <c r="M149" s="16">
        <f>SUM(I149:K149)</f>
        <v>2</v>
      </c>
    </row>
    <row r="150" spans="1:13" ht="15" customHeight="1" x14ac:dyDescent="0.3">
      <c r="A150" s="6" t="s">
        <v>268</v>
      </c>
      <c r="B150" s="6"/>
      <c r="C150" s="6" t="s">
        <v>269</v>
      </c>
      <c r="D150" s="6" t="s">
        <v>12</v>
      </c>
      <c r="E150" s="2">
        <f>IF(VLOOKUP(A150,机械工程基础实验名单!B:D,1,0)=A150,1,0)</f>
        <v>1</v>
      </c>
      <c r="F150" s="2">
        <f>IF(VLOOKUP(A150,测控技术实验名单!B:D,1,0)=A150,1,0)</f>
        <v>1</v>
      </c>
      <c r="G150" s="49" t="s">
        <v>606</v>
      </c>
      <c r="H150" s="49" t="s">
        <v>596</v>
      </c>
      <c r="I150" s="8">
        <v>1</v>
      </c>
      <c r="J150" s="21">
        <v>1</v>
      </c>
      <c r="K150" s="8">
        <v>0</v>
      </c>
      <c r="L150" s="8"/>
      <c r="M150" s="16">
        <f>SUM(I150:K150)</f>
        <v>2</v>
      </c>
    </row>
    <row r="151" spans="1:13" ht="15" customHeight="1" x14ac:dyDescent="0.3">
      <c r="A151" s="6" t="s">
        <v>270</v>
      </c>
      <c r="B151" s="6"/>
      <c r="C151" s="6" t="s">
        <v>271</v>
      </c>
      <c r="D151" s="6" t="s">
        <v>12</v>
      </c>
      <c r="E151" s="2">
        <f>IF(VLOOKUP(A151,机械工程基础实验名单!B:D,1,0)=A151,1,0)</f>
        <v>1</v>
      </c>
      <c r="F151" s="2">
        <f>IF(VLOOKUP(A151,测控技术实验名单!B:D,1,0)=A151,1,0)</f>
        <v>1</v>
      </c>
      <c r="G151" s="49" t="s">
        <v>606</v>
      </c>
      <c r="H151" s="49" t="s">
        <v>596</v>
      </c>
      <c r="I151" s="8">
        <v>1</v>
      </c>
      <c r="J151" s="21">
        <v>1</v>
      </c>
      <c r="K151" s="8">
        <v>0</v>
      </c>
      <c r="L151" s="8"/>
      <c r="M151" s="16">
        <f>SUM(I151:K151)</f>
        <v>2</v>
      </c>
    </row>
    <row r="152" spans="1:13" ht="15" customHeight="1" x14ac:dyDescent="0.3">
      <c r="A152" s="6" t="s">
        <v>272</v>
      </c>
      <c r="B152" s="6"/>
      <c r="C152" s="6" t="s">
        <v>273</v>
      </c>
      <c r="D152" s="6" t="s">
        <v>12</v>
      </c>
      <c r="E152" s="2">
        <v>1</v>
      </c>
      <c r="F152" s="2">
        <f>IF(VLOOKUP(A152,测控技术实验名单!B:D,1,0)=A152,1,0)</f>
        <v>1</v>
      </c>
      <c r="G152" s="49" t="s">
        <v>606</v>
      </c>
      <c r="H152" s="49" t="s">
        <v>596</v>
      </c>
      <c r="I152" s="8">
        <v>1</v>
      </c>
      <c r="J152" s="21">
        <v>1</v>
      </c>
      <c r="K152" s="8">
        <v>0</v>
      </c>
      <c r="L152" s="8"/>
      <c r="M152" s="16">
        <f>SUM(I152:K152)</f>
        <v>2</v>
      </c>
    </row>
    <row r="153" spans="1:13" ht="15" customHeight="1" x14ac:dyDescent="0.3">
      <c r="A153" s="6" t="s">
        <v>274</v>
      </c>
      <c r="B153" s="6"/>
      <c r="C153" s="6" t="s">
        <v>275</v>
      </c>
      <c r="D153" s="6" t="s">
        <v>12</v>
      </c>
      <c r="E153" s="13">
        <f>IF(VLOOKUP(A153,机械工程基础实验名单!B:D,1,0)=A153,1,0)</f>
        <v>1</v>
      </c>
      <c r="F153" s="2">
        <f>IF(VLOOKUP(A153,测控技术实验名单!B:D,1,0)=A153,1,0)</f>
        <v>1</v>
      </c>
      <c r="G153" s="49" t="s">
        <v>606</v>
      </c>
      <c r="H153" s="49" t="s">
        <v>596</v>
      </c>
      <c r="I153" s="8">
        <v>1</v>
      </c>
      <c r="J153" s="21">
        <v>1</v>
      </c>
      <c r="K153" s="8">
        <v>0</v>
      </c>
      <c r="L153" s="8"/>
      <c r="M153" s="16">
        <f>SUM(I153:K153)</f>
        <v>2</v>
      </c>
    </row>
    <row r="154" spans="1:13" ht="15" customHeight="1" x14ac:dyDescent="0.3">
      <c r="A154" s="6" t="s">
        <v>276</v>
      </c>
      <c r="B154" s="6"/>
      <c r="C154" s="6" t="s">
        <v>277</v>
      </c>
      <c r="D154" s="6" t="s">
        <v>12</v>
      </c>
      <c r="E154" s="2">
        <f>IF(VLOOKUP(A154,机械工程基础实验名单!B:D,1,0)=A154,1,0)</f>
        <v>1</v>
      </c>
      <c r="F154" s="2">
        <f>IF(VLOOKUP(A154,测控技术实验名单!B:D,1,0)=A154,1,0)</f>
        <v>1</v>
      </c>
      <c r="G154" s="49" t="s">
        <v>606</v>
      </c>
      <c r="H154" s="49" t="s">
        <v>596</v>
      </c>
      <c r="I154" s="8">
        <v>1</v>
      </c>
      <c r="J154" s="21">
        <v>1</v>
      </c>
      <c r="K154" s="8">
        <v>0</v>
      </c>
      <c r="L154" s="8"/>
      <c r="M154" s="16">
        <f>SUM(I154:K154)</f>
        <v>2</v>
      </c>
    </row>
    <row r="155" spans="1:13" ht="15" customHeight="1" x14ac:dyDescent="0.3">
      <c r="A155" s="6" t="s">
        <v>278</v>
      </c>
      <c r="B155" s="6"/>
      <c r="C155" s="6" t="s">
        <v>279</v>
      </c>
      <c r="D155" s="6" t="s">
        <v>12</v>
      </c>
      <c r="E155" s="2">
        <f>IF(VLOOKUP(A155,机械工程基础实验名单!B:D,1,0)=A155,1,0)</f>
        <v>1</v>
      </c>
      <c r="F155" s="2">
        <f>IF(VLOOKUP(A155,测控技术实验名单!B:D,1,0)=A155,1,0)</f>
        <v>1</v>
      </c>
      <c r="G155" s="49" t="s">
        <v>606</v>
      </c>
      <c r="H155" s="49" t="s">
        <v>596</v>
      </c>
      <c r="I155" s="8">
        <v>1</v>
      </c>
      <c r="J155" s="21">
        <v>1</v>
      </c>
      <c r="K155" s="8">
        <v>0</v>
      </c>
      <c r="L155" s="8"/>
      <c r="M155" s="16">
        <f>SUM(I155:K155)</f>
        <v>2</v>
      </c>
    </row>
    <row r="156" spans="1:13" ht="15" customHeight="1" x14ac:dyDescent="0.3">
      <c r="A156" s="6" t="s">
        <v>280</v>
      </c>
      <c r="B156" s="6"/>
      <c r="C156" s="6" t="s">
        <v>281</v>
      </c>
      <c r="D156" s="6" t="s">
        <v>12</v>
      </c>
      <c r="E156" s="13">
        <f>IF(VLOOKUP(A156,机械工程基础实验名单!B:D,1,0)=A156,1,0)</f>
        <v>1</v>
      </c>
      <c r="F156" s="2">
        <f>IF(VLOOKUP(A156,测控技术实验名单!B:D,1,0)=A156,1,0)</f>
        <v>1</v>
      </c>
      <c r="G156" s="49" t="s">
        <v>606</v>
      </c>
      <c r="H156" s="49" t="s">
        <v>596</v>
      </c>
      <c r="I156" s="8">
        <v>1</v>
      </c>
      <c r="J156" s="21">
        <v>1</v>
      </c>
      <c r="K156" s="8">
        <v>0</v>
      </c>
      <c r="L156" s="8"/>
      <c r="M156" s="16">
        <f>SUM(I156:K156)</f>
        <v>2</v>
      </c>
    </row>
    <row r="157" spans="1:13" ht="15" customHeight="1" x14ac:dyDescent="0.3">
      <c r="A157" s="6" t="s">
        <v>282</v>
      </c>
      <c r="B157" s="6"/>
      <c r="C157" s="6" t="s">
        <v>283</v>
      </c>
      <c r="D157" s="6" t="s">
        <v>12</v>
      </c>
      <c r="E157" s="13">
        <f>IF(VLOOKUP(A157,机械工程基础实验名单!B:D,1,0)=A157,1,0)</f>
        <v>1</v>
      </c>
      <c r="F157" s="2">
        <f>IF(VLOOKUP(A157,测控技术实验名单!B:D,1,0)=A157,1,0)</f>
        <v>1</v>
      </c>
      <c r="G157" s="49" t="s">
        <v>606</v>
      </c>
      <c r="H157" s="49" t="s">
        <v>596</v>
      </c>
      <c r="I157" s="8">
        <v>1</v>
      </c>
      <c r="J157" s="21">
        <v>1</v>
      </c>
      <c r="K157" s="8">
        <v>0</v>
      </c>
      <c r="L157" s="8"/>
      <c r="M157" s="16">
        <f>SUM(I157:K157)</f>
        <v>2</v>
      </c>
    </row>
    <row r="158" spans="1:13" ht="15" customHeight="1" x14ac:dyDescent="0.3">
      <c r="A158" s="6" t="s">
        <v>284</v>
      </c>
      <c r="B158" s="6"/>
      <c r="C158" s="6" t="s">
        <v>285</v>
      </c>
      <c r="D158" s="6" t="s">
        <v>12</v>
      </c>
      <c r="E158" s="2">
        <f>IF(VLOOKUP(A158,机械工程基础实验名单!B:D,1,0)=A158,1,0)</f>
        <v>1</v>
      </c>
      <c r="F158" s="2">
        <f>IF(VLOOKUP(A158,测控技术实验名单!B:D,1,0)=A158,1,0)</f>
        <v>1</v>
      </c>
      <c r="G158" s="49" t="s">
        <v>606</v>
      </c>
      <c r="H158" s="49" t="s">
        <v>596</v>
      </c>
      <c r="I158" s="8">
        <v>1</v>
      </c>
      <c r="J158" s="21">
        <v>1</v>
      </c>
      <c r="K158" s="8">
        <v>0</v>
      </c>
      <c r="L158" s="8"/>
      <c r="M158" s="16">
        <f>SUM(I158:K158)</f>
        <v>2</v>
      </c>
    </row>
    <row r="159" spans="1:13" ht="15" customHeight="1" x14ac:dyDescent="0.3">
      <c r="A159" s="6" t="s">
        <v>286</v>
      </c>
      <c r="B159" s="6"/>
      <c r="C159" s="6" t="s">
        <v>287</v>
      </c>
      <c r="D159" s="6" t="s">
        <v>12</v>
      </c>
      <c r="E159" s="13">
        <f>IF(VLOOKUP(A159,机械工程基础实验名单!B:D,1,0)=A159,1,0)</f>
        <v>1</v>
      </c>
      <c r="F159" s="2">
        <f>IF(VLOOKUP(A159,测控技术实验名单!B:D,1,0)=A159,1,0)</f>
        <v>1</v>
      </c>
      <c r="G159" s="49" t="s">
        <v>607</v>
      </c>
      <c r="H159" s="49" t="s">
        <v>596</v>
      </c>
      <c r="I159" s="8">
        <v>1</v>
      </c>
      <c r="J159" s="21">
        <v>1</v>
      </c>
      <c r="K159" s="8">
        <v>0</v>
      </c>
      <c r="L159" s="8"/>
      <c r="M159" s="16">
        <f>SUM(I159:K159)</f>
        <v>2</v>
      </c>
    </row>
    <row r="160" spans="1:13" ht="15" customHeight="1" x14ac:dyDescent="0.3">
      <c r="A160" s="6" t="s">
        <v>288</v>
      </c>
      <c r="B160" s="6"/>
      <c r="C160" s="6" t="s">
        <v>289</v>
      </c>
      <c r="D160" s="6" t="s">
        <v>12</v>
      </c>
      <c r="E160" s="13">
        <f>IF(VLOOKUP(A160,机械工程基础实验名单!B:D,1,0)=A160,1,0)</f>
        <v>1</v>
      </c>
      <c r="F160" s="2">
        <f>IF(VLOOKUP(A160,测控技术实验名单!B:D,1,0)=A160,1,0)</f>
        <v>1</v>
      </c>
      <c r="G160" s="49" t="s">
        <v>607</v>
      </c>
      <c r="H160" s="49" t="s">
        <v>596</v>
      </c>
      <c r="I160" s="8">
        <v>1</v>
      </c>
      <c r="J160" s="21">
        <v>1</v>
      </c>
      <c r="K160" s="8">
        <v>0</v>
      </c>
      <c r="L160" s="8"/>
      <c r="M160" s="16">
        <f>SUM(I160:K160)</f>
        <v>2</v>
      </c>
    </row>
    <row r="161" spans="1:13" ht="15" customHeight="1" x14ac:dyDescent="0.3">
      <c r="A161" s="6" t="s">
        <v>388</v>
      </c>
      <c r="B161" s="6"/>
      <c r="C161" s="6" t="s">
        <v>389</v>
      </c>
      <c r="D161" s="6" t="s">
        <v>12</v>
      </c>
      <c r="E161" s="13">
        <f>IF(VLOOKUP(A161,机械工程基础实验名单!B:D,1,0)=A161,1,0)</f>
        <v>1</v>
      </c>
      <c r="F161" s="2">
        <f>IF(VLOOKUP(A161,测控技术实验名单!B:D,1,0)=A161,1,0)</f>
        <v>1</v>
      </c>
      <c r="G161" s="49" t="s">
        <v>607</v>
      </c>
      <c r="H161" s="49" t="s">
        <v>596</v>
      </c>
      <c r="I161" s="8">
        <v>1</v>
      </c>
      <c r="J161" s="21">
        <v>1</v>
      </c>
      <c r="K161" s="8">
        <v>0</v>
      </c>
      <c r="L161" s="8"/>
      <c r="M161" s="16">
        <f>SUM(I161:K161)</f>
        <v>2</v>
      </c>
    </row>
    <row r="162" spans="1:13" ht="15" customHeight="1" x14ac:dyDescent="0.3">
      <c r="A162" s="6" t="s">
        <v>290</v>
      </c>
      <c r="B162" s="6"/>
      <c r="C162" s="6" t="s">
        <v>291</v>
      </c>
      <c r="D162" s="6" t="s">
        <v>65</v>
      </c>
      <c r="E162" s="2">
        <f>IF(VLOOKUP(A162,机械工程基础实验名单!B:D,1,0)=A162,1,0)</f>
        <v>1</v>
      </c>
      <c r="F162" s="2">
        <f>IF(VLOOKUP(A162,测控技术实验名单!B:D,1,0)=A162,1,0)</f>
        <v>1</v>
      </c>
      <c r="G162" s="49" t="s">
        <v>607</v>
      </c>
      <c r="H162" s="49" t="s">
        <v>596</v>
      </c>
      <c r="I162" s="8">
        <v>1</v>
      </c>
      <c r="J162" s="21">
        <v>1</v>
      </c>
      <c r="K162" s="8">
        <v>0</v>
      </c>
      <c r="L162" s="8"/>
      <c r="M162" s="16">
        <f>SUM(I162:K162)</f>
        <v>2</v>
      </c>
    </row>
    <row r="163" spans="1:13" ht="15" customHeight="1" x14ac:dyDescent="0.3">
      <c r="A163" s="6" t="s">
        <v>292</v>
      </c>
      <c r="B163" s="6"/>
      <c r="C163" s="6" t="s">
        <v>293</v>
      </c>
      <c r="D163" s="6" t="s">
        <v>12</v>
      </c>
      <c r="E163" s="51">
        <f>IF(VLOOKUP(A163,机械工程基础实验名单!B:D,1,0)=A163,1,0)</f>
        <v>1</v>
      </c>
      <c r="F163" s="2">
        <f>IF(VLOOKUP(A163,测控技术实验名单!B:D,1,0)=A163,1,0)</f>
        <v>1</v>
      </c>
      <c r="G163" s="49" t="s">
        <v>607</v>
      </c>
      <c r="H163" s="49" t="s">
        <v>596</v>
      </c>
      <c r="I163" s="8">
        <v>1</v>
      </c>
      <c r="J163" s="21">
        <v>1</v>
      </c>
      <c r="K163" s="8">
        <v>0</v>
      </c>
      <c r="L163" s="8"/>
      <c r="M163" s="16">
        <f>SUM(I163:K163)</f>
        <v>2</v>
      </c>
    </row>
    <row r="164" spans="1:13" ht="15" customHeight="1" x14ac:dyDescent="0.3">
      <c r="A164" s="6" t="s">
        <v>294</v>
      </c>
      <c r="B164" s="6"/>
      <c r="C164" s="6" t="s">
        <v>295</v>
      </c>
      <c r="D164" s="6" t="s">
        <v>65</v>
      </c>
      <c r="E164" s="2">
        <f>IF(VLOOKUP(A164,机械工程基础实验名单!B:D,1,0)=A164,1,0)</f>
        <v>1</v>
      </c>
      <c r="F164" s="2">
        <f>IF(VLOOKUP(A164,测控技术实验名单!B:D,1,0)=A164,1,0)</f>
        <v>1</v>
      </c>
      <c r="G164" s="49" t="s">
        <v>607</v>
      </c>
      <c r="H164" s="49" t="s">
        <v>596</v>
      </c>
      <c r="I164" s="8">
        <v>1</v>
      </c>
      <c r="J164" s="21">
        <v>1</v>
      </c>
      <c r="K164" s="8">
        <v>0</v>
      </c>
      <c r="L164" s="8"/>
      <c r="M164" s="16">
        <f>SUM(I164:K164)</f>
        <v>2</v>
      </c>
    </row>
    <row r="165" spans="1:13" ht="15" customHeight="1" x14ac:dyDescent="0.3">
      <c r="A165" s="6" t="s">
        <v>296</v>
      </c>
      <c r="B165" s="6"/>
      <c r="C165" s="6" t="s">
        <v>297</v>
      </c>
      <c r="D165" s="6" t="s">
        <v>12</v>
      </c>
      <c r="E165" s="2">
        <f>IF(VLOOKUP(A165,机械工程基础实验名单!B:D,1,0)=A165,1,0)</f>
        <v>1</v>
      </c>
      <c r="F165" s="2">
        <f>IF(VLOOKUP(A165,测控技术实验名单!B:D,1,0)=A165,1,0)</f>
        <v>1</v>
      </c>
      <c r="G165" s="49" t="s">
        <v>607</v>
      </c>
      <c r="H165" s="49" t="s">
        <v>596</v>
      </c>
      <c r="I165" s="8">
        <v>1</v>
      </c>
      <c r="J165" s="21">
        <v>1</v>
      </c>
      <c r="K165" s="8">
        <v>0</v>
      </c>
      <c r="L165" s="8"/>
      <c r="M165" s="16">
        <f>SUM(I165:K165)</f>
        <v>2</v>
      </c>
    </row>
    <row r="166" spans="1:13" ht="15" customHeight="1" x14ac:dyDescent="0.3">
      <c r="A166" s="6" t="s">
        <v>298</v>
      </c>
      <c r="B166" s="6"/>
      <c r="C166" s="6" t="s">
        <v>299</v>
      </c>
      <c r="D166" s="6" t="s">
        <v>12</v>
      </c>
      <c r="E166" s="2">
        <f>IF(VLOOKUP(A166,机械工程基础实验名单!B:D,1,0)=A166,1,0)</f>
        <v>1</v>
      </c>
      <c r="F166" s="2">
        <f>IF(VLOOKUP(A166,测控技术实验名单!B:D,1,0)=A166,1,0)</f>
        <v>1</v>
      </c>
      <c r="G166" s="49" t="s">
        <v>607</v>
      </c>
      <c r="H166" s="49" t="s">
        <v>596</v>
      </c>
      <c r="I166" s="8">
        <v>1</v>
      </c>
      <c r="J166" s="21">
        <v>1</v>
      </c>
      <c r="K166" s="8">
        <v>0</v>
      </c>
      <c r="L166" s="8"/>
      <c r="M166" s="16">
        <f>SUM(I166:K166)</f>
        <v>2</v>
      </c>
    </row>
    <row r="167" spans="1:13" ht="15" customHeight="1" x14ac:dyDescent="0.3">
      <c r="A167" s="6" t="s">
        <v>390</v>
      </c>
      <c r="B167" s="6"/>
      <c r="C167" s="6" t="s">
        <v>391</v>
      </c>
      <c r="D167" s="6" t="s">
        <v>12</v>
      </c>
      <c r="E167" s="2">
        <f>IF(VLOOKUP(A167,机械工程基础实验名单!B:D,1,0)=A167,1,0)</f>
        <v>1</v>
      </c>
      <c r="F167" s="2">
        <f>IF(VLOOKUP(A167,测控技术实验名单!B:D,1,0)=A167,1,0)</f>
        <v>1</v>
      </c>
      <c r="G167" s="49" t="s">
        <v>607</v>
      </c>
      <c r="H167" s="49" t="s">
        <v>596</v>
      </c>
      <c r="I167" s="8">
        <v>1</v>
      </c>
      <c r="J167" s="21">
        <v>1</v>
      </c>
      <c r="K167" s="8">
        <v>0</v>
      </c>
      <c r="L167" s="8"/>
      <c r="M167" s="16">
        <f>SUM(I167:K167)</f>
        <v>2</v>
      </c>
    </row>
    <row r="168" spans="1:13" ht="15" customHeight="1" x14ac:dyDescent="0.3">
      <c r="A168" s="6" t="s">
        <v>300</v>
      </c>
      <c r="B168" s="6"/>
      <c r="C168" s="6" t="s">
        <v>301</v>
      </c>
      <c r="D168" s="6" t="s">
        <v>12</v>
      </c>
      <c r="E168" s="2">
        <f>IF(VLOOKUP(A168,机械工程基础实验名单!B:D,1,0)=A168,1,0)</f>
        <v>1</v>
      </c>
      <c r="F168" s="2">
        <f>IF(VLOOKUP(A168,测控技术实验名单!B:D,1,0)=A168,1,0)</f>
        <v>1</v>
      </c>
      <c r="G168" s="49" t="s">
        <v>612</v>
      </c>
      <c r="H168" s="49" t="s">
        <v>597</v>
      </c>
      <c r="I168" s="8">
        <v>1</v>
      </c>
      <c r="J168" s="8">
        <v>1</v>
      </c>
      <c r="K168" s="21">
        <v>1</v>
      </c>
      <c r="L168" s="8"/>
      <c r="M168" s="16">
        <f>SUM(I168:K168)</f>
        <v>3</v>
      </c>
    </row>
    <row r="169" spans="1:13" ht="15" customHeight="1" x14ac:dyDescent="0.3">
      <c r="A169" s="6" t="s">
        <v>302</v>
      </c>
      <c r="B169" s="6"/>
      <c r="C169" s="6" t="s">
        <v>303</v>
      </c>
      <c r="D169" s="6" t="s">
        <v>12</v>
      </c>
      <c r="E169" s="2">
        <f>IF(VLOOKUP(A169,机械工程基础实验名单!B:D,1,0)=A169,1,0)</f>
        <v>1</v>
      </c>
      <c r="F169" s="2">
        <f>IF(VLOOKUP(A169,测控技术实验名单!B:D,1,0)=A169,1,0)</f>
        <v>1</v>
      </c>
      <c r="G169" s="49" t="s">
        <v>607</v>
      </c>
      <c r="H169" s="49" t="s">
        <v>596</v>
      </c>
      <c r="I169" s="8">
        <v>1</v>
      </c>
      <c r="J169" s="21">
        <v>1</v>
      </c>
      <c r="K169" s="8">
        <v>0</v>
      </c>
      <c r="L169" s="8"/>
      <c r="M169" s="16">
        <f>SUM(I169:K169)</f>
        <v>2</v>
      </c>
    </row>
    <row r="170" spans="1:13" ht="15" customHeight="1" x14ac:dyDescent="0.3">
      <c r="A170" s="6" t="s">
        <v>392</v>
      </c>
      <c r="B170" s="6"/>
      <c r="C170" s="6" t="s">
        <v>393</v>
      </c>
      <c r="D170" s="6" t="s">
        <v>12</v>
      </c>
      <c r="E170" s="2">
        <f>IF(VLOOKUP(A170,机械工程基础实验名单!B:D,1,0)=A170,1,0)</f>
        <v>1</v>
      </c>
      <c r="F170" s="2">
        <f>IF(VLOOKUP(A170,测控技术实验名单!B:D,1,0)=A170,1,0)</f>
        <v>1</v>
      </c>
      <c r="G170" s="49" t="s">
        <v>607</v>
      </c>
      <c r="H170" s="49" t="s">
        <v>596</v>
      </c>
      <c r="I170" s="8">
        <v>1</v>
      </c>
      <c r="J170" s="21">
        <v>1</v>
      </c>
      <c r="K170" s="8">
        <v>0</v>
      </c>
      <c r="L170" s="8"/>
      <c r="M170" s="16">
        <f>SUM(I170:K170)</f>
        <v>2</v>
      </c>
    </row>
    <row r="171" spans="1:13" ht="15" customHeight="1" x14ac:dyDescent="0.3">
      <c r="A171" s="6" t="s">
        <v>394</v>
      </c>
      <c r="B171" s="6"/>
      <c r="C171" s="6" t="s">
        <v>395</v>
      </c>
      <c r="D171" s="6" t="s">
        <v>12</v>
      </c>
      <c r="E171" s="2">
        <f>IF(VLOOKUP(A171,机械工程基础实验名单!B:D,1,0)=A171,1,0)</f>
        <v>1</v>
      </c>
      <c r="F171" s="2">
        <f>IF(VLOOKUP(A171,测控技术实验名单!B:D,1,0)=A171,1,0)</f>
        <v>1</v>
      </c>
      <c r="G171" s="49" t="s">
        <v>604</v>
      </c>
      <c r="H171" s="49" t="s">
        <v>595</v>
      </c>
      <c r="I171" s="21">
        <v>1</v>
      </c>
      <c r="J171" s="8">
        <v>0</v>
      </c>
      <c r="K171" s="8">
        <v>0</v>
      </c>
      <c r="L171" s="8"/>
      <c r="M171" s="16">
        <f>SUM(I171:K171)</f>
        <v>1</v>
      </c>
    </row>
    <row r="172" spans="1:13" ht="15" customHeight="1" x14ac:dyDescent="0.3">
      <c r="A172" s="6" t="s">
        <v>304</v>
      </c>
      <c r="B172" s="6"/>
      <c r="C172" s="6" t="s">
        <v>305</v>
      </c>
      <c r="D172" s="6" t="s">
        <v>12</v>
      </c>
      <c r="E172" s="2">
        <f>IF(VLOOKUP(A172,机械工程基础实验名单!B:D,1,0)=A172,1,0)</f>
        <v>1</v>
      </c>
      <c r="F172" s="2">
        <f>IF(VLOOKUP(A172,测控技术实验名单!B:D,1,0)=A172,1,0)</f>
        <v>1</v>
      </c>
      <c r="G172" s="49" t="s">
        <v>607</v>
      </c>
      <c r="H172" s="49" t="s">
        <v>596</v>
      </c>
      <c r="I172" s="8">
        <v>1</v>
      </c>
      <c r="J172" s="21">
        <v>1</v>
      </c>
      <c r="K172" s="8">
        <v>0</v>
      </c>
      <c r="L172" s="8"/>
      <c r="M172" s="16">
        <f>SUM(I172:K172)</f>
        <v>2</v>
      </c>
    </row>
    <row r="173" spans="1:13" ht="15" customHeight="1" x14ac:dyDescent="0.3">
      <c r="A173" s="6" t="s">
        <v>306</v>
      </c>
      <c r="B173" s="6"/>
      <c r="C173" s="6" t="s">
        <v>307</v>
      </c>
      <c r="D173" s="6" t="s">
        <v>12</v>
      </c>
      <c r="E173" s="2">
        <f>IF(VLOOKUP(A173,机械工程基础实验名单!B:D,1,0)=A173,1,0)</f>
        <v>1</v>
      </c>
      <c r="F173" s="2">
        <f>IF(VLOOKUP(A173,测控技术实验名单!B:D,1,0)=A173,1,0)</f>
        <v>1</v>
      </c>
      <c r="G173" s="49" t="s">
        <v>607</v>
      </c>
      <c r="H173" s="49" t="s">
        <v>596</v>
      </c>
      <c r="I173" s="8">
        <v>1</v>
      </c>
      <c r="J173" s="21">
        <v>1</v>
      </c>
      <c r="K173" s="8">
        <v>0</v>
      </c>
      <c r="L173" s="8"/>
      <c r="M173" s="16">
        <f>SUM(I173:K173)</f>
        <v>2</v>
      </c>
    </row>
    <row r="174" spans="1:13" ht="15" customHeight="1" x14ac:dyDescent="0.3">
      <c r="A174" s="6" t="s">
        <v>308</v>
      </c>
      <c r="B174" s="6"/>
      <c r="C174" s="6" t="s">
        <v>309</v>
      </c>
      <c r="D174" s="6" t="s">
        <v>12</v>
      </c>
      <c r="E174" s="2">
        <f>IF(VLOOKUP(A174,机械工程基础实验名单!B:D,1,0)=A174,1,0)</f>
        <v>1</v>
      </c>
      <c r="F174" s="2">
        <f>IF(VLOOKUP(A174,测控技术实验名单!B:D,1,0)=A174,1,0)</f>
        <v>1</v>
      </c>
      <c r="G174" s="49" t="s">
        <v>612</v>
      </c>
      <c r="H174" s="49" t="s">
        <v>597</v>
      </c>
      <c r="I174" s="8">
        <v>0</v>
      </c>
      <c r="J174" s="8">
        <v>0</v>
      </c>
      <c r="K174" s="21">
        <v>1</v>
      </c>
      <c r="L174" s="8"/>
      <c r="M174" s="16">
        <f>SUM(I174:K174)</f>
        <v>1</v>
      </c>
    </row>
    <row r="175" spans="1:13" ht="15" customHeight="1" x14ac:dyDescent="0.3">
      <c r="A175" s="14" t="s">
        <v>310</v>
      </c>
      <c r="B175" s="14"/>
      <c r="C175" s="14" t="s">
        <v>311</v>
      </c>
      <c r="D175" s="14" t="s">
        <v>12</v>
      </c>
      <c r="E175" s="13">
        <f>IF(VLOOKUP(A175,机械工程基础实验名单!B:D,1,0)=A175,1,0)</f>
        <v>1</v>
      </c>
      <c r="F175" s="13">
        <f>IF(VLOOKUP(A175,测控技术实验名单!B:D,1,0)=A175,1,0)</f>
        <v>1</v>
      </c>
      <c r="G175" s="50"/>
      <c r="H175" s="50"/>
      <c r="I175" s="8"/>
      <c r="J175" s="8"/>
      <c r="K175" s="8"/>
      <c r="L175" s="8"/>
      <c r="M175" s="16">
        <f>SUM(I175:K175)</f>
        <v>0</v>
      </c>
    </row>
    <row r="176" spans="1:13" ht="15" customHeight="1" x14ac:dyDescent="0.3">
      <c r="A176" s="6" t="s">
        <v>312</v>
      </c>
      <c r="B176" s="6"/>
      <c r="C176" s="6" t="s">
        <v>313</v>
      </c>
      <c r="D176" s="6" t="s">
        <v>12</v>
      </c>
      <c r="E176" s="2">
        <f>IF(VLOOKUP(A176,机械工程基础实验名单!B:D,1,0)=A176,1,0)</f>
        <v>1</v>
      </c>
      <c r="F176" s="2">
        <f>IF(VLOOKUP(A176,测控技术实验名单!B:D,1,0)=A176,1,0)</f>
        <v>1</v>
      </c>
      <c r="G176" s="49" t="s">
        <v>604</v>
      </c>
      <c r="H176" s="49" t="s">
        <v>595</v>
      </c>
      <c r="I176" s="21">
        <v>1</v>
      </c>
      <c r="J176" s="8">
        <v>0</v>
      </c>
      <c r="K176" s="8">
        <v>0</v>
      </c>
      <c r="L176" s="8"/>
      <c r="M176" s="16">
        <f>SUM(I176:K176)</f>
        <v>1</v>
      </c>
    </row>
    <row r="177" spans="1:13" ht="15" customHeight="1" x14ac:dyDescent="0.3">
      <c r="A177" s="6" t="s">
        <v>314</v>
      </c>
      <c r="B177" s="6"/>
      <c r="C177" s="6" t="s">
        <v>315</v>
      </c>
      <c r="D177" s="6" t="s">
        <v>12</v>
      </c>
      <c r="E177" s="2">
        <f>IF(VLOOKUP(A177,机械工程基础实验名单!B:D,1,0)=A177,1,0)</f>
        <v>1</v>
      </c>
      <c r="F177" s="2">
        <f>IF(VLOOKUP(A177,测控技术实验名单!B:D,1,0)=A177,1,0)</f>
        <v>1</v>
      </c>
      <c r="G177" s="49" t="s">
        <v>612</v>
      </c>
      <c r="H177" s="49" t="s">
        <v>597</v>
      </c>
      <c r="I177" s="8">
        <v>1</v>
      </c>
      <c r="J177" s="8">
        <v>1</v>
      </c>
      <c r="K177" s="21">
        <v>1</v>
      </c>
      <c r="L177" s="8"/>
      <c r="M177" s="16">
        <f>SUM(I177:K177)</f>
        <v>3</v>
      </c>
    </row>
    <row r="178" spans="1:13" ht="15" customHeight="1" x14ac:dyDescent="0.3">
      <c r="A178" s="6" t="s">
        <v>316</v>
      </c>
      <c r="B178" s="6"/>
      <c r="C178" s="6" t="s">
        <v>317</v>
      </c>
      <c r="D178" s="6" t="s">
        <v>12</v>
      </c>
      <c r="E178" s="2">
        <f>IF(VLOOKUP(A178,机械工程基础实验名单!B:D,1,0)=A178,1,0)</f>
        <v>1</v>
      </c>
      <c r="F178" s="2">
        <f>IF(VLOOKUP(A178,测控技术实验名单!B:D,1,0)=A178,1,0)</f>
        <v>1</v>
      </c>
      <c r="G178" s="49" t="s">
        <v>607</v>
      </c>
      <c r="H178" s="49" t="s">
        <v>596</v>
      </c>
      <c r="I178" s="8">
        <v>1</v>
      </c>
      <c r="J178" s="21">
        <v>1</v>
      </c>
      <c r="K178" s="8">
        <v>0</v>
      </c>
      <c r="L178" s="8"/>
      <c r="M178" s="16">
        <f>SUM(I178:K178)</f>
        <v>2</v>
      </c>
    </row>
    <row r="179" spans="1:13" ht="15" customHeight="1" x14ac:dyDescent="0.3">
      <c r="A179" s="6" t="s">
        <v>318</v>
      </c>
      <c r="B179" s="6"/>
      <c r="C179" s="6" t="s">
        <v>319</v>
      </c>
      <c r="D179" s="6" t="s">
        <v>12</v>
      </c>
      <c r="E179" s="2">
        <f>IF(VLOOKUP(A179,机械工程基础实验名单!B:D,1,0)=A179,1,0)</f>
        <v>1</v>
      </c>
      <c r="F179" s="2">
        <f>IF(VLOOKUP(A179,测控技术实验名单!B:D,1,0)=A179,1,0)</f>
        <v>1</v>
      </c>
      <c r="G179" s="49" t="s">
        <v>612</v>
      </c>
      <c r="H179" s="49" t="s">
        <v>597</v>
      </c>
      <c r="I179" s="8">
        <v>1</v>
      </c>
      <c r="J179" s="8">
        <v>0</v>
      </c>
      <c r="K179" s="21">
        <v>1</v>
      </c>
      <c r="L179" s="8"/>
      <c r="M179" s="16">
        <f>SUM(I179:K179)</f>
        <v>2</v>
      </c>
    </row>
    <row r="180" spans="1:13" ht="15" customHeight="1" x14ac:dyDescent="0.3">
      <c r="A180" s="6" t="s">
        <v>320</v>
      </c>
      <c r="B180" s="6"/>
      <c r="C180" s="6" t="s">
        <v>321</v>
      </c>
      <c r="D180" s="6" t="s">
        <v>12</v>
      </c>
      <c r="E180" s="2">
        <f>IF(VLOOKUP(A180,机械工程基础实验名单!B:D,1,0)=A180,1,0)</f>
        <v>1</v>
      </c>
      <c r="F180" s="2">
        <f>IF(VLOOKUP(A180,测控技术实验名单!B:D,1,0)=A180,1,0)</f>
        <v>1</v>
      </c>
      <c r="G180" s="49" t="s">
        <v>604</v>
      </c>
      <c r="H180" s="49" t="s">
        <v>595</v>
      </c>
      <c r="I180" s="21">
        <v>1</v>
      </c>
      <c r="J180" s="8">
        <v>0</v>
      </c>
      <c r="K180" s="8">
        <v>0</v>
      </c>
      <c r="L180" s="8"/>
      <c r="M180" s="16">
        <f>SUM(I180:K180)</f>
        <v>1</v>
      </c>
    </row>
    <row r="181" spans="1:13" ht="15" customHeight="1" x14ac:dyDescent="0.3">
      <c r="A181" s="6" t="s">
        <v>322</v>
      </c>
      <c r="B181" s="6"/>
      <c r="C181" s="6" t="s">
        <v>323</v>
      </c>
      <c r="D181" s="6" t="s">
        <v>12</v>
      </c>
      <c r="E181" s="2">
        <f>IF(VLOOKUP(A181,机械工程基础实验名单!B:D,1,0)=A181,1,0)</f>
        <v>1</v>
      </c>
      <c r="F181" s="2">
        <f>IF(VLOOKUP(A181,测控技术实验名单!B:D,1,0)=A181,1,0)</f>
        <v>1</v>
      </c>
      <c r="G181" s="49" t="s">
        <v>612</v>
      </c>
      <c r="H181" s="49" t="s">
        <v>597</v>
      </c>
      <c r="I181" s="8">
        <v>1</v>
      </c>
      <c r="J181" s="8">
        <v>1</v>
      </c>
      <c r="K181" s="21">
        <v>1</v>
      </c>
      <c r="L181" s="8"/>
      <c r="M181" s="16">
        <f>SUM(I181:K181)</f>
        <v>3</v>
      </c>
    </row>
    <row r="182" spans="1:13" ht="15" customHeight="1" x14ac:dyDescent="0.3">
      <c r="A182" s="6" t="s">
        <v>324</v>
      </c>
      <c r="B182" s="6"/>
      <c r="C182" s="6" t="s">
        <v>325</v>
      </c>
      <c r="D182" s="6" t="s">
        <v>12</v>
      </c>
      <c r="E182" s="2">
        <f>IF(VLOOKUP(A182,机械工程基础实验名单!B:D,1,0)=A182,1,0)</f>
        <v>1</v>
      </c>
      <c r="F182" s="2">
        <f>IF(VLOOKUP(A182,测控技术实验名单!B:D,1,0)=A182,1,0)</f>
        <v>1</v>
      </c>
      <c r="G182" s="49" t="s">
        <v>612</v>
      </c>
      <c r="H182" s="49" t="s">
        <v>597</v>
      </c>
      <c r="I182" s="8">
        <v>1</v>
      </c>
      <c r="J182" s="8">
        <v>1</v>
      </c>
      <c r="K182" s="21">
        <v>1</v>
      </c>
      <c r="L182" s="8"/>
      <c r="M182" s="16">
        <f>SUM(I182:K182)</f>
        <v>3</v>
      </c>
    </row>
    <row r="183" spans="1:13" ht="15" customHeight="1" x14ac:dyDescent="0.3">
      <c r="A183" s="6" t="s">
        <v>326</v>
      </c>
      <c r="B183" s="6"/>
      <c r="C183" s="6" t="s">
        <v>327</v>
      </c>
      <c r="D183" s="6" t="s">
        <v>12</v>
      </c>
      <c r="E183" s="2">
        <f>IF(VLOOKUP(A183,机械工程基础实验名单!B:D,1,0)=A183,1,0)</f>
        <v>1</v>
      </c>
      <c r="F183" s="2">
        <f>IF(VLOOKUP(A183,测控技术实验名单!B:D,1,0)=A183,1,0)</f>
        <v>1</v>
      </c>
      <c r="G183" s="49" t="s">
        <v>612</v>
      </c>
      <c r="H183" s="49" t="s">
        <v>597</v>
      </c>
      <c r="I183" s="8">
        <v>1</v>
      </c>
      <c r="J183" s="8">
        <v>1</v>
      </c>
      <c r="K183" s="21">
        <v>1</v>
      </c>
      <c r="L183" s="8"/>
      <c r="M183" s="16">
        <f>SUM(I183:K183)</f>
        <v>3</v>
      </c>
    </row>
    <row r="184" spans="1:13" ht="15" customHeight="1" x14ac:dyDescent="0.3">
      <c r="A184" s="6" t="s">
        <v>328</v>
      </c>
      <c r="B184" s="6"/>
      <c r="C184" s="6" t="s">
        <v>329</v>
      </c>
      <c r="D184" s="6" t="s">
        <v>12</v>
      </c>
      <c r="E184" s="2">
        <f>IF(VLOOKUP(A184,机械工程基础实验名单!B:D,1,0)=A184,1,0)</f>
        <v>1</v>
      </c>
      <c r="F184" s="2">
        <f>IF(VLOOKUP(A184,测控技术实验名单!B:D,1,0)=A184,1,0)</f>
        <v>1</v>
      </c>
      <c r="G184" s="49" t="s">
        <v>612</v>
      </c>
      <c r="H184" s="49" t="s">
        <v>597</v>
      </c>
      <c r="I184" s="8">
        <v>1</v>
      </c>
      <c r="J184" s="8">
        <v>1</v>
      </c>
      <c r="K184" s="21">
        <v>1</v>
      </c>
      <c r="L184" s="8"/>
      <c r="M184" s="16">
        <f>SUM(I184:K184)</f>
        <v>3</v>
      </c>
    </row>
    <row r="185" spans="1:13" ht="15" customHeight="1" x14ac:dyDescent="0.3">
      <c r="A185" s="6" t="s">
        <v>330</v>
      </c>
      <c r="B185" s="6"/>
      <c r="C185" s="6" t="s">
        <v>331</v>
      </c>
      <c r="D185" s="6" t="s">
        <v>12</v>
      </c>
      <c r="E185" s="13">
        <f>IF(VLOOKUP(A185,机械工程基础实验名单!B:D,1,0)=A185,1,0)</f>
        <v>1</v>
      </c>
      <c r="F185" s="2">
        <f>IF(VLOOKUP(A185,测控技术实验名单!B:D,1,0)=A185,1,0)</f>
        <v>1</v>
      </c>
      <c r="G185" s="49" t="s">
        <v>607</v>
      </c>
      <c r="H185" s="49" t="s">
        <v>596</v>
      </c>
      <c r="I185" s="8">
        <v>1</v>
      </c>
      <c r="J185" s="21">
        <v>1</v>
      </c>
      <c r="K185" s="8">
        <v>0</v>
      </c>
      <c r="L185" s="8"/>
      <c r="M185" s="16">
        <f>SUM(I185:K185)</f>
        <v>2</v>
      </c>
    </row>
    <row r="186" spans="1:13" ht="15" customHeight="1" x14ac:dyDescent="0.3">
      <c r="A186" s="6" t="s">
        <v>332</v>
      </c>
      <c r="B186" s="6"/>
      <c r="C186" s="6" t="s">
        <v>333</v>
      </c>
      <c r="D186" s="6" t="s">
        <v>12</v>
      </c>
      <c r="E186" s="2">
        <f>IF(VLOOKUP(A186,机械工程基础实验名单!B:D,1,0)=A186,1,0)</f>
        <v>1</v>
      </c>
      <c r="F186" s="2">
        <f>IF(VLOOKUP(A186,测控技术实验名单!B:D,1,0)=A186,1,0)</f>
        <v>1</v>
      </c>
      <c r="G186" s="49" t="s">
        <v>612</v>
      </c>
      <c r="H186" s="49" t="s">
        <v>597</v>
      </c>
      <c r="I186" s="8">
        <v>1</v>
      </c>
      <c r="J186" s="8">
        <v>1</v>
      </c>
      <c r="K186" s="21">
        <v>1</v>
      </c>
      <c r="L186" s="8"/>
      <c r="M186" s="16">
        <f>SUM(I186:K186)</f>
        <v>3</v>
      </c>
    </row>
    <row r="187" spans="1:13" ht="15" customHeight="1" x14ac:dyDescent="0.3">
      <c r="A187" s="6" t="s">
        <v>334</v>
      </c>
      <c r="B187" s="6"/>
      <c r="C187" s="6" t="s">
        <v>335</v>
      </c>
      <c r="D187" s="6" t="s">
        <v>12</v>
      </c>
      <c r="E187" s="2">
        <f>IF(VLOOKUP(A187,机械工程基础实验名单!B:D,1,0)=A187,1,0)</f>
        <v>1</v>
      </c>
      <c r="F187" s="2">
        <f>IF(VLOOKUP(A187,测控技术实验名单!B:D,1,0)=A187,1,0)</f>
        <v>1</v>
      </c>
      <c r="G187" s="49" t="s">
        <v>607</v>
      </c>
      <c r="H187" s="49" t="s">
        <v>596</v>
      </c>
      <c r="I187" s="8">
        <v>1</v>
      </c>
      <c r="J187" s="21">
        <v>1</v>
      </c>
      <c r="K187" s="8">
        <v>0</v>
      </c>
      <c r="L187" s="8" t="s">
        <v>336</v>
      </c>
      <c r="M187" s="16">
        <f>SUM(I187:K187)</f>
        <v>2</v>
      </c>
    </row>
    <row r="188" spans="1:13" ht="15" customHeight="1" x14ac:dyDescent="0.3">
      <c r="A188" s="6" t="s">
        <v>337</v>
      </c>
      <c r="B188" s="6"/>
      <c r="C188" s="6" t="s">
        <v>338</v>
      </c>
      <c r="D188" s="6" t="s">
        <v>12</v>
      </c>
      <c r="E188" s="2">
        <f>IF(VLOOKUP(A188,机械工程基础实验名单!B:D,1,0)=A188,1,0)</f>
        <v>1</v>
      </c>
      <c r="F188" s="2">
        <f>IF(VLOOKUP(A188,测控技术实验名单!B:D,1,0)=A188,1,0)</f>
        <v>1</v>
      </c>
      <c r="G188" s="49" t="s">
        <v>612</v>
      </c>
      <c r="H188" s="49" t="s">
        <v>597</v>
      </c>
      <c r="I188" s="8">
        <v>0</v>
      </c>
      <c r="J188" s="8">
        <v>1</v>
      </c>
      <c r="K188" s="21">
        <v>1</v>
      </c>
      <c r="L188" s="8"/>
      <c r="M188" s="16">
        <f>SUM(I188:K188)</f>
        <v>2</v>
      </c>
    </row>
    <row r="189" spans="1:13" ht="15" customHeight="1" x14ac:dyDescent="0.3">
      <c r="A189" s="6" t="s">
        <v>339</v>
      </c>
      <c r="B189" s="6"/>
      <c r="C189" s="6" t="s">
        <v>340</v>
      </c>
      <c r="D189" s="6" t="s">
        <v>65</v>
      </c>
      <c r="E189" s="2">
        <f>IF(VLOOKUP(A189,机械工程基础实验名单!B:D,1,0)=A189,1,0)</f>
        <v>1</v>
      </c>
      <c r="F189" s="2">
        <f>IF(VLOOKUP(A189,测控技术实验名单!B:D,1,0)=A189,1,0)</f>
        <v>1</v>
      </c>
      <c r="G189" s="49" t="s">
        <v>612</v>
      </c>
      <c r="H189" s="49" t="s">
        <v>597</v>
      </c>
      <c r="I189" s="8">
        <v>1</v>
      </c>
      <c r="J189" s="8">
        <v>1</v>
      </c>
      <c r="K189" s="21">
        <v>1</v>
      </c>
      <c r="L189" s="8"/>
      <c r="M189" s="16">
        <f>SUM(I189:K189)</f>
        <v>3</v>
      </c>
    </row>
    <row r="190" spans="1:13" ht="15" customHeight="1" x14ac:dyDescent="0.3">
      <c r="A190" s="6" t="s">
        <v>341</v>
      </c>
      <c r="B190" s="6"/>
      <c r="C190" s="6" t="s">
        <v>342</v>
      </c>
      <c r="D190" s="6" t="s">
        <v>12</v>
      </c>
      <c r="E190" s="2">
        <f>IF(VLOOKUP(A190,机械工程基础实验名单!B:D,1,0)=A190,1,0)</f>
        <v>1</v>
      </c>
      <c r="F190" s="2">
        <f>IF(VLOOKUP(A190,测控技术实验名单!B:D,1,0)=A190,1,0)</f>
        <v>1</v>
      </c>
      <c r="G190" s="49" t="s">
        <v>604</v>
      </c>
      <c r="H190" s="49" t="s">
        <v>595</v>
      </c>
      <c r="I190" s="21">
        <v>1</v>
      </c>
      <c r="J190" s="8">
        <v>0</v>
      </c>
      <c r="K190" s="8">
        <v>0</v>
      </c>
      <c r="L190" s="8" t="s">
        <v>343</v>
      </c>
      <c r="M190" s="16">
        <f>SUM(I190:K190)</f>
        <v>1</v>
      </c>
    </row>
    <row r="191" spans="1:13" ht="15" customHeight="1" x14ac:dyDescent="0.3">
      <c r="A191" s="6" t="s">
        <v>344</v>
      </c>
      <c r="B191" s="6"/>
      <c r="C191" s="6" t="s">
        <v>345</v>
      </c>
      <c r="D191" s="6" t="s">
        <v>12</v>
      </c>
      <c r="E191" s="2">
        <f>IF(VLOOKUP(A191,机械工程基础实验名单!B:D,1,0)=A191,1,0)</f>
        <v>1</v>
      </c>
      <c r="F191" s="2">
        <f>IF(VLOOKUP(A191,测控技术实验名单!B:D,1,0)=A191,1,0)</f>
        <v>1</v>
      </c>
      <c r="G191" s="49" t="s">
        <v>607</v>
      </c>
      <c r="H191" s="49" t="s">
        <v>596</v>
      </c>
      <c r="I191" s="8">
        <v>1</v>
      </c>
      <c r="J191" s="21">
        <v>1</v>
      </c>
      <c r="K191" s="8">
        <v>0</v>
      </c>
      <c r="L191" s="8"/>
      <c r="M191" s="16">
        <f>SUM(I191:K191)</f>
        <v>2</v>
      </c>
    </row>
    <row r="192" spans="1:13" ht="15" customHeight="1" x14ac:dyDescent="0.3">
      <c r="A192" s="14" t="s">
        <v>346</v>
      </c>
      <c r="B192" s="14"/>
      <c r="C192" s="14" t="s">
        <v>347</v>
      </c>
      <c r="D192" s="14" t="s">
        <v>65</v>
      </c>
      <c r="E192" s="13">
        <f>IF(VLOOKUP(A192,机械工程基础实验名单!B:D,1,0)=A192,1,0)</f>
        <v>1</v>
      </c>
      <c r="F192" s="13">
        <f>IF(VLOOKUP(A192,测控技术实验名单!B:D,1,0)=A192,1,0)</f>
        <v>1</v>
      </c>
      <c r="G192" s="49" t="s">
        <v>612</v>
      </c>
      <c r="H192" s="49" t="s">
        <v>597</v>
      </c>
      <c r="I192" s="8">
        <v>1</v>
      </c>
      <c r="J192" s="8">
        <v>1</v>
      </c>
      <c r="K192" s="21">
        <v>1</v>
      </c>
      <c r="L192" s="8"/>
      <c r="M192" s="16">
        <f>SUM(I192:K192)</f>
        <v>3</v>
      </c>
    </row>
    <row r="193" spans="1:13" ht="15" customHeight="1" x14ac:dyDescent="0.3">
      <c r="A193" s="14" t="s">
        <v>348</v>
      </c>
      <c r="B193" s="14"/>
      <c r="C193" s="14" t="s">
        <v>349</v>
      </c>
      <c r="D193" s="14" t="s">
        <v>12</v>
      </c>
      <c r="E193" s="13">
        <f>IF(VLOOKUP(A193,机械工程基础实验名单!B:D,1,0)=A193,1,0)</f>
        <v>1</v>
      </c>
      <c r="F193" s="13">
        <f>IF(VLOOKUP(A193,测控技术实验名单!B:D,1,0)=A193,1,0)</f>
        <v>1</v>
      </c>
      <c r="G193" s="49" t="s">
        <v>607</v>
      </c>
      <c r="H193" s="49" t="s">
        <v>596</v>
      </c>
      <c r="I193" s="8">
        <v>1</v>
      </c>
      <c r="J193" s="21">
        <v>1</v>
      </c>
      <c r="K193" s="8">
        <v>0</v>
      </c>
      <c r="L193" s="8"/>
      <c r="M193" s="16">
        <f>SUM(I193:K193)</f>
        <v>2</v>
      </c>
    </row>
    <row r="194" spans="1:13" ht="15" customHeight="1" x14ac:dyDescent="0.3">
      <c r="A194" s="6" t="s">
        <v>350</v>
      </c>
      <c r="B194" s="6"/>
      <c r="C194" s="6" t="s">
        <v>351</v>
      </c>
      <c r="D194" s="6" t="s">
        <v>12</v>
      </c>
      <c r="E194" s="2">
        <f>IF(VLOOKUP(A194,机械工程基础实验名单!B:D,1,0)=A194,1,0)</f>
        <v>1</v>
      </c>
      <c r="F194" s="13">
        <f>IF(VLOOKUP(A194,测控技术实验名单!B:D,1,0)=A194,1,0)</f>
        <v>1</v>
      </c>
      <c r="G194" s="49" t="s">
        <v>612</v>
      </c>
      <c r="H194" s="49" t="s">
        <v>597</v>
      </c>
      <c r="I194" s="8">
        <v>1</v>
      </c>
      <c r="J194" s="8">
        <v>1</v>
      </c>
      <c r="K194" s="21">
        <v>1</v>
      </c>
      <c r="L194" s="8"/>
      <c r="M194" s="16">
        <f>SUM(I194:K194)</f>
        <v>3</v>
      </c>
    </row>
    <row r="195" spans="1:13" ht="18" customHeight="1" x14ac:dyDescent="0.3">
      <c r="A195" s="17"/>
      <c r="B195" s="17"/>
      <c r="C195" s="18"/>
      <c r="D195" s="18"/>
      <c r="E195" s="19"/>
      <c r="F195" s="19"/>
      <c r="G195" s="19"/>
      <c r="H195" s="19"/>
      <c r="I195" s="20">
        <f>SUM(I4:I194)</f>
        <v>176</v>
      </c>
      <c r="J195" s="20">
        <f>SUM(J4:J194)</f>
        <v>168</v>
      </c>
      <c r="K195" s="20">
        <f>SUM(K4:K194)</f>
        <v>76</v>
      </c>
      <c r="L195" s="17"/>
      <c r="M195" s="7">
        <f>COUNTIF(M4:M194,"&lt;&gt;0")</f>
        <v>190</v>
      </c>
    </row>
  </sheetData>
  <autoFilter ref="A2:M2" xr:uid="{2FA1123B-1C8A-4386-8A04-2576A4FCA31A}">
    <sortState ref="A3:M195">
      <sortCondition ref="A2"/>
    </sortState>
  </autoFilter>
  <mergeCells count="1">
    <mergeCell ref="A1:L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607B2-28E7-4F58-B6C5-EB5C3758FFB3}">
  <sheetPr>
    <outlinePr summaryBelow="0" summaryRight="0"/>
  </sheetPr>
  <dimension ref="A1:AO195"/>
  <sheetViews>
    <sheetView workbookViewId="0">
      <pane xSplit="3" ySplit="2" topLeftCell="D190" activePane="bottomRight" state="frozen"/>
      <selection pane="topRight"/>
      <selection pane="bottomLeft"/>
      <selection pane="bottomRight" activeCell="H196" sqref="H196"/>
    </sheetView>
  </sheetViews>
  <sheetFormatPr defaultColWidth="8.84375" defaultRowHeight="14" customHeight="1" x14ac:dyDescent="0.3"/>
  <cols>
    <col min="1" max="1" width="8.84375" style="7"/>
    <col min="2" max="2" width="3" style="7" hidden="1" customWidth="1"/>
    <col min="3" max="3" width="6.4609375" style="9" customWidth="1"/>
    <col min="4" max="4" width="5.15234375" style="9" customWidth="1"/>
    <col min="5" max="5" width="9.15234375" style="12" customWidth="1"/>
    <col min="6" max="6" width="8.15234375" style="12" customWidth="1"/>
    <col min="7" max="7" width="5.3046875" style="12" customWidth="1"/>
    <col min="8" max="8" width="10.07421875" style="12" customWidth="1"/>
    <col min="9" max="11" width="8.84375" style="7"/>
    <col min="12" max="12" width="16.3046875" style="7" customWidth="1"/>
    <col min="13" max="13" width="4.53515625" style="7" customWidth="1"/>
    <col min="14" max="14" width="6.69140625" style="7" customWidth="1"/>
    <col min="15" max="16" width="4.3828125" style="7" customWidth="1"/>
    <col min="17" max="41" width="8.84375" style="7"/>
  </cols>
  <sheetData>
    <row r="1" spans="1:17" ht="33.5" customHeight="1" x14ac:dyDescent="0.3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N1" s="23" t="s">
        <v>595</v>
      </c>
      <c r="O1" s="23" t="s">
        <v>596</v>
      </c>
      <c r="P1" s="23" t="s">
        <v>597</v>
      </c>
      <c r="Q1" s="22"/>
    </row>
    <row r="2" spans="1:17" s="15" customFormat="1" ht="42" customHeight="1" x14ac:dyDescent="0.35">
      <c r="A2" s="10" t="s">
        <v>1</v>
      </c>
      <c r="B2" s="10"/>
      <c r="C2" s="10" t="s">
        <v>2</v>
      </c>
      <c r="D2" s="10" t="s">
        <v>3</v>
      </c>
      <c r="E2" s="10" t="s">
        <v>4</v>
      </c>
      <c r="F2" s="10" t="s">
        <v>5</v>
      </c>
      <c r="G2" s="48" t="s">
        <v>598</v>
      </c>
      <c r="H2" s="48" t="s">
        <v>594</v>
      </c>
      <c r="I2" s="10" t="s">
        <v>6</v>
      </c>
      <c r="J2" s="10" t="s">
        <v>7</v>
      </c>
      <c r="K2" s="10" t="s">
        <v>8</v>
      </c>
      <c r="L2" s="10" t="s">
        <v>9</v>
      </c>
      <c r="N2" s="24">
        <f>COUNTIF($H:$H,N1)</f>
        <v>77</v>
      </c>
      <c r="O2" s="24">
        <f t="shared" ref="O2:P2" si="0">COUNTIF($H:$H,O1)</f>
        <v>76</v>
      </c>
      <c r="P2" s="24">
        <f t="shared" si="0"/>
        <v>38</v>
      </c>
    </row>
    <row r="3" spans="1:17" ht="15" customHeight="1" x14ac:dyDescent="0.3">
      <c r="A3" s="14" t="s">
        <v>13</v>
      </c>
      <c r="B3" s="14"/>
      <c r="C3" s="14" t="s">
        <v>14</v>
      </c>
      <c r="D3" s="14" t="s">
        <v>12</v>
      </c>
      <c r="E3" s="13">
        <f>IF(VLOOKUP(A3,机械工程基础实验名单!B:D,1,0)=A3,1,0)</f>
        <v>1</v>
      </c>
      <c r="F3" s="13">
        <f>IF(VLOOKUP(A3,测控技术实验名单!B:D,1,0)=A3,1,0)</f>
        <v>1</v>
      </c>
      <c r="G3" s="49" t="s">
        <v>601</v>
      </c>
      <c r="H3" s="49" t="s">
        <v>595</v>
      </c>
      <c r="I3" s="21">
        <v>1</v>
      </c>
      <c r="J3" s="8">
        <v>1</v>
      </c>
      <c r="K3" s="8">
        <v>0</v>
      </c>
      <c r="L3" s="8"/>
      <c r="M3" s="16">
        <f t="shared" ref="M3:M34" si="1">SUM(I3:K3)</f>
        <v>2</v>
      </c>
      <c r="N3" s="22" t="s">
        <v>601</v>
      </c>
      <c r="O3" s="7">
        <f>COUNTIF(G:G,N3)</f>
        <v>20</v>
      </c>
    </row>
    <row r="4" spans="1:17" ht="15" customHeight="1" x14ac:dyDescent="0.3">
      <c r="A4" s="14" t="s">
        <v>396</v>
      </c>
      <c r="B4" s="14"/>
      <c r="C4" s="14" t="s">
        <v>397</v>
      </c>
      <c r="D4" s="14" t="s">
        <v>12</v>
      </c>
      <c r="E4" s="13">
        <f>IF(VLOOKUP(A4,机械工程基础实验名单!B:D,1,0)=A4,1,0)</f>
        <v>1</v>
      </c>
      <c r="F4" s="11" t="e">
        <f>IF(VLOOKUP(A4,测控技术实验名单!B:D,1,0)=A4,1,0)</f>
        <v>#N/A</v>
      </c>
      <c r="G4" s="49" t="s">
        <v>601</v>
      </c>
      <c r="H4" s="49" t="s">
        <v>595</v>
      </c>
      <c r="I4" s="21">
        <v>1</v>
      </c>
      <c r="J4" s="8">
        <v>0</v>
      </c>
      <c r="K4" s="8">
        <v>0</v>
      </c>
      <c r="L4" s="8"/>
      <c r="M4" s="16">
        <f t="shared" si="1"/>
        <v>1</v>
      </c>
      <c r="N4" s="22" t="s">
        <v>602</v>
      </c>
      <c r="O4" s="7">
        <f t="shared" ref="O4:O12" si="2">COUNTIF(G:G,N4)</f>
        <v>20</v>
      </c>
    </row>
    <row r="5" spans="1:17" ht="15" customHeight="1" x14ac:dyDescent="0.3">
      <c r="A5" s="14" t="s">
        <v>19</v>
      </c>
      <c r="B5" s="14"/>
      <c r="C5" s="14" t="s">
        <v>20</v>
      </c>
      <c r="D5" s="14" t="s">
        <v>12</v>
      </c>
      <c r="E5" s="13">
        <f>IF(VLOOKUP(A5,机械工程基础实验名单!B:D,1,0)=A5,1,0)</f>
        <v>1</v>
      </c>
      <c r="F5" s="13">
        <f>IF(VLOOKUP(A5,测控技术实验名单!B:D,1,0)=A5,1,0)</f>
        <v>1</v>
      </c>
      <c r="G5" s="49" t="s">
        <v>601</v>
      </c>
      <c r="H5" s="49" t="s">
        <v>595</v>
      </c>
      <c r="I5" s="21">
        <v>1</v>
      </c>
      <c r="J5" s="8">
        <v>1</v>
      </c>
      <c r="K5" s="8">
        <v>0</v>
      </c>
      <c r="L5" s="8"/>
      <c r="M5" s="16">
        <f t="shared" si="1"/>
        <v>2</v>
      </c>
      <c r="N5" s="22" t="s">
        <v>603</v>
      </c>
      <c r="O5" s="7">
        <f t="shared" si="2"/>
        <v>19</v>
      </c>
    </row>
    <row r="6" spans="1:17" ht="15" customHeight="1" x14ac:dyDescent="0.3">
      <c r="A6" s="14" t="s">
        <v>21</v>
      </c>
      <c r="B6" s="14"/>
      <c r="C6" s="14" t="s">
        <v>22</v>
      </c>
      <c r="D6" s="14" t="s">
        <v>12</v>
      </c>
      <c r="E6" s="13">
        <f>IF(VLOOKUP(A6,机械工程基础实验名单!B:D,1,0)=A6,1,0)</f>
        <v>1</v>
      </c>
      <c r="F6" s="13">
        <f>IF(VLOOKUP(A6,测控技术实验名单!B:D,1,0)=A6,1,0)</f>
        <v>1</v>
      </c>
      <c r="G6" s="49" t="s">
        <v>601</v>
      </c>
      <c r="H6" s="49" t="s">
        <v>595</v>
      </c>
      <c r="I6" s="21">
        <v>1</v>
      </c>
      <c r="J6" s="8">
        <v>1</v>
      </c>
      <c r="K6" s="8">
        <v>0</v>
      </c>
      <c r="L6" s="8"/>
      <c r="M6" s="16">
        <f t="shared" si="1"/>
        <v>2</v>
      </c>
      <c r="N6" s="22" t="s">
        <v>604</v>
      </c>
      <c r="O6" s="7">
        <f t="shared" si="2"/>
        <v>18</v>
      </c>
    </row>
    <row r="7" spans="1:17" ht="15" customHeight="1" x14ac:dyDescent="0.3">
      <c r="A7" s="14" t="s">
        <v>23</v>
      </c>
      <c r="B7" s="14"/>
      <c r="C7" s="14" t="s">
        <v>24</v>
      </c>
      <c r="D7" s="14" t="s">
        <v>12</v>
      </c>
      <c r="E7" s="13">
        <f>IF(VLOOKUP(A7,机械工程基础实验名单!B:D,1,0)=A7,1,0)</f>
        <v>1</v>
      </c>
      <c r="F7" s="13">
        <f>IF(VLOOKUP(A7,测控技术实验名单!B:D,1,0)=A7,1,0)</f>
        <v>1</v>
      </c>
      <c r="G7" s="49" t="s">
        <v>601</v>
      </c>
      <c r="H7" s="49" t="s">
        <v>595</v>
      </c>
      <c r="I7" s="21">
        <v>1</v>
      </c>
      <c r="J7" s="8">
        <v>1</v>
      </c>
      <c r="K7" s="8">
        <v>0</v>
      </c>
      <c r="L7" s="8"/>
      <c r="M7" s="16">
        <f t="shared" si="1"/>
        <v>2</v>
      </c>
      <c r="N7" s="22" t="s">
        <v>599</v>
      </c>
      <c r="O7" s="7">
        <f t="shared" si="2"/>
        <v>20</v>
      </c>
    </row>
    <row r="8" spans="1:17" ht="15" customHeight="1" x14ac:dyDescent="0.3">
      <c r="A8" s="14" t="s">
        <v>27</v>
      </c>
      <c r="B8" s="14"/>
      <c r="C8" s="14" t="s">
        <v>28</v>
      </c>
      <c r="D8" s="14" t="s">
        <v>12</v>
      </c>
      <c r="E8" s="13">
        <f>IF(VLOOKUP(A8,机械工程基础实验名单!B:D,1,0)=A8,1,0)</f>
        <v>1</v>
      </c>
      <c r="F8" s="13">
        <f>IF(VLOOKUP(A8,测控技术实验名单!B:D,1,0)=A8,1,0)</f>
        <v>1</v>
      </c>
      <c r="G8" s="49" t="s">
        <v>601</v>
      </c>
      <c r="H8" s="49" t="s">
        <v>595</v>
      </c>
      <c r="I8" s="21">
        <v>1</v>
      </c>
      <c r="J8" s="8">
        <v>1</v>
      </c>
      <c r="K8" s="8">
        <v>0</v>
      </c>
      <c r="L8" s="8"/>
      <c r="M8" s="16">
        <f t="shared" si="1"/>
        <v>2</v>
      </c>
      <c r="N8" s="22" t="s">
        <v>605</v>
      </c>
      <c r="O8" s="7">
        <f t="shared" si="2"/>
        <v>20</v>
      </c>
    </row>
    <row r="9" spans="1:17" ht="15" customHeight="1" x14ac:dyDescent="0.3">
      <c r="A9" s="14" t="s">
        <v>39</v>
      </c>
      <c r="B9" s="14"/>
      <c r="C9" s="14" t="s">
        <v>40</v>
      </c>
      <c r="D9" s="14" t="s">
        <v>12</v>
      </c>
      <c r="E9" s="13">
        <f>IF(VLOOKUP(A9,机械工程基础实验名单!B:D,1,0)=A9,1,0)</f>
        <v>1</v>
      </c>
      <c r="F9" s="13">
        <f>IF(VLOOKUP(A9,测控技术实验名单!B:D,1,0)=A9,1,0)</f>
        <v>1</v>
      </c>
      <c r="G9" s="49" t="s">
        <v>601</v>
      </c>
      <c r="H9" s="49" t="s">
        <v>595</v>
      </c>
      <c r="I9" s="21">
        <v>1</v>
      </c>
      <c r="J9" s="8">
        <v>1</v>
      </c>
      <c r="K9" s="8">
        <v>0</v>
      </c>
      <c r="L9" s="8"/>
      <c r="M9" s="16">
        <f t="shared" si="1"/>
        <v>2</v>
      </c>
      <c r="N9" s="22" t="s">
        <v>606</v>
      </c>
      <c r="O9" s="7">
        <f t="shared" si="2"/>
        <v>18</v>
      </c>
    </row>
    <row r="10" spans="1:17" ht="15" customHeight="1" x14ac:dyDescent="0.3">
      <c r="A10" s="14" t="s">
        <v>41</v>
      </c>
      <c r="B10" s="14"/>
      <c r="C10" s="14" t="s">
        <v>42</v>
      </c>
      <c r="D10" s="14" t="s">
        <v>12</v>
      </c>
      <c r="E10" s="13">
        <f>IF(VLOOKUP(A10,机械工程基础实验名单!B:D,1,0)=A10,1,0)</f>
        <v>1</v>
      </c>
      <c r="F10" s="13">
        <f>IF(VLOOKUP(A10,测控技术实验名单!B:D,1,0)=A10,1,0)</f>
        <v>1</v>
      </c>
      <c r="G10" s="49" t="s">
        <v>601</v>
      </c>
      <c r="H10" s="49" t="s">
        <v>595</v>
      </c>
      <c r="I10" s="21">
        <v>1</v>
      </c>
      <c r="J10" s="8">
        <v>1</v>
      </c>
      <c r="K10" s="8">
        <v>0</v>
      </c>
      <c r="L10" s="8"/>
      <c r="M10" s="16">
        <f t="shared" si="1"/>
        <v>2</v>
      </c>
      <c r="N10" s="22" t="s">
        <v>607</v>
      </c>
      <c r="O10" s="7">
        <f t="shared" si="2"/>
        <v>18</v>
      </c>
    </row>
    <row r="11" spans="1:17" ht="15" customHeight="1" x14ac:dyDescent="0.3">
      <c r="A11" s="14" t="s">
        <v>43</v>
      </c>
      <c r="B11" s="14"/>
      <c r="C11" s="14" t="s">
        <v>44</v>
      </c>
      <c r="D11" s="14" t="s">
        <v>12</v>
      </c>
      <c r="E11" s="13">
        <f>IF(VLOOKUP(A11,机械工程基础实验名单!B:D,1,0)=A11,1,0)</f>
        <v>1</v>
      </c>
      <c r="F11" s="13">
        <f>IF(VLOOKUP(A11,测控技术实验名单!B:D,1,0)=A11,1,0)</f>
        <v>1</v>
      </c>
      <c r="G11" s="49" t="s">
        <v>601</v>
      </c>
      <c r="H11" s="49" t="s">
        <v>595</v>
      </c>
      <c r="I11" s="21">
        <v>1</v>
      </c>
      <c r="J11" s="8">
        <v>1</v>
      </c>
      <c r="K11" s="8">
        <v>0</v>
      </c>
      <c r="L11" s="8"/>
      <c r="M11" s="16">
        <f t="shared" si="1"/>
        <v>2</v>
      </c>
      <c r="N11" s="22" t="s">
        <v>608</v>
      </c>
      <c r="O11" s="7">
        <f t="shared" si="2"/>
        <v>20</v>
      </c>
    </row>
    <row r="12" spans="1:17" ht="15" customHeight="1" x14ac:dyDescent="0.3">
      <c r="A12" s="14" t="s">
        <v>49</v>
      </c>
      <c r="B12" s="14"/>
      <c r="C12" s="14" t="s">
        <v>50</v>
      </c>
      <c r="D12" s="14" t="s">
        <v>12</v>
      </c>
      <c r="E12" s="13">
        <f>IF(VLOOKUP(A12,机械工程基础实验名单!B:D,1,0)=A12,1,0)</f>
        <v>1</v>
      </c>
      <c r="F12" s="13">
        <f>IF(VLOOKUP(A12,测控技术实验名单!B:D,1,0)=A12,1,0)</f>
        <v>1</v>
      </c>
      <c r="G12" s="49" t="s">
        <v>601</v>
      </c>
      <c r="H12" s="49" t="s">
        <v>595</v>
      </c>
      <c r="I12" s="21">
        <v>1</v>
      </c>
      <c r="J12" s="8">
        <v>1</v>
      </c>
      <c r="K12" s="8">
        <v>0</v>
      </c>
      <c r="L12" s="8"/>
      <c r="M12" s="16">
        <f t="shared" si="1"/>
        <v>2</v>
      </c>
      <c r="N12" s="22" t="s">
        <v>609</v>
      </c>
      <c r="O12" s="7">
        <f t="shared" si="2"/>
        <v>18</v>
      </c>
    </row>
    <row r="13" spans="1:17" ht="15" customHeight="1" x14ac:dyDescent="0.3">
      <c r="A13" s="14" t="s">
        <v>53</v>
      </c>
      <c r="B13" s="14"/>
      <c r="C13" s="14" t="s">
        <v>54</v>
      </c>
      <c r="D13" s="14" t="s">
        <v>12</v>
      </c>
      <c r="E13" s="13">
        <f>IF(VLOOKUP(A13,机械工程基础实验名单!B:D,1,0)=A13,1,0)</f>
        <v>1</v>
      </c>
      <c r="F13" s="13">
        <f>IF(VLOOKUP(A13,测控技术实验名单!B:D,1,0)=A13,1,0)</f>
        <v>1</v>
      </c>
      <c r="G13" s="49" t="s">
        <v>601</v>
      </c>
      <c r="H13" s="49" t="s">
        <v>595</v>
      </c>
      <c r="I13" s="21">
        <v>1</v>
      </c>
      <c r="J13" s="8">
        <v>1</v>
      </c>
      <c r="K13" s="8">
        <v>0</v>
      </c>
      <c r="L13" s="8"/>
      <c r="M13" s="16">
        <f t="shared" si="1"/>
        <v>2</v>
      </c>
    </row>
    <row r="14" spans="1:17" ht="15" customHeight="1" x14ac:dyDescent="0.3">
      <c r="A14" s="14" t="s">
        <v>57</v>
      </c>
      <c r="B14" s="14"/>
      <c r="C14" s="14" t="s">
        <v>58</v>
      </c>
      <c r="D14" s="14" t="s">
        <v>12</v>
      </c>
      <c r="E14" s="13">
        <f>IF(VLOOKUP(A14,机械工程基础实验名单!B:D,1,0)=A14,1,0)</f>
        <v>1</v>
      </c>
      <c r="F14" s="13">
        <f>IF(VLOOKUP(A14,测控技术实验名单!B:D,1,0)=A14,1,0)</f>
        <v>1</v>
      </c>
      <c r="G14" s="49" t="s">
        <v>601</v>
      </c>
      <c r="H14" s="49" t="s">
        <v>595</v>
      </c>
      <c r="I14" s="21">
        <v>1</v>
      </c>
      <c r="J14" s="8">
        <v>1</v>
      </c>
      <c r="K14" s="8">
        <v>0</v>
      </c>
      <c r="L14" s="8"/>
      <c r="M14" s="16">
        <f t="shared" si="1"/>
        <v>2</v>
      </c>
    </row>
    <row r="15" spans="1:17" ht="15" customHeight="1" x14ac:dyDescent="0.3">
      <c r="A15" s="14" t="s">
        <v>61</v>
      </c>
      <c r="B15" s="14"/>
      <c r="C15" s="14" t="s">
        <v>62</v>
      </c>
      <c r="D15" s="14" t="s">
        <v>12</v>
      </c>
      <c r="E15" s="13">
        <f>IF(VLOOKUP(A15,机械工程基础实验名单!B:D,1,0)=A15,1,0)</f>
        <v>1</v>
      </c>
      <c r="F15" s="13">
        <f>IF(VLOOKUP(A15,测控技术实验名单!B:D,1,0)=A15,1,0)</f>
        <v>1</v>
      </c>
      <c r="G15" s="49" t="s">
        <v>601</v>
      </c>
      <c r="H15" s="49" t="s">
        <v>595</v>
      </c>
      <c r="I15" s="21">
        <v>1</v>
      </c>
      <c r="J15" s="8">
        <v>1</v>
      </c>
      <c r="K15" s="8">
        <v>0</v>
      </c>
      <c r="L15" s="8"/>
      <c r="M15" s="16">
        <f t="shared" si="1"/>
        <v>2</v>
      </c>
    </row>
    <row r="16" spans="1:17" ht="15" customHeight="1" x14ac:dyDescent="0.3">
      <c r="A16" s="14" t="s">
        <v>68</v>
      </c>
      <c r="B16" s="14"/>
      <c r="C16" s="14" t="s">
        <v>69</v>
      </c>
      <c r="D16" s="14" t="s">
        <v>12</v>
      </c>
      <c r="E16" s="13">
        <f>IF(VLOOKUP(A16,机械工程基础实验名单!B:D,1,0)=A16,1,0)</f>
        <v>1</v>
      </c>
      <c r="F16" s="13">
        <f>IF(VLOOKUP(A16,测控技术实验名单!B:D,1,0)=A16,1,0)</f>
        <v>1</v>
      </c>
      <c r="G16" s="49" t="s">
        <v>601</v>
      </c>
      <c r="H16" s="49" t="s">
        <v>595</v>
      </c>
      <c r="I16" s="21">
        <v>1</v>
      </c>
      <c r="J16" s="8">
        <v>1</v>
      </c>
      <c r="K16" s="8">
        <v>0</v>
      </c>
      <c r="L16" s="8"/>
      <c r="M16" s="16">
        <f t="shared" si="1"/>
        <v>2</v>
      </c>
    </row>
    <row r="17" spans="1:13" ht="15" customHeight="1" x14ac:dyDescent="0.3">
      <c r="A17" s="14" t="s">
        <v>70</v>
      </c>
      <c r="B17" s="14"/>
      <c r="C17" s="14" t="s">
        <v>71</v>
      </c>
      <c r="D17" s="14" t="s">
        <v>12</v>
      </c>
      <c r="E17" s="13">
        <f>IF(VLOOKUP(A17,机械工程基础实验名单!B:D,1,0)=A17,1,0)</f>
        <v>1</v>
      </c>
      <c r="F17" s="13">
        <f>IF(VLOOKUP(A17,测控技术实验名单!B:D,1,0)=A17,1,0)</f>
        <v>1</v>
      </c>
      <c r="G17" s="49" t="s">
        <v>601</v>
      </c>
      <c r="H17" s="49" t="s">
        <v>595</v>
      </c>
      <c r="I17" s="21">
        <v>1</v>
      </c>
      <c r="J17" s="8">
        <v>0</v>
      </c>
      <c r="K17" s="8">
        <v>1</v>
      </c>
      <c r="L17" s="8"/>
      <c r="M17" s="16">
        <f t="shared" si="1"/>
        <v>2</v>
      </c>
    </row>
    <row r="18" spans="1:13" ht="15" customHeight="1" x14ac:dyDescent="0.3">
      <c r="A18" s="14" t="s">
        <v>74</v>
      </c>
      <c r="B18" s="14"/>
      <c r="C18" s="14" t="s">
        <v>75</v>
      </c>
      <c r="D18" s="14" t="s">
        <v>65</v>
      </c>
      <c r="E18" s="13">
        <f>IF(VLOOKUP(A18,机械工程基础实验名单!B:D,1,0)=A18,1,0)</f>
        <v>1</v>
      </c>
      <c r="F18" s="13">
        <f>IF(VLOOKUP(A18,测控技术实验名单!B:D,1,0)=A18,1,0)</f>
        <v>1</v>
      </c>
      <c r="G18" s="49" t="s">
        <v>601</v>
      </c>
      <c r="H18" s="49" t="s">
        <v>595</v>
      </c>
      <c r="I18" s="21">
        <v>1</v>
      </c>
      <c r="J18" s="8">
        <v>1</v>
      </c>
      <c r="K18" s="8">
        <v>0</v>
      </c>
      <c r="L18" s="8"/>
      <c r="M18" s="16">
        <f t="shared" si="1"/>
        <v>2</v>
      </c>
    </row>
    <row r="19" spans="1:13" ht="15" customHeight="1" x14ac:dyDescent="0.3">
      <c r="A19" s="14" t="s">
        <v>76</v>
      </c>
      <c r="B19" s="14"/>
      <c r="C19" s="14" t="s">
        <v>77</v>
      </c>
      <c r="D19" s="14" t="s">
        <v>12</v>
      </c>
      <c r="E19" s="13">
        <f>IF(VLOOKUP(A19,机械工程基础实验名单!B:D,1,0)=A19,1,0)</f>
        <v>1</v>
      </c>
      <c r="F19" s="13">
        <f>IF(VLOOKUP(A19,测控技术实验名单!B:D,1,0)=A19,1,0)</f>
        <v>1</v>
      </c>
      <c r="G19" s="49" t="s">
        <v>601</v>
      </c>
      <c r="H19" s="49" t="s">
        <v>595</v>
      </c>
      <c r="I19" s="21">
        <v>1</v>
      </c>
      <c r="J19" s="8">
        <v>0</v>
      </c>
      <c r="K19" s="8">
        <v>1</v>
      </c>
      <c r="L19" s="8"/>
      <c r="M19" s="16">
        <f t="shared" si="1"/>
        <v>2</v>
      </c>
    </row>
    <row r="20" spans="1:13" ht="15" customHeight="1" x14ac:dyDescent="0.3">
      <c r="A20" s="14" t="s">
        <v>82</v>
      </c>
      <c r="B20" s="14"/>
      <c r="C20" s="14" t="s">
        <v>83</v>
      </c>
      <c r="D20" s="14" t="s">
        <v>65</v>
      </c>
      <c r="E20" s="13">
        <f>IF(VLOOKUP(A20,机械工程基础实验名单!B:D,1,0)=A20,1,0)</f>
        <v>1</v>
      </c>
      <c r="F20" s="13">
        <f>IF(VLOOKUP(A20,测控技术实验名单!B:D,1,0)=A20,1,0)</f>
        <v>1</v>
      </c>
      <c r="G20" s="49" t="s">
        <v>601</v>
      </c>
      <c r="H20" s="49" t="s">
        <v>595</v>
      </c>
      <c r="I20" s="21">
        <v>1</v>
      </c>
      <c r="J20" s="8">
        <v>1</v>
      </c>
      <c r="K20" s="8">
        <v>0</v>
      </c>
      <c r="L20" s="8"/>
      <c r="M20" s="16">
        <f t="shared" si="1"/>
        <v>2</v>
      </c>
    </row>
    <row r="21" spans="1:13" ht="15" customHeight="1" x14ac:dyDescent="0.3">
      <c r="A21" s="14" t="s">
        <v>84</v>
      </c>
      <c r="B21" s="14"/>
      <c r="C21" s="14" t="s">
        <v>85</v>
      </c>
      <c r="D21" s="14" t="s">
        <v>12</v>
      </c>
      <c r="E21" s="13">
        <f>IF(VLOOKUP(A21,机械工程基础实验名单!B:D,1,0)=A21,1,0)</f>
        <v>1</v>
      </c>
      <c r="F21" s="13">
        <f>IF(VLOOKUP(A21,测控技术实验名单!B:D,1,0)=A21,1,0)</f>
        <v>1</v>
      </c>
      <c r="G21" s="49" t="s">
        <v>601</v>
      </c>
      <c r="H21" s="49" t="s">
        <v>595</v>
      </c>
      <c r="I21" s="21">
        <v>1</v>
      </c>
      <c r="J21" s="8">
        <v>1</v>
      </c>
      <c r="K21" s="8">
        <v>0</v>
      </c>
      <c r="L21" s="8"/>
      <c r="M21" s="16">
        <f t="shared" si="1"/>
        <v>2</v>
      </c>
    </row>
    <row r="22" spans="1:13" ht="15" customHeight="1" x14ac:dyDescent="0.3">
      <c r="A22" s="14" t="s">
        <v>88</v>
      </c>
      <c r="B22" s="14"/>
      <c r="C22" s="14" t="s">
        <v>89</v>
      </c>
      <c r="D22" s="14" t="s">
        <v>12</v>
      </c>
      <c r="E22" s="13">
        <f>IF(VLOOKUP(A22,机械工程基础实验名单!B:D,1,0)=A22,1,0)</f>
        <v>1</v>
      </c>
      <c r="F22" s="13">
        <f>IF(VLOOKUP(A22,测控技术实验名单!B:D,1,0)=A22,1,0)</f>
        <v>1</v>
      </c>
      <c r="G22" s="49" t="s">
        <v>601</v>
      </c>
      <c r="H22" s="49" t="s">
        <v>595</v>
      </c>
      <c r="I22" s="21">
        <v>1</v>
      </c>
      <c r="J22" s="8">
        <v>1</v>
      </c>
      <c r="K22" s="8">
        <v>0</v>
      </c>
      <c r="L22" s="8"/>
      <c r="M22" s="16">
        <f t="shared" si="1"/>
        <v>2</v>
      </c>
    </row>
    <row r="23" spans="1:13" ht="15" customHeight="1" x14ac:dyDescent="0.3">
      <c r="A23" s="14" t="s">
        <v>90</v>
      </c>
      <c r="B23" s="14"/>
      <c r="C23" s="14" t="s">
        <v>91</v>
      </c>
      <c r="D23" s="14" t="s">
        <v>12</v>
      </c>
      <c r="E23" s="13">
        <f>IF(VLOOKUP(A23,机械工程基础实验名单!B:D,1,0)=A23,1,0)</f>
        <v>1</v>
      </c>
      <c r="F23" s="13">
        <f>IF(VLOOKUP(A23,测控技术实验名单!B:D,1,0)=A23,1,0)</f>
        <v>1</v>
      </c>
      <c r="G23" s="49" t="s">
        <v>602</v>
      </c>
      <c r="H23" s="49" t="s">
        <v>595</v>
      </c>
      <c r="I23" s="21">
        <v>1</v>
      </c>
      <c r="J23" s="8">
        <v>1</v>
      </c>
      <c r="K23" s="8">
        <v>0</v>
      </c>
      <c r="L23" s="8"/>
      <c r="M23" s="16">
        <f t="shared" si="1"/>
        <v>2</v>
      </c>
    </row>
    <row r="24" spans="1:13" ht="15" customHeight="1" x14ac:dyDescent="0.3">
      <c r="A24" s="14" t="s">
        <v>94</v>
      </c>
      <c r="B24" s="14"/>
      <c r="C24" s="14" t="s">
        <v>95</v>
      </c>
      <c r="D24" s="14" t="s">
        <v>12</v>
      </c>
      <c r="E24" s="13">
        <f>IF(VLOOKUP(A24,机械工程基础实验名单!B:D,1,0)=A24,1,0)</f>
        <v>1</v>
      </c>
      <c r="F24" s="13">
        <f>IF(VLOOKUP(A24,测控技术实验名单!B:D,1,0)=A24,1,0)</f>
        <v>1</v>
      </c>
      <c r="G24" s="49" t="s">
        <v>602</v>
      </c>
      <c r="H24" s="49" t="s">
        <v>595</v>
      </c>
      <c r="I24" s="21">
        <v>1</v>
      </c>
      <c r="J24" s="8">
        <v>1</v>
      </c>
      <c r="K24" s="8">
        <v>0</v>
      </c>
      <c r="L24" s="8"/>
      <c r="M24" s="16">
        <f t="shared" si="1"/>
        <v>2</v>
      </c>
    </row>
    <row r="25" spans="1:13" ht="15" customHeight="1" x14ac:dyDescent="0.3">
      <c r="A25" s="14" t="s">
        <v>98</v>
      </c>
      <c r="B25" s="14"/>
      <c r="C25" s="14" t="s">
        <v>99</v>
      </c>
      <c r="D25" s="14" t="s">
        <v>65</v>
      </c>
      <c r="E25" s="13">
        <f>IF(VLOOKUP(A25,机械工程基础实验名单!B:D,1,0)=A25,1,0)</f>
        <v>1</v>
      </c>
      <c r="F25" s="13">
        <f>IF(VLOOKUP(A25,测控技术实验名单!B:D,1,0)=A25,1,0)</f>
        <v>1</v>
      </c>
      <c r="G25" s="49" t="s">
        <v>602</v>
      </c>
      <c r="H25" s="49" t="s">
        <v>595</v>
      </c>
      <c r="I25" s="21">
        <v>1</v>
      </c>
      <c r="J25" s="8">
        <v>1</v>
      </c>
      <c r="K25" s="8">
        <v>0</v>
      </c>
      <c r="L25" s="8"/>
      <c r="M25" s="16">
        <f t="shared" si="1"/>
        <v>2</v>
      </c>
    </row>
    <row r="26" spans="1:13" ht="15" customHeight="1" x14ac:dyDescent="0.3">
      <c r="A26" s="14" t="s">
        <v>100</v>
      </c>
      <c r="B26" s="14"/>
      <c r="C26" s="14" t="s">
        <v>101</v>
      </c>
      <c r="D26" s="14" t="s">
        <v>12</v>
      </c>
      <c r="E26" s="13">
        <f>IF(VLOOKUP(A26,机械工程基础实验名单!B:D,1,0)=A26,1,0)</f>
        <v>1</v>
      </c>
      <c r="F26" s="13">
        <f>IF(VLOOKUP(A26,测控技术实验名单!B:D,1,0)=A26,1,0)</f>
        <v>1</v>
      </c>
      <c r="G26" s="49" t="s">
        <v>602</v>
      </c>
      <c r="H26" s="49" t="s">
        <v>595</v>
      </c>
      <c r="I26" s="21">
        <v>1</v>
      </c>
      <c r="J26" s="8">
        <v>1</v>
      </c>
      <c r="K26" s="8">
        <v>0</v>
      </c>
      <c r="L26" s="8"/>
      <c r="M26" s="16">
        <f t="shared" si="1"/>
        <v>2</v>
      </c>
    </row>
    <row r="27" spans="1:13" ht="15" customHeight="1" x14ac:dyDescent="0.3">
      <c r="A27" s="14" t="s">
        <v>102</v>
      </c>
      <c r="B27" s="14"/>
      <c r="C27" s="14" t="s">
        <v>103</v>
      </c>
      <c r="D27" s="14" t="s">
        <v>65</v>
      </c>
      <c r="E27" s="13">
        <f>IF(VLOOKUP(A27,机械工程基础实验名单!B:D,1,0)=A27,1,0)</f>
        <v>1</v>
      </c>
      <c r="F27" s="13">
        <f>IF(VLOOKUP(A27,测控技术实验名单!B:D,1,0)=A27,1,0)</f>
        <v>1</v>
      </c>
      <c r="G27" s="49" t="s">
        <v>602</v>
      </c>
      <c r="H27" s="49" t="s">
        <v>595</v>
      </c>
      <c r="I27" s="21">
        <v>1</v>
      </c>
      <c r="J27" s="8">
        <v>1</v>
      </c>
      <c r="K27" s="8">
        <v>0</v>
      </c>
      <c r="L27" s="8"/>
      <c r="M27" s="16">
        <f t="shared" si="1"/>
        <v>2</v>
      </c>
    </row>
    <row r="28" spans="1:13" ht="15" customHeight="1" x14ac:dyDescent="0.3">
      <c r="A28" s="14" t="s">
        <v>104</v>
      </c>
      <c r="B28" s="14"/>
      <c r="C28" s="14" t="s">
        <v>105</v>
      </c>
      <c r="D28" s="14" t="s">
        <v>12</v>
      </c>
      <c r="E28" s="13">
        <f>IF(VLOOKUP(A28,机械工程基础实验名单!B:D,1,0)=A28,1,0)</f>
        <v>1</v>
      </c>
      <c r="F28" s="13">
        <f>IF(VLOOKUP(A28,测控技术实验名单!B:D,1,0)=A28,1,0)</f>
        <v>1</v>
      </c>
      <c r="G28" s="49" t="s">
        <v>602</v>
      </c>
      <c r="H28" s="49" t="s">
        <v>595</v>
      </c>
      <c r="I28" s="21">
        <v>1</v>
      </c>
      <c r="J28" s="8">
        <v>1</v>
      </c>
      <c r="K28" s="8">
        <v>0</v>
      </c>
      <c r="L28" s="8"/>
      <c r="M28" s="16">
        <f t="shared" si="1"/>
        <v>2</v>
      </c>
    </row>
    <row r="29" spans="1:13" ht="15" customHeight="1" x14ac:dyDescent="0.3">
      <c r="A29" s="14" t="s">
        <v>106</v>
      </c>
      <c r="B29" s="14"/>
      <c r="C29" s="14" t="s">
        <v>107</v>
      </c>
      <c r="D29" s="14" t="s">
        <v>12</v>
      </c>
      <c r="E29" s="13">
        <f>IF(VLOOKUP(A29,机械工程基础实验名单!B:D,1,0)=A29,1,0)</f>
        <v>1</v>
      </c>
      <c r="F29" s="13">
        <f>IF(VLOOKUP(A29,测控技术实验名单!B:D,1,0)=A29,1,0)</f>
        <v>1</v>
      </c>
      <c r="G29" s="49" t="s">
        <v>602</v>
      </c>
      <c r="H29" s="49" t="s">
        <v>595</v>
      </c>
      <c r="I29" s="21">
        <v>1</v>
      </c>
      <c r="J29" s="8">
        <v>1</v>
      </c>
      <c r="K29" s="8">
        <v>0</v>
      </c>
      <c r="L29" s="8"/>
      <c r="M29" s="16">
        <f t="shared" si="1"/>
        <v>2</v>
      </c>
    </row>
    <row r="30" spans="1:13" ht="15" customHeight="1" x14ac:dyDescent="0.3">
      <c r="A30" s="14" t="s">
        <v>108</v>
      </c>
      <c r="B30" s="14"/>
      <c r="C30" s="14" t="s">
        <v>109</v>
      </c>
      <c r="D30" s="14" t="s">
        <v>12</v>
      </c>
      <c r="E30" s="13">
        <f>IF(VLOOKUP(A30,机械工程基础实验名单!B:D,1,0)=A30,1,0)</f>
        <v>1</v>
      </c>
      <c r="F30" s="13">
        <f>IF(VLOOKUP(A30,测控技术实验名单!B:D,1,0)=A30,1,0)</f>
        <v>1</v>
      </c>
      <c r="G30" s="49" t="s">
        <v>602</v>
      </c>
      <c r="H30" s="49" t="s">
        <v>595</v>
      </c>
      <c r="I30" s="21">
        <v>1</v>
      </c>
      <c r="J30" s="8">
        <v>1</v>
      </c>
      <c r="K30" s="8">
        <v>0</v>
      </c>
      <c r="L30" s="8"/>
      <c r="M30" s="16">
        <f t="shared" si="1"/>
        <v>2</v>
      </c>
    </row>
    <row r="31" spans="1:13" ht="15" customHeight="1" x14ac:dyDescent="0.3">
      <c r="A31" s="14" t="s">
        <v>110</v>
      </c>
      <c r="B31" s="14"/>
      <c r="C31" s="14" t="s">
        <v>111</v>
      </c>
      <c r="D31" s="14" t="s">
        <v>12</v>
      </c>
      <c r="E31" s="13">
        <f>IF(VLOOKUP(A31,机械工程基础实验名单!B:D,1,0)=A31,1,0)</f>
        <v>1</v>
      </c>
      <c r="F31" s="13">
        <f>IF(VLOOKUP(A31,测控技术实验名单!B:D,1,0)=A31,1,0)</f>
        <v>1</v>
      </c>
      <c r="G31" s="49" t="s">
        <v>602</v>
      </c>
      <c r="H31" s="49" t="s">
        <v>595</v>
      </c>
      <c r="I31" s="21">
        <v>1</v>
      </c>
      <c r="J31" s="8">
        <v>1</v>
      </c>
      <c r="K31" s="8">
        <v>0</v>
      </c>
      <c r="L31" s="8"/>
      <c r="M31" s="16">
        <f t="shared" si="1"/>
        <v>2</v>
      </c>
    </row>
    <row r="32" spans="1:13" ht="15" customHeight="1" x14ac:dyDescent="0.3">
      <c r="A32" s="14" t="s">
        <v>112</v>
      </c>
      <c r="B32" s="14"/>
      <c r="C32" s="14" t="s">
        <v>113</v>
      </c>
      <c r="D32" s="14" t="s">
        <v>12</v>
      </c>
      <c r="E32" s="13">
        <f>IF(VLOOKUP(A32,机械工程基础实验名单!B:D,1,0)=A32,1,0)</f>
        <v>1</v>
      </c>
      <c r="F32" s="13">
        <f>IF(VLOOKUP(A32,测控技术实验名单!B:D,1,0)=A32,1,0)</f>
        <v>1</v>
      </c>
      <c r="G32" s="49" t="s">
        <v>602</v>
      </c>
      <c r="H32" s="49" t="s">
        <v>595</v>
      </c>
      <c r="I32" s="21">
        <v>1</v>
      </c>
      <c r="J32" s="8">
        <v>1</v>
      </c>
      <c r="K32" s="8">
        <v>0</v>
      </c>
      <c r="L32" s="8"/>
      <c r="M32" s="16">
        <f t="shared" si="1"/>
        <v>2</v>
      </c>
    </row>
    <row r="33" spans="1:13" ht="15" customHeight="1" x14ac:dyDescent="0.3">
      <c r="A33" s="14" t="s">
        <v>114</v>
      </c>
      <c r="B33" s="14"/>
      <c r="C33" s="14" t="s">
        <v>115</v>
      </c>
      <c r="D33" s="14" t="s">
        <v>65</v>
      </c>
      <c r="E33" s="13">
        <f>IF(VLOOKUP(A33,机械工程基础实验名单!B:D,1,0)=A33,1,0)</f>
        <v>1</v>
      </c>
      <c r="F33" s="13">
        <f>IF(VLOOKUP(A33,测控技术实验名单!B:D,1,0)=A33,1,0)</f>
        <v>1</v>
      </c>
      <c r="G33" s="49" t="s">
        <v>602</v>
      </c>
      <c r="H33" s="49" t="s">
        <v>595</v>
      </c>
      <c r="I33" s="21">
        <v>1</v>
      </c>
      <c r="J33" s="8">
        <v>1</v>
      </c>
      <c r="K33" s="8">
        <v>0</v>
      </c>
      <c r="L33" s="8"/>
      <c r="M33" s="16">
        <f t="shared" si="1"/>
        <v>2</v>
      </c>
    </row>
    <row r="34" spans="1:13" ht="15" customHeight="1" x14ac:dyDescent="0.3">
      <c r="A34" s="14" t="s">
        <v>118</v>
      </c>
      <c r="B34" s="14"/>
      <c r="C34" s="14" t="s">
        <v>119</v>
      </c>
      <c r="D34" s="14" t="s">
        <v>65</v>
      </c>
      <c r="E34" s="13">
        <f>IF(VLOOKUP(A34,机械工程基础实验名单!B:D,1,0)=A34,1,0)</f>
        <v>1</v>
      </c>
      <c r="F34" s="13">
        <f>IF(VLOOKUP(A34,测控技术实验名单!B:D,1,0)=A34,1,0)</f>
        <v>1</v>
      </c>
      <c r="G34" s="49" t="s">
        <v>602</v>
      </c>
      <c r="H34" s="49" t="s">
        <v>595</v>
      </c>
      <c r="I34" s="21">
        <v>1</v>
      </c>
      <c r="J34" s="8">
        <v>1</v>
      </c>
      <c r="K34" s="8">
        <v>0</v>
      </c>
      <c r="L34" s="8"/>
      <c r="M34" s="16">
        <f t="shared" si="1"/>
        <v>2</v>
      </c>
    </row>
    <row r="35" spans="1:13" ht="15" customHeight="1" x14ac:dyDescent="0.3">
      <c r="A35" s="14" t="s">
        <v>120</v>
      </c>
      <c r="B35" s="14"/>
      <c r="C35" s="14" t="s">
        <v>121</v>
      </c>
      <c r="D35" s="14" t="s">
        <v>65</v>
      </c>
      <c r="E35" s="13">
        <f>IF(VLOOKUP(A35,机械工程基础实验名单!B:D,1,0)=A35,1,0)</f>
        <v>1</v>
      </c>
      <c r="F35" s="13">
        <f>IF(VLOOKUP(A35,测控技术实验名单!B:D,1,0)=A35,1,0)</f>
        <v>1</v>
      </c>
      <c r="G35" s="49" t="s">
        <v>602</v>
      </c>
      <c r="H35" s="49" t="s">
        <v>595</v>
      </c>
      <c r="I35" s="21">
        <v>1</v>
      </c>
      <c r="J35" s="8">
        <v>1</v>
      </c>
      <c r="K35" s="8">
        <v>0</v>
      </c>
      <c r="L35" s="8"/>
      <c r="M35" s="16">
        <f t="shared" ref="M35:M66" si="3">SUM(I35:K35)</f>
        <v>2</v>
      </c>
    </row>
    <row r="36" spans="1:13" ht="15" customHeight="1" x14ac:dyDescent="0.3">
      <c r="A36" s="14" t="s">
        <v>124</v>
      </c>
      <c r="B36" s="14"/>
      <c r="C36" s="14" t="s">
        <v>125</v>
      </c>
      <c r="D36" s="14" t="s">
        <v>12</v>
      </c>
      <c r="E36" s="13">
        <f>IF(VLOOKUP(A36,机械工程基础实验名单!B:D,1,0)=A36,1,0)</f>
        <v>1</v>
      </c>
      <c r="F36" s="13">
        <f>IF(VLOOKUP(A36,测控技术实验名单!B:D,1,0)=A36,1,0)</f>
        <v>1</v>
      </c>
      <c r="G36" s="49" t="s">
        <v>602</v>
      </c>
      <c r="H36" s="49" t="s">
        <v>595</v>
      </c>
      <c r="I36" s="21">
        <v>1</v>
      </c>
      <c r="J36" s="8">
        <v>1</v>
      </c>
      <c r="K36" s="8">
        <v>0</v>
      </c>
      <c r="L36" s="8"/>
      <c r="M36" s="16">
        <f t="shared" si="3"/>
        <v>2</v>
      </c>
    </row>
    <row r="37" spans="1:13" ht="15" customHeight="1" x14ac:dyDescent="0.3">
      <c r="A37" s="14" t="s">
        <v>126</v>
      </c>
      <c r="B37" s="14"/>
      <c r="C37" s="14" t="s">
        <v>127</v>
      </c>
      <c r="D37" s="14" t="s">
        <v>12</v>
      </c>
      <c r="E37" s="13">
        <f>IF(VLOOKUP(A37,机械工程基础实验名单!B:D,1,0)=A37,1,0)</f>
        <v>1</v>
      </c>
      <c r="F37" s="13">
        <f>IF(VLOOKUP(A37,测控技术实验名单!B:D,1,0)=A37,1,0)</f>
        <v>1</v>
      </c>
      <c r="G37" s="49" t="s">
        <v>602</v>
      </c>
      <c r="H37" s="49" t="s">
        <v>595</v>
      </c>
      <c r="I37" s="21">
        <v>1</v>
      </c>
      <c r="J37" s="8">
        <v>1</v>
      </c>
      <c r="K37" s="8">
        <v>0</v>
      </c>
      <c r="L37" s="8"/>
      <c r="M37" s="16">
        <f t="shared" si="3"/>
        <v>2</v>
      </c>
    </row>
    <row r="38" spans="1:13" ht="15" customHeight="1" x14ac:dyDescent="0.3">
      <c r="A38" s="14" t="s">
        <v>356</v>
      </c>
      <c r="B38" s="14"/>
      <c r="C38" s="14" t="s">
        <v>357</v>
      </c>
      <c r="D38" s="14" t="s">
        <v>65</v>
      </c>
      <c r="E38" s="13">
        <f>IF(VLOOKUP(A38,机械工程基础实验名单!B:D,1,0)=A38,1,0)</f>
        <v>1</v>
      </c>
      <c r="F38" s="13">
        <f>IF(VLOOKUP(A38,测控技术实验名单!B:D,1,0)=A38,1,0)</f>
        <v>1</v>
      </c>
      <c r="G38" s="49" t="s">
        <v>602</v>
      </c>
      <c r="H38" s="49" t="s">
        <v>595</v>
      </c>
      <c r="I38" s="21">
        <v>1</v>
      </c>
      <c r="J38" s="8">
        <v>1</v>
      </c>
      <c r="K38" s="8">
        <v>0</v>
      </c>
      <c r="L38" s="8"/>
      <c r="M38" s="16">
        <f t="shared" si="3"/>
        <v>2</v>
      </c>
    </row>
    <row r="39" spans="1:13" ht="15" customHeight="1" x14ac:dyDescent="0.3">
      <c r="A39" s="14" t="s">
        <v>128</v>
      </c>
      <c r="B39" s="14"/>
      <c r="C39" s="14" t="s">
        <v>129</v>
      </c>
      <c r="D39" s="14" t="s">
        <v>12</v>
      </c>
      <c r="E39" s="13">
        <f>IF(VLOOKUP(A39,机械工程基础实验名单!B:D,1,0)=A39,1,0)</f>
        <v>1</v>
      </c>
      <c r="F39" s="13">
        <f>IF(VLOOKUP(A39,测控技术实验名单!B:D,1,0)=A39,1,0)</f>
        <v>1</v>
      </c>
      <c r="G39" s="49" t="s">
        <v>602</v>
      </c>
      <c r="H39" s="49" t="s">
        <v>595</v>
      </c>
      <c r="I39" s="21">
        <v>1</v>
      </c>
      <c r="J39" s="8">
        <v>1</v>
      </c>
      <c r="K39" s="8">
        <v>0</v>
      </c>
      <c r="L39" s="8"/>
      <c r="M39" s="16">
        <f t="shared" si="3"/>
        <v>2</v>
      </c>
    </row>
    <row r="40" spans="1:13" ht="15" customHeight="1" x14ac:dyDescent="0.3">
      <c r="A40" s="14" t="s">
        <v>134</v>
      </c>
      <c r="B40" s="14"/>
      <c r="C40" s="14" t="s">
        <v>135</v>
      </c>
      <c r="D40" s="14" t="s">
        <v>65</v>
      </c>
      <c r="E40" s="13">
        <f>IF(VLOOKUP(A40,机械工程基础实验名单!B:D,1,0)=A40,1,0)</f>
        <v>1</v>
      </c>
      <c r="F40" s="13">
        <f>IF(VLOOKUP(A40,测控技术实验名单!B:D,1,0)=A40,1,0)</f>
        <v>1</v>
      </c>
      <c r="G40" s="49" t="s">
        <v>602</v>
      </c>
      <c r="H40" s="49" t="s">
        <v>595</v>
      </c>
      <c r="I40" s="21">
        <v>1</v>
      </c>
      <c r="J40" s="8">
        <v>1</v>
      </c>
      <c r="K40" s="8">
        <v>0</v>
      </c>
      <c r="L40" s="8"/>
      <c r="M40" s="16">
        <f t="shared" si="3"/>
        <v>2</v>
      </c>
    </row>
    <row r="41" spans="1:13" ht="15" customHeight="1" x14ac:dyDescent="0.3">
      <c r="A41" s="14" t="s">
        <v>136</v>
      </c>
      <c r="B41" s="14"/>
      <c r="C41" s="14" t="s">
        <v>137</v>
      </c>
      <c r="D41" s="14" t="s">
        <v>12</v>
      </c>
      <c r="E41" s="13">
        <f>IF(VLOOKUP(A41,机械工程基础实验名单!B:D,1,0)=A41,1,0)</f>
        <v>1</v>
      </c>
      <c r="F41" s="13">
        <f>IF(VLOOKUP(A41,测控技术实验名单!B:D,1,0)=A41,1,0)</f>
        <v>1</v>
      </c>
      <c r="G41" s="49" t="s">
        <v>602</v>
      </c>
      <c r="H41" s="49" t="s">
        <v>595</v>
      </c>
      <c r="I41" s="21">
        <v>1</v>
      </c>
      <c r="J41" s="8">
        <v>1</v>
      </c>
      <c r="K41" s="8">
        <v>0</v>
      </c>
      <c r="L41" s="8"/>
      <c r="M41" s="16">
        <f t="shared" si="3"/>
        <v>2</v>
      </c>
    </row>
    <row r="42" spans="1:13" ht="15" customHeight="1" x14ac:dyDescent="0.3">
      <c r="A42" s="14" t="s">
        <v>138</v>
      </c>
      <c r="B42" s="14"/>
      <c r="C42" s="14" t="s">
        <v>139</v>
      </c>
      <c r="D42" s="14" t="s">
        <v>12</v>
      </c>
      <c r="E42" s="13">
        <f>IF(VLOOKUP(A42,机械工程基础实验名单!B:D,1,0)=A42,1,0)</f>
        <v>1</v>
      </c>
      <c r="F42" s="13">
        <f>IF(VLOOKUP(A42,测控技术实验名单!B:D,1,0)=A42,1,0)</f>
        <v>1</v>
      </c>
      <c r="G42" s="49" t="s">
        <v>602</v>
      </c>
      <c r="H42" s="49" t="s">
        <v>595</v>
      </c>
      <c r="I42" s="21">
        <v>1</v>
      </c>
      <c r="J42" s="8">
        <v>0</v>
      </c>
      <c r="K42" s="8">
        <v>0</v>
      </c>
      <c r="L42" s="8"/>
      <c r="M42" s="16">
        <f t="shared" si="3"/>
        <v>1</v>
      </c>
    </row>
    <row r="43" spans="1:13" ht="15" customHeight="1" x14ac:dyDescent="0.3">
      <c r="A43" s="14" t="s">
        <v>362</v>
      </c>
      <c r="B43" s="14"/>
      <c r="C43" s="14" t="s">
        <v>363</v>
      </c>
      <c r="D43" s="14" t="s">
        <v>12</v>
      </c>
      <c r="E43" s="13">
        <f>IF(VLOOKUP(A43,机械工程基础实验名单!B:D,1,0)=A43,1,0)</f>
        <v>1</v>
      </c>
      <c r="F43" s="13">
        <f>IF(VLOOKUP(A43,测控技术实验名单!B:D,1,0)=A43,1,0)</f>
        <v>1</v>
      </c>
      <c r="G43" s="49" t="s">
        <v>603</v>
      </c>
      <c r="H43" s="49" t="s">
        <v>595</v>
      </c>
      <c r="I43" s="21">
        <v>1</v>
      </c>
      <c r="J43" s="8">
        <v>1</v>
      </c>
      <c r="K43" s="8">
        <v>0</v>
      </c>
      <c r="L43" s="8"/>
      <c r="M43" s="16">
        <f t="shared" si="3"/>
        <v>2</v>
      </c>
    </row>
    <row r="44" spans="1:13" ht="15" customHeight="1" x14ac:dyDescent="0.3">
      <c r="A44" s="14" t="s">
        <v>140</v>
      </c>
      <c r="B44" s="14"/>
      <c r="C44" s="14" t="s">
        <v>141</v>
      </c>
      <c r="D44" s="14" t="s">
        <v>12</v>
      </c>
      <c r="E44" s="13">
        <f>IF(VLOOKUP(A44,机械工程基础实验名单!B:D,1,0)=A44,1,0)</f>
        <v>1</v>
      </c>
      <c r="F44" s="13">
        <f>IF(VLOOKUP(A44,测控技术实验名单!B:D,1,0)=A44,1,0)</f>
        <v>1</v>
      </c>
      <c r="G44" s="49" t="s">
        <v>603</v>
      </c>
      <c r="H44" s="49" t="s">
        <v>595</v>
      </c>
      <c r="I44" s="21">
        <v>1</v>
      </c>
      <c r="J44" s="8">
        <v>1</v>
      </c>
      <c r="K44" s="8">
        <v>0</v>
      </c>
      <c r="L44" s="8"/>
      <c r="M44" s="16">
        <f t="shared" si="3"/>
        <v>2</v>
      </c>
    </row>
    <row r="45" spans="1:13" ht="15" customHeight="1" x14ac:dyDescent="0.3">
      <c r="A45" s="14" t="s">
        <v>142</v>
      </c>
      <c r="B45" s="14"/>
      <c r="C45" s="14" t="s">
        <v>143</v>
      </c>
      <c r="D45" s="14" t="s">
        <v>65</v>
      </c>
      <c r="E45" s="13">
        <f>IF(VLOOKUP(A45,机械工程基础实验名单!B:D,1,0)=A45,1,0)</f>
        <v>1</v>
      </c>
      <c r="F45" s="13">
        <f>IF(VLOOKUP(A45,测控技术实验名单!B:D,1,0)=A45,1,0)</f>
        <v>1</v>
      </c>
      <c r="G45" s="49" t="s">
        <v>603</v>
      </c>
      <c r="H45" s="49" t="s">
        <v>595</v>
      </c>
      <c r="I45" s="21">
        <v>1</v>
      </c>
      <c r="J45" s="8">
        <v>1</v>
      </c>
      <c r="K45" s="8">
        <v>0</v>
      </c>
      <c r="L45" s="8"/>
      <c r="M45" s="16">
        <f t="shared" si="3"/>
        <v>2</v>
      </c>
    </row>
    <row r="46" spans="1:13" ht="15" customHeight="1" x14ac:dyDescent="0.3">
      <c r="A46" s="14" t="s">
        <v>144</v>
      </c>
      <c r="B46" s="14"/>
      <c r="C46" s="14" t="s">
        <v>145</v>
      </c>
      <c r="D46" s="14" t="s">
        <v>65</v>
      </c>
      <c r="E46" s="13">
        <f>IF(VLOOKUP(A46,机械工程基础实验名单!B:D,1,0)=A46,1,0)</f>
        <v>1</v>
      </c>
      <c r="F46" s="13">
        <f>IF(VLOOKUP(A46,测控技术实验名单!B:D,1,0)=A46,1,0)</f>
        <v>1</v>
      </c>
      <c r="G46" s="49" t="s">
        <v>603</v>
      </c>
      <c r="H46" s="49" t="s">
        <v>595</v>
      </c>
      <c r="I46" s="21">
        <v>1</v>
      </c>
      <c r="J46" s="8">
        <v>1</v>
      </c>
      <c r="K46" s="8">
        <v>0</v>
      </c>
      <c r="L46" s="8"/>
      <c r="M46" s="16">
        <f t="shared" si="3"/>
        <v>2</v>
      </c>
    </row>
    <row r="47" spans="1:13" ht="15" customHeight="1" x14ac:dyDescent="0.3">
      <c r="A47" s="14" t="s">
        <v>148</v>
      </c>
      <c r="B47" s="14"/>
      <c r="C47" s="14" t="s">
        <v>149</v>
      </c>
      <c r="D47" s="14" t="s">
        <v>12</v>
      </c>
      <c r="E47" s="13">
        <f>IF(VLOOKUP(A47,机械工程基础实验名单!B:D,1,0)=A47,1,0)</f>
        <v>1</v>
      </c>
      <c r="F47" s="13">
        <f>IF(VLOOKUP(A47,测控技术实验名单!B:D,1,0)=A47,1,0)</f>
        <v>1</v>
      </c>
      <c r="G47" s="49" t="s">
        <v>603</v>
      </c>
      <c r="H47" s="49" t="s">
        <v>595</v>
      </c>
      <c r="I47" s="21">
        <v>1</v>
      </c>
      <c r="J47" s="8">
        <v>1</v>
      </c>
      <c r="K47" s="8">
        <v>0</v>
      </c>
      <c r="L47" s="8"/>
      <c r="M47" s="16">
        <f t="shared" si="3"/>
        <v>2</v>
      </c>
    </row>
    <row r="48" spans="1:13" ht="15" customHeight="1" x14ac:dyDescent="0.3">
      <c r="A48" s="14" t="s">
        <v>364</v>
      </c>
      <c r="B48" s="14"/>
      <c r="C48" s="14" t="s">
        <v>365</v>
      </c>
      <c r="D48" s="14" t="s">
        <v>12</v>
      </c>
      <c r="E48" s="13">
        <f>IF(VLOOKUP(A48,机械工程基础实验名单!B:D,1,0)=A48,1,0)</f>
        <v>1</v>
      </c>
      <c r="F48" s="13">
        <f>IF(VLOOKUP(A48,测控技术实验名单!B:D,1,0)=A48,1,0)</f>
        <v>1</v>
      </c>
      <c r="G48" s="49" t="s">
        <v>603</v>
      </c>
      <c r="H48" s="49" t="s">
        <v>595</v>
      </c>
      <c r="I48" s="21">
        <v>1</v>
      </c>
      <c r="J48" s="8">
        <v>1</v>
      </c>
      <c r="K48" s="8">
        <v>0</v>
      </c>
      <c r="L48" s="8"/>
      <c r="M48" s="16">
        <f t="shared" si="3"/>
        <v>2</v>
      </c>
    </row>
    <row r="49" spans="1:13" ht="15" customHeight="1" x14ac:dyDescent="0.3">
      <c r="A49" s="14" t="s">
        <v>154</v>
      </c>
      <c r="B49" s="14"/>
      <c r="C49" s="14" t="s">
        <v>155</v>
      </c>
      <c r="D49" s="14" t="s">
        <v>12</v>
      </c>
      <c r="E49" s="13">
        <f>IF(VLOOKUP(A49,机械工程基础实验名单!B:D,1,0)=A49,1,0)</f>
        <v>1</v>
      </c>
      <c r="F49" s="13">
        <f>IF(VLOOKUP(A49,测控技术实验名单!B:D,1,0)=A49,1,0)</f>
        <v>1</v>
      </c>
      <c r="G49" s="49" t="s">
        <v>603</v>
      </c>
      <c r="H49" s="49" t="s">
        <v>595</v>
      </c>
      <c r="I49" s="21">
        <v>1</v>
      </c>
      <c r="J49" s="8">
        <v>1</v>
      </c>
      <c r="K49" s="8">
        <v>0</v>
      </c>
      <c r="L49" s="8"/>
      <c r="M49" s="16">
        <f t="shared" si="3"/>
        <v>2</v>
      </c>
    </row>
    <row r="50" spans="1:13" ht="15" customHeight="1" x14ac:dyDescent="0.3">
      <c r="A50" s="14" t="s">
        <v>158</v>
      </c>
      <c r="B50" s="14"/>
      <c r="C50" s="14" t="s">
        <v>159</v>
      </c>
      <c r="D50" s="14" t="s">
        <v>65</v>
      </c>
      <c r="E50" s="13">
        <f>IF(VLOOKUP(A50,机械工程基础实验名单!B:D,1,0)=A50,1,0)</f>
        <v>1</v>
      </c>
      <c r="F50" s="13">
        <f>IF(VLOOKUP(A50,测控技术实验名单!B:D,1,0)=A50,1,0)</f>
        <v>1</v>
      </c>
      <c r="G50" s="49" t="s">
        <v>603</v>
      </c>
      <c r="H50" s="49" t="s">
        <v>595</v>
      </c>
      <c r="I50" s="21">
        <v>1</v>
      </c>
      <c r="J50" s="8">
        <v>1</v>
      </c>
      <c r="K50" s="8">
        <v>0</v>
      </c>
      <c r="L50" s="8"/>
      <c r="M50" s="16">
        <f t="shared" si="3"/>
        <v>2</v>
      </c>
    </row>
    <row r="51" spans="1:13" ht="15" customHeight="1" x14ac:dyDescent="0.3">
      <c r="A51" s="14" t="s">
        <v>160</v>
      </c>
      <c r="B51" s="14"/>
      <c r="C51" s="14" t="s">
        <v>161</v>
      </c>
      <c r="D51" s="14" t="s">
        <v>12</v>
      </c>
      <c r="E51" s="13">
        <f>IF(VLOOKUP(A51,机械工程基础实验名单!B:D,1,0)=A51,1,0)</f>
        <v>1</v>
      </c>
      <c r="F51" s="13">
        <f>IF(VLOOKUP(A51,测控技术实验名单!B:D,1,0)=A51,1,0)</f>
        <v>1</v>
      </c>
      <c r="G51" s="49" t="s">
        <v>603</v>
      </c>
      <c r="H51" s="49" t="s">
        <v>595</v>
      </c>
      <c r="I51" s="21">
        <v>1</v>
      </c>
      <c r="J51" s="8">
        <v>0</v>
      </c>
      <c r="K51" s="8">
        <v>1</v>
      </c>
      <c r="L51" s="8"/>
      <c r="M51" s="16">
        <f t="shared" si="3"/>
        <v>2</v>
      </c>
    </row>
    <row r="52" spans="1:13" ht="15" customHeight="1" x14ac:dyDescent="0.3">
      <c r="A52" s="14" t="s">
        <v>366</v>
      </c>
      <c r="B52" s="14"/>
      <c r="C52" s="14" t="s">
        <v>367</v>
      </c>
      <c r="D52" s="14" t="s">
        <v>12</v>
      </c>
      <c r="E52" s="13">
        <f>IF(VLOOKUP(A52,机械工程基础实验名单!B:D,1,0)=A52,1,0)</f>
        <v>1</v>
      </c>
      <c r="F52" s="13">
        <f>IF(VLOOKUP(A52,测控技术实验名单!B:D,1,0)=A52,1,0)</f>
        <v>1</v>
      </c>
      <c r="G52" s="49" t="s">
        <v>603</v>
      </c>
      <c r="H52" s="49" t="s">
        <v>595</v>
      </c>
      <c r="I52" s="21">
        <v>1</v>
      </c>
      <c r="J52" s="8">
        <v>1</v>
      </c>
      <c r="K52" s="8">
        <v>0</v>
      </c>
      <c r="L52" s="8"/>
      <c r="M52" s="16">
        <f t="shared" si="3"/>
        <v>2</v>
      </c>
    </row>
    <row r="53" spans="1:13" ht="15" customHeight="1" x14ac:dyDescent="0.3">
      <c r="A53" s="14" t="s">
        <v>166</v>
      </c>
      <c r="B53" s="14"/>
      <c r="C53" s="14" t="s">
        <v>167</v>
      </c>
      <c r="D53" s="14" t="s">
        <v>12</v>
      </c>
      <c r="E53" s="13">
        <f>IF(VLOOKUP(A53,机械工程基础实验名单!B:D,1,0)=A53,1,0)</f>
        <v>1</v>
      </c>
      <c r="F53" s="13">
        <f>IF(VLOOKUP(A53,测控技术实验名单!B:D,1,0)=A53,1,0)</f>
        <v>1</v>
      </c>
      <c r="G53" s="49" t="s">
        <v>603</v>
      </c>
      <c r="H53" s="49" t="s">
        <v>595</v>
      </c>
      <c r="I53" s="21">
        <v>1</v>
      </c>
      <c r="J53" s="8">
        <v>1</v>
      </c>
      <c r="K53" s="8">
        <v>0</v>
      </c>
      <c r="L53" s="8"/>
      <c r="M53" s="16">
        <f t="shared" si="3"/>
        <v>2</v>
      </c>
    </row>
    <row r="54" spans="1:13" ht="15" customHeight="1" x14ac:dyDescent="0.3">
      <c r="A54" s="14" t="s">
        <v>368</v>
      </c>
      <c r="B54" s="14"/>
      <c r="C54" s="14" t="s">
        <v>369</v>
      </c>
      <c r="D54" s="14" t="s">
        <v>12</v>
      </c>
      <c r="E54" s="13">
        <f>IF(VLOOKUP(A54,机械工程基础实验名单!B:D,1,0)=A54,1,0)</f>
        <v>1</v>
      </c>
      <c r="F54" s="13">
        <f>IF(VLOOKUP(A54,测控技术实验名单!B:D,1,0)=A54,1,0)</f>
        <v>1</v>
      </c>
      <c r="G54" s="49" t="s">
        <v>603</v>
      </c>
      <c r="H54" s="49" t="s">
        <v>595</v>
      </c>
      <c r="I54" s="21">
        <v>1</v>
      </c>
      <c r="J54" s="8">
        <v>1</v>
      </c>
      <c r="K54" s="8">
        <v>0</v>
      </c>
      <c r="L54" s="8"/>
      <c r="M54" s="16">
        <f t="shared" si="3"/>
        <v>2</v>
      </c>
    </row>
    <row r="55" spans="1:13" ht="15" customHeight="1" x14ac:dyDescent="0.3">
      <c r="A55" s="14" t="s">
        <v>168</v>
      </c>
      <c r="B55" s="14"/>
      <c r="C55" s="14" t="s">
        <v>169</v>
      </c>
      <c r="D55" s="14" t="s">
        <v>12</v>
      </c>
      <c r="E55" s="13">
        <f>IF(VLOOKUP(A55,机械工程基础实验名单!B:D,1,0)=A55,1,0)</f>
        <v>1</v>
      </c>
      <c r="F55" s="13">
        <f>IF(VLOOKUP(A55,测控技术实验名单!B:D,1,0)=A55,1,0)</f>
        <v>1</v>
      </c>
      <c r="G55" s="49" t="s">
        <v>603</v>
      </c>
      <c r="H55" s="49" t="s">
        <v>595</v>
      </c>
      <c r="I55" s="21">
        <v>1</v>
      </c>
      <c r="J55" s="8">
        <v>1</v>
      </c>
      <c r="K55" s="8">
        <v>0</v>
      </c>
      <c r="L55" s="8"/>
      <c r="M55" s="16">
        <f t="shared" si="3"/>
        <v>2</v>
      </c>
    </row>
    <row r="56" spans="1:13" ht="15" customHeight="1" x14ac:dyDescent="0.3">
      <c r="A56" s="14" t="s">
        <v>374</v>
      </c>
      <c r="B56" s="14"/>
      <c r="C56" s="14" t="s">
        <v>375</v>
      </c>
      <c r="D56" s="14" t="s">
        <v>12</v>
      </c>
      <c r="E56" s="13">
        <f>IF(VLOOKUP(A56,机械工程基础实验名单!B:D,1,0)=A56,1,0)</f>
        <v>1</v>
      </c>
      <c r="F56" s="13">
        <f>IF(VLOOKUP(A56,测控技术实验名单!B:D,1,0)=A56,1,0)</f>
        <v>1</v>
      </c>
      <c r="G56" s="49" t="s">
        <v>603</v>
      </c>
      <c r="H56" s="49" t="s">
        <v>595</v>
      </c>
      <c r="I56" s="21">
        <v>1</v>
      </c>
      <c r="J56" s="8">
        <v>1</v>
      </c>
      <c r="K56" s="8">
        <v>0</v>
      </c>
      <c r="L56" s="8"/>
      <c r="M56" s="16">
        <f t="shared" si="3"/>
        <v>2</v>
      </c>
    </row>
    <row r="57" spans="1:13" ht="15" customHeight="1" x14ac:dyDescent="0.3">
      <c r="A57" s="14" t="s">
        <v>172</v>
      </c>
      <c r="B57" s="14"/>
      <c r="C57" s="14" t="s">
        <v>173</v>
      </c>
      <c r="D57" s="14" t="s">
        <v>12</v>
      </c>
      <c r="E57" s="13">
        <f>IF(VLOOKUP(A57,机械工程基础实验名单!B:D,1,0)=A57,1,0)</f>
        <v>1</v>
      </c>
      <c r="F57" s="13">
        <f>IF(VLOOKUP(A57,测控技术实验名单!B:D,1,0)=A57,1,0)</f>
        <v>1</v>
      </c>
      <c r="G57" s="49" t="s">
        <v>603</v>
      </c>
      <c r="H57" s="49" t="s">
        <v>595</v>
      </c>
      <c r="I57" s="21">
        <v>1</v>
      </c>
      <c r="J57" s="8">
        <v>1</v>
      </c>
      <c r="K57" s="8">
        <v>0</v>
      </c>
      <c r="L57" s="8"/>
      <c r="M57" s="16">
        <f t="shared" si="3"/>
        <v>2</v>
      </c>
    </row>
    <row r="58" spans="1:13" ht="15" customHeight="1" x14ac:dyDescent="0.3">
      <c r="A58" s="14" t="s">
        <v>174</v>
      </c>
      <c r="B58" s="14"/>
      <c r="C58" s="14" t="s">
        <v>175</v>
      </c>
      <c r="D58" s="14" t="s">
        <v>65</v>
      </c>
      <c r="E58" s="13">
        <f>IF(VLOOKUP(A58,机械工程基础实验名单!B:D,1,0)=A58,1,0)</f>
        <v>1</v>
      </c>
      <c r="F58" s="13">
        <f>IF(VLOOKUP(A58,测控技术实验名单!B:D,1,0)=A58,1,0)</f>
        <v>1</v>
      </c>
      <c r="G58" s="49" t="s">
        <v>603</v>
      </c>
      <c r="H58" s="49" t="s">
        <v>595</v>
      </c>
      <c r="I58" s="21">
        <v>1</v>
      </c>
      <c r="J58" s="8">
        <v>1</v>
      </c>
      <c r="K58" s="8">
        <v>0</v>
      </c>
      <c r="L58" s="8"/>
      <c r="M58" s="16">
        <f t="shared" si="3"/>
        <v>2</v>
      </c>
    </row>
    <row r="59" spans="1:13" ht="15" customHeight="1" x14ac:dyDescent="0.3">
      <c r="A59" s="14" t="s">
        <v>376</v>
      </c>
      <c r="B59" s="14"/>
      <c r="C59" s="14" t="s">
        <v>377</v>
      </c>
      <c r="D59" s="14" t="s">
        <v>12</v>
      </c>
      <c r="E59" s="13">
        <f>IF(VLOOKUP(A59,机械工程基础实验名单!B:D,1,0)=A59,1,0)</f>
        <v>1</v>
      </c>
      <c r="F59" s="13">
        <f>IF(VLOOKUP(A59,测控技术实验名单!B:D,1,0)=A59,1,0)</f>
        <v>1</v>
      </c>
      <c r="G59" s="49" t="s">
        <v>603</v>
      </c>
      <c r="H59" s="49" t="s">
        <v>595</v>
      </c>
      <c r="I59" s="21">
        <v>1</v>
      </c>
      <c r="J59" s="8">
        <v>1</v>
      </c>
      <c r="K59" s="8">
        <v>0</v>
      </c>
      <c r="L59" s="8"/>
      <c r="M59" s="16">
        <f t="shared" si="3"/>
        <v>2</v>
      </c>
    </row>
    <row r="60" spans="1:13" ht="15" customHeight="1" x14ac:dyDescent="0.3">
      <c r="A60" s="14" t="s">
        <v>180</v>
      </c>
      <c r="B60" s="14"/>
      <c r="C60" s="14" t="s">
        <v>181</v>
      </c>
      <c r="D60" s="14" t="s">
        <v>65</v>
      </c>
      <c r="E60" s="13">
        <f>IF(VLOOKUP(A60,机械工程基础实验名单!B:D,1,0)=A60,1,0)</f>
        <v>1</v>
      </c>
      <c r="F60" s="13">
        <f>IF(VLOOKUP(A60,测控技术实验名单!B:D,1,0)=A60,1,0)</f>
        <v>1</v>
      </c>
      <c r="G60" s="49" t="s">
        <v>603</v>
      </c>
      <c r="H60" s="49" t="s">
        <v>595</v>
      </c>
      <c r="I60" s="21">
        <v>1</v>
      </c>
      <c r="J60" s="8">
        <v>1</v>
      </c>
      <c r="K60" s="8">
        <v>0</v>
      </c>
      <c r="L60" s="8"/>
      <c r="M60" s="16">
        <f t="shared" si="3"/>
        <v>2</v>
      </c>
    </row>
    <row r="61" spans="1:13" ht="15" customHeight="1" x14ac:dyDescent="0.3">
      <c r="A61" s="14" t="s">
        <v>182</v>
      </c>
      <c r="B61" s="14"/>
      <c r="C61" s="14" t="s">
        <v>183</v>
      </c>
      <c r="D61" s="14" t="s">
        <v>12</v>
      </c>
      <c r="E61" s="13">
        <f>IF(VLOOKUP(A61,机械工程基础实验名单!B:D,1,0)=A61,1,0)</f>
        <v>1</v>
      </c>
      <c r="F61" s="13">
        <f>IF(VLOOKUP(A61,测控技术实验名单!B:D,1,0)=A61,1,0)</f>
        <v>1</v>
      </c>
      <c r="G61" s="49" t="s">
        <v>604</v>
      </c>
      <c r="H61" s="49" t="s">
        <v>595</v>
      </c>
      <c r="I61" s="21">
        <v>1</v>
      </c>
      <c r="J61" s="8">
        <v>1</v>
      </c>
      <c r="K61" s="8">
        <v>0</v>
      </c>
      <c r="L61" s="8"/>
      <c r="M61" s="16">
        <f t="shared" si="3"/>
        <v>2</v>
      </c>
    </row>
    <row r="62" spans="1:13" ht="15" customHeight="1" x14ac:dyDescent="0.3">
      <c r="A62" s="14" t="s">
        <v>186</v>
      </c>
      <c r="B62" s="14"/>
      <c r="C62" s="14" t="s">
        <v>187</v>
      </c>
      <c r="D62" s="14" t="s">
        <v>65</v>
      </c>
      <c r="E62" s="13">
        <f>IF(VLOOKUP(A62,机械工程基础实验名单!B:D,1,0)=A62,1,0)</f>
        <v>1</v>
      </c>
      <c r="F62" s="13">
        <f>IF(VLOOKUP(A62,测控技术实验名单!B:D,1,0)=A62,1,0)</f>
        <v>1</v>
      </c>
      <c r="G62" s="49" t="s">
        <v>604</v>
      </c>
      <c r="H62" s="49" t="s">
        <v>595</v>
      </c>
      <c r="I62" s="21">
        <v>1</v>
      </c>
      <c r="J62" s="8">
        <v>0</v>
      </c>
      <c r="K62" s="8">
        <v>0</v>
      </c>
      <c r="L62" s="8"/>
      <c r="M62" s="16">
        <f t="shared" si="3"/>
        <v>1</v>
      </c>
    </row>
    <row r="63" spans="1:13" ht="15" customHeight="1" x14ac:dyDescent="0.3">
      <c r="A63" s="14" t="s">
        <v>378</v>
      </c>
      <c r="B63" s="14"/>
      <c r="C63" s="14" t="s">
        <v>379</v>
      </c>
      <c r="D63" s="14" t="s">
        <v>12</v>
      </c>
      <c r="E63" s="13">
        <f>IF(VLOOKUP(A63,机械工程基础实验名单!B:D,1,0)=A63,1,0)</f>
        <v>1</v>
      </c>
      <c r="F63" s="13">
        <f>IF(VLOOKUP(A63,测控技术实验名单!B:D,1,0)=A63,1,0)</f>
        <v>1</v>
      </c>
      <c r="G63" s="49" t="s">
        <v>604</v>
      </c>
      <c r="H63" s="49" t="s">
        <v>595</v>
      </c>
      <c r="I63" s="21">
        <v>1</v>
      </c>
      <c r="J63" s="8">
        <v>1</v>
      </c>
      <c r="K63" s="8">
        <v>0</v>
      </c>
      <c r="L63" s="8"/>
      <c r="M63" s="16">
        <f t="shared" si="3"/>
        <v>2</v>
      </c>
    </row>
    <row r="64" spans="1:13" ht="15" customHeight="1" x14ac:dyDescent="0.3">
      <c r="A64" s="14" t="s">
        <v>198</v>
      </c>
      <c r="B64" s="14"/>
      <c r="C64" s="14" t="s">
        <v>199</v>
      </c>
      <c r="D64" s="14" t="s">
        <v>65</v>
      </c>
      <c r="E64" s="13">
        <f>IF(VLOOKUP(A64,机械工程基础实验名单!B:D,1,0)=A64,1,0)</f>
        <v>1</v>
      </c>
      <c r="F64" s="13">
        <f>IF(VLOOKUP(A64,测控技术实验名单!B:D,1,0)=A64,1,0)</f>
        <v>1</v>
      </c>
      <c r="G64" s="49" t="s">
        <v>604</v>
      </c>
      <c r="H64" s="49" t="s">
        <v>595</v>
      </c>
      <c r="I64" s="21">
        <v>1</v>
      </c>
      <c r="J64" s="8">
        <v>1</v>
      </c>
      <c r="K64" s="8">
        <v>0</v>
      </c>
      <c r="L64" s="8"/>
      <c r="M64" s="16">
        <f t="shared" si="3"/>
        <v>2</v>
      </c>
    </row>
    <row r="65" spans="1:13" ht="15" customHeight="1" x14ac:dyDescent="0.3">
      <c r="A65" s="14" t="s">
        <v>384</v>
      </c>
      <c r="B65" s="14"/>
      <c r="C65" s="14" t="s">
        <v>385</v>
      </c>
      <c r="D65" s="14" t="s">
        <v>12</v>
      </c>
      <c r="E65" s="13">
        <f>IF(VLOOKUP(A65,机械工程基础实验名单!B:D,1,0)=A65,1,0)</f>
        <v>1</v>
      </c>
      <c r="F65" s="13">
        <f>IF(VLOOKUP(A65,测控技术实验名单!B:D,1,0)=A65,1,0)</f>
        <v>1</v>
      </c>
      <c r="G65" s="49" t="s">
        <v>604</v>
      </c>
      <c r="H65" s="49" t="s">
        <v>595</v>
      </c>
      <c r="I65" s="21">
        <v>1</v>
      </c>
      <c r="J65" s="8">
        <v>1</v>
      </c>
      <c r="K65" s="8">
        <v>0</v>
      </c>
      <c r="L65" s="8"/>
      <c r="M65" s="16">
        <f t="shared" si="3"/>
        <v>2</v>
      </c>
    </row>
    <row r="66" spans="1:13" ht="15" customHeight="1" x14ac:dyDescent="0.3">
      <c r="A66" s="14" t="s">
        <v>212</v>
      </c>
      <c r="B66" s="14"/>
      <c r="C66" s="14" t="s">
        <v>213</v>
      </c>
      <c r="D66" s="14" t="s">
        <v>12</v>
      </c>
      <c r="E66" s="13">
        <f>IF(VLOOKUP(A66,机械工程基础实验名单!B:D,1,0)=A66,1,0)</f>
        <v>1</v>
      </c>
      <c r="F66" s="13">
        <f>IF(VLOOKUP(A66,测控技术实验名单!B:D,1,0)=A66,1,0)</f>
        <v>1</v>
      </c>
      <c r="G66" s="49" t="s">
        <v>604</v>
      </c>
      <c r="H66" s="49" t="s">
        <v>595</v>
      </c>
      <c r="I66" s="21">
        <v>1</v>
      </c>
      <c r="J66" s="8">
        <v>1</v>
      </c>
      <c r="K66" s="8">
        <v>0</v>
      </c>
      <c r="L66" s="8"/>
      <c r="M66" s="16">
        <f t="shared" si="3"/>
        <v>2</v>
      </c>
    </row>
    <row r="67" spans="1:13" ht="15" customHeight="1" x14ac:dyDescent="0.3">
      <c r="A67" s="14" t="s">
        <v>214</v>
      </c>
      <c r="B67" s="14"/>
      <c r="C67" s="14" t="s">
        <v>215</v>
      </c>
      <c r="D67" s="14" t="s">
        <v>12</v>
      </c>
      <c r="E67" s="13">
        <f>IF(VLOOKUP(A67,机械工程基础实验名单!B:D,1,0)=A67,1,0)</f>
        <v>1</v>
      </c>
      <c r="F67" s="13">
        <f>IF(VLOOKUP(A67,测控技术实验名单!B:D,1,0)=A67,1,0)</f>
        <v>1</v>
      </c>
      <c r="G67" s="49" t="s">
        <v>604</v>
      </c>
      <c r="H67" s="49" t="s">
        <v>595</v>
      </c>
      <c r="I67" s="21">
        <v>1</v>
      </c>
      <c r="J67" s="8">
        <v>1</v>
      </c>
      <c r="K67" s="8">
        <v>0</v>
      </c>
      <c r="L67" s="8"/>
      <c r="M67" s="16">
        <f t="shared" ref="M67:M98" si="4">SUM(I67:K67)</f>
        <v>2</v>
      </c>
    </row>
    <row r="68" spans="1:13" ht="15" customHeight="1" x14ac:dyDescent="0.3">
      <c r="A68" s="14" t="s">
        <v>216</v>
      </c>
      <c r="B68" s="14"/>
      <c r="C68" s="14" t="s">
        <v>217</v>
      </c>
      <c r="D68" s="14" t="s">
        <v>12</v>
      </c>
      <c r="E68" s="13">
        <f>IF(VLOOKUP(A68,机械工程基础实验名单!B:D,1,0)=A68,1,0)</f>
        <v>1</v>
      </c>
      <c r="F68" s="13">
        <f>IF(VLOOKUP(A68,测控技术实验名单!B:D,1,0)=A68,1,0)</f>
        <v>1</v>
      </c>
      <c r="G68" s="49" t="s">
        <v>604</v>
      </c>
      <c r="H68" s="49" t="s">
        <v>595</v>
      </c>
      <c r="I68" s="21">
        <v>1</v>
      </c>
      <c r="J68" s="8">
        <v>1</v>
      </c>
      <c r="K68" s="8">
        <v>0</v>
      </c>
      <c r="L68" s="8"/>
      <c r="M68" s="16">
        <f t="shared" si="4"/>
        <v>2</v>
      </c>
    </row>
    <row r="69" spans="1:13" ht="15" customHeight="1" x14ac:dyDescent="0.3">
      <c r="A69" s="14" t="s">
        <v>220</v>
      </c>
      <c r="B69" s="14"/>
      <c r="C69" s="14" t="s">
        <v>221</v>
      </c>
      <c r="D69" s="14" t="s">
        <v>65</v>
      </c>
      <c r="E69" s="13">
        <f>IF(VLOOKUP(A69,机械工程基础实验名单!B:D,1,0)=A69,1,0)</f>
        <v>1</v>
      </c>
      <c r="F69" s="13">
        <f>IF(VLOOKUP(A69,测控技术实验名单!B:D,1,0)=A69,1,0)</f>
        <v>1</v>
      </c>
      <c r="G69" s="49" t="s">
        <v>604</v>
      </c>
      <c r="H69" s="49" t="s">
        <v>595</v>
      </c>
      <c r="I69" s="21">
        <v>1</v>
      </c>
      <c r="J69" s="8">
        <v>1</v>
      </c>
      <c r="K69" s="8">
        <v>0</v>
      </c>
      <c r="L69" s="8"/>
      <c r="M69" s="16">
        <f t="shared" si="4"/>
        <v>2</v>
      </c>
    </row>
    <row r="70" spans="1:13" ht="15" customHeight="1" x14ac:dyDescent="0.3">
      <c r="A70" s="14" t="s">
        <v>222</v>
      </c>
      <c r="B70" s="14"/>
      <c r="C70" s="14" t="s">
        <v>223</v>
      </c>
      <c r="D70" s="14" t="s">
        <v>12</v>
      </c>
      <c r="E70" s="13">
        <f>IF(VLOOKUP(A70,机械工程基础实验名单!B:D,1,0)=A70,1,0)</f>
        <v>1</v>
      </c>
      <c r="F70" s="13">
        <f>IF(VLOOKUP(A70,测控技术实验名单!B:D,1,0)=A70,1,0)</f>
        <v>1</v>
      </c>
      <c r="G70" s="49" t="s">
        <v>604</v>
      </c>
      <c r="H70" s="49" t="s">
        <v>595</v>
      </c>
      <c r="I70" s="21">
        <v>1</v>
      </c>
      <c r="J70" s="8">
        <v>1</v>
      </c>
      <c r="K70" s="8">
        <v>0</v>
      </c>
      <c r="L70" s="8"/>
      <c r="M70" s="16">
        <f t="shared" si="4"/>
        <v>2</v>
      </c>
    </row>
    <row r="71" spans="1:13" ht="15" customHeight="1" x14ac:dyDescent="0.3">
      <c r="A71" s="14" t="s">
        <v>224</v>
      </c>
      <c r="B71" s="14"/>
      <c r="C71" s="14" t="s">
        <v>225</v>
      </c>
      <c r="D71" s="14" t="s">
        <v>12</v>
      </c>
      <c r="E71" s="13">
        <f>IF(VLOOKUP(A71,机械工程基础实验名单!B:D,1,0)=A71,1,0)</f>
        <v>1</v>
      </c>
      <c r="F71" s="13">
        <f>IF(VLOOKUP(A71,测控技术实验名单!B:D,1,0)=A71,1,0)</f>
        <v>1</v>
      </c>
      <c r="G71" s="49" t="s">
        <v>604</v>
      </c>
      <c r="H71" s="49" t="s">
        <v>595</v>
      </c>
      <c r="I71" s="21">
        <v>1</v>
      </c>
      <c r="J71" s="8">
        <v>1</v>
      </c>
      <c r="K71" s="8">
        <v>0</v>
      </c>
      <c r="L71" s="8"/>
      <c r="M71" s="16">
        <f t="shared" si="4"/>
        <v>2</v>
      </c>
    </row>
    <row r="72" spans="1:13" ht="15" customHeight="1" x14ac:dyDescent="0.3">
      <c r="A72" s="14" t="s">
        <v>226</v>
      </c>
      <c r="B72" s="14"/>
      <c r="C72" s="14" t="s">
        <v>227</v>
      </c>
      <c r="D72" s="14" t="s">
        <v>65</v>
      </c>
      <c r="E72" s="13">
        <f>IF(VLOOKUP(A72,机械工程基础实验名单!B:D,1,0)=A72,1,0)</f>
        <v>1</v>
      </c>
      <c r="F72" s="13">
        <f>IF(VLOOKUP(A72,测控技术实验名单!B:D,1,0)=A72,1,0)</f>
        <v>1</v>
      </c>
      <c r="G72" s="49" t="s">
        <v>604</v>
      </c>
      <c r="H72" s="49" t="s">
        <v>595</v>
      </c>
      <c r="I72" s="21">
        <v>1</v>
      </c>
      <c r="J72" s="8">
        <v>1</v>
      </c>
      <c r="K72" s="8">
        <v>0</v>
      </c>
      <c r="L72" s="8"/>
      <c r="M72" s="16">
        <f t="shared" si="4"/>
        <v>2</v>
      </c>
    </row>
    <row r="73" spans="1:13" ht="15" customHeight="1" x14ac:dyDescent="0.3">
      <c r="A73" s="14" t="s">
        <v>230</v>
      </c>
      <c r="B73" s="14"/>
      <c r="C73" s="14" t="s">
        <v>231</v>
      </c>
      <c r="D73" s="14" t="s">
        <v>12</v>
      </c>
      <c r="E73" s="13">
        <f>IF(VLOOKUP(A73,机械工程基础实验名单!B:D,1,0)=A73,1,0)</f>
        <v>1</v>
      </c>
      <c r="F73" s="13">
        <f>IF(VLOOKUP(A73,测控技术实验名单!B:D,1,0)=A73,1,0)</f>
        <v>1</v>
      </c>
      <c r="G73" s="49" t="s">
        <v>604</v>
      </c>
      <c r="H73" s="49" t="s">
        <v>595</v>
      </c>
      <c r="I73" s="21">
        <v>1</v>
      </c>
      <c r="J73" s="8">
        <v>1</v>
      </c>
      <c r="K73" s="8">
        <v>0</v>
      </c>
      <c r="L73" s="8"/>
      <c r="M73" s="16">
        <f t="shared" si="4"/>
        <v>2</v>
      </c>
    </row>
    <row r="74" spans="1:13" ht="15" customHeight="1" x14ac:dyDescent="0.3">
      <c r="A74" s="14" t="s">
        <v>232</v>
      </c>
      <c r="B74" s="14"/>
      <c r="C74" s="14" t="s">
        <v>233</v>
      </c>
      <c r="D74" s="14" t="s">
        <v>12</v>
      </c>
      <c r="E74" s="13">
        <f>IF(VLOOKUP(A74,机械工程基础实验名单!B:D,1,0)=A74,1,0)</f>
        <v>1</v>
      </c>
      <c r="F74" s="13">
        <f>IF(VLOOKUP(A74,测控技术实验名单!B:D,1,0)=A74,1,0)</f>
        <v>1</v>
      </c>
      <c r="G74" s="49" t="s">
        <v>604</v>
      </c>
      <c r="H74" s="49" t="s">
        <v>595</v>
      </c>
      <c r="I74" s="21">
        <v>1</v>
      </c>
      <c r="J74" s="8">
        <v>1</v>
      </c>
      <c r="K74" s="8">
        <v>0</v>
      </c>
      <c r="L74" s="8"/>
      <c r="M74" s="16">
        <f t="shared" si="4"/>
        <v>2</v>
      </c>
    </row>
    <row r="75" spans="1:13" ht="15" customHeight="1" x14ac:dyDescent="0.3">
      <c r="A75" s="14" t="s">
        <v>394</v>
      </c>
      <c r="B75" s="14"/>
      <c r="C75" s="14" t="s">
        <v>395</v>
      </c>
      <c r="D75" s="14" t="s">
        <v>12</v>
      </c>
      <c r="E75" s="13">
        <f>IF(VLOOKUP(A75,机械工程基础实验名单!B:D,1,0)=A75,1,0)</f>
        <v>1</v>
      </c>
      <c r="F75" s="13">
        <f>IF(VLOOKUP(A75,测控技术实验名单!B:D,1,0)=A75,1,0)</f>
        <v>1</v>
      </c>
      <c r="G75" s="49" t="s">
        <v>604</v>
      </c>
      <c r="H75" s="49" t="s">
        <v>595</v>
      </c>
      <c r="I75" s="21">
        <v>1</v>
      </c>
      <c r="J75" s="8">
        <v>0</v>
      </c>
      <c r="K75" s="8">
        <v>0</v>
      </c>
      <c r="L75" s="8"/>
      <c r="M75" s="16">
        <f t="shared" si="4"/>
        <v>1</v>
      </c>
    </row>
    <row r="76" spans="1:13" ht="15" customHeight="1" x14ac:dyDescent="0.3">
      <c r="A76" s="14" t="s">
        <v>312</v>
      </c>
      <c r="B76" s="14"/>
      <c r="C76" s="14" t="s">
        <v>313</v>
      </c>
      <c r="D76" s="14" t="s">
        <v>12</v>
      </c>
      <c r="E76" s="13">
        <f>IF(VLOOKUP(A76,机械工程基础实验名单!B:D,1,0)=A76,1,0)</f>
        <v>1</v>
      </c>
      <c r="F76" s="13">
        <f>IF(VLOOKUP(A76,测控技术实验名单!B:D,1,0)=A76,1,0)</f>
        <v>1</v>
      </c>
      <c r="G76" s="49" t="s">
        <v>604</v>
      </c>
      <c r="H76" s="49" t="s">
        <v>595</v>
      </c>
      <c r="I76" s="21">
        <v>1</v>
      </c>
      <c r="J76" s="8">
        <v>0</v>
      </c>
      <c r="K76" s="8">
        <v>0</v>
      </c>
      <c r="L76" s="8"/>
      <c r="M76" s="16">
        <f t="shared" si="4"/>
        <v>1</v>
      </c>
    </row>
    <row r="77" spans="1:13" ht="15" customHeight="1" x14ac:dyDescent="0.3">
      <c r="A77" s="14" t="s">
        <v>320</v>
      </c>
      <c r="B77" s="14"/>
      <c r="C77" s="14" t="s">
        <v>321</v>
      </c>
      <c r="D77" s="14" t="s">
        <v>12</v>
      </c>
      <c r="E77" s="13">
        <f>IF(VLOOKUP(A77,机械工程基础实验名单!B:D,1,0)=A77,1,0)</f>
        <v>1</v>
      </c>
      <c r="F77" s="13">
        <f>IF(VLOOKUP(A77,测控技术实验名单!B:D,1,0)=A77,1,0)</f>
        <v>1</v>
      </c>
      <c r="G77" s="49" t="s">
        <v>604</v>
      </c>
      <c r="H77" s="49" t="s">
        <v>595</v>
      </c>
      <c r="I77" s="21">
        <v>1</v>
      </c>
      <c r="J77" s="8">
        <v>0</v>
      </c>
      <c r="K77" s="8">
        <v>0</v>
      </c>
      <c r="L77" s="8"/>
      <c r="M77" s="16">
        <f t="shared" si="4"/>
        <v>1</v>
      </c>
    </row>
    <row r="78" spans="1:13" ht="15" customHeight="1" x14ac:dyDescent="0.3">
      <c r="A78" s="14" t="s">
        <v>341</v>
      </c>
      <c r="B78" s="14"/>
      <c r="C78" s="14" t="s">
        <v>342</v>
      </c>
      <c r="D78" s="14" t="s">
        <v>12</v>
      </c>
      <c r="E78" s="13">
        <f>IF(VLOOKUP(A78,机械工程基础实验名单!B:D,1,0)=A78,1,0)</f>
        <v>1</v>
      </c>
      <c r="F78" s="13">
        <f>IF(VLOOKUP(A78,测控技术实验名单!B:D,1,0)=A78,1,0)</f>
        <v>1</v>
      </c>
      <c r="G78" s="49" t="s">
        <v>604</v>
      </c>
      <c r="H78" s="49" t="s">
        <v>595</v>
      </c>
      <c r="I78" s="21">
        <v>1</v>
      </c>
      <c r="J78" s="8">
        <v>0</v>
      </c>
      <c r="K78" s="8">
        <v>0</v>
      </c>
      <c r="L78" s="8" t="s">
        <v>343</v>
      </c>
      <c r="M78" s="16">
        <f t="shared" si="4"/>
        <v>1</v>
      </c>
    </row>
    <row r="79" spans="1:13" ht="15" customHeight="1" x14ac:dyDescent="0.3">
      <c r="A79" s="14" t="s">
        <v>10</v>
      </c>
      <c r="B79" s="14"/>
      <c r="C79" s="14" t="s">
        <v>11</v>
      </c>
      <c r="D79" s="14" t="s">
        <v>12</v>
      </c>
      <c r="E79" s="11" t="e">
        <f>IF(VLOOKUP(A79,机械工程基础实验名单!B:D,1,0)=A79,1,0)</f>
        <v>#N/A</v>
      </c>
      <c r="F79" s="13">
        <f>IF(VLOOKUP(A79,测控技术实验名单!B:D,1,0)=A79,1,0)</f>
        <v>1</v>
      </c>
      <c r="G79" s="49" t="s">
        <v>600</v>
      </c>
      <c r="H79" s="49" t="s">
        <v>596</v>
      </c>
      <c r="I79" s="8">
        <v>0</v>
      </c>
      <c r="J79" s="21">
        <v>1</v>
      </c>
      <c r="K79" s="8">
        <v>0</v>
      </c>
      <c r="L79" s="8"/>
      <c r="M79" s="16">
        <f t="shared" si="4"/>
        <v>1</v>
      </c>
    </row>
    <row r="80" spans="1:13" ht="15" customHeight="1" x14ac:dyDescent="0.3">
      <c r="A80" s="14" t="s">
        <v>25</v>
      </c>
      <c r="B80" s="14"/>
      <c r="C80" s="14" t="s">
        <v>26</v>
      </c>
      <c r="D80" s="14" t="s">
        <v>12</v>
      </c>
      <c r="E80" s="13">
        <f>IF(VLOOKUP(A80,机械工程基础实验名单!B:D,1,0)=A80,1,0)</f>
        <v>1</v>
      </c>
      <c r="F80" s="13">
        <f>IF(VLOOKUP(A80,测控技术实验名单!B:D,1,0)=A80,1,0)</f>
        <v>1</v>
      </c>
      <c r="G80" s="49" t="s">
        <v>600</v>
      </c>
      <c r="H80" s="49" t="s">
        <v>596</v>
      </c>
      <c r="I80" s="8">
        <v>1</v>
      </c>
      <c r="J80" s="21">
        <v>1</v>
      </c>
      <c r="K80" s="8">
        <v>1</v>
      </c>
      <c r="L80" s="8"/>
      <c r="M80" s="16">
        <f t="shared" si="4"/>
        <v>3</v>
      </c>
    </row>
    <row r="81" spans="1:13" ht="15" customHeight="1" x14ac:dyDescent="0.3">
      <c r="A81" s="14" t="s">
        <v>29</v>
      </c>
      <c r="B81" s="14"/>
      <c r="C81" s="14" t="s">
        <v>30</v>
      </c>
      <c r="D81" s="14" t="s">
        <v>12</v>
      </c>
      <c r="E81" s="13">
        <f>IF(VLOOKUP(A81,机械工程基础实验名单!B:D,1,0)=A81,1,0)</f>
        <v>1</v>
      </c>
      <c r="F81" s="13">
        <f>IF(VLOOKUP(A81,测控技术实验名单!B:D,1,0)=A81,1,0)</f>
        <v>1</v>
      </c>
      <c r="G81" s="49" t="s">
        <v>600</v>
      </c>
      <c r="H81" s="49" t="s">
        <v>596</v>
      </c>
      <c r="I81" s="8">
        <v>1</v>
      </c>
      <c r="J81" s="21">
        <v>1</v>
      </c>
      <c r="K81" s="8">
        <v>1</v>
      </c>
      <c r="L81" s="8"/>
      <c r="M81" s="16">
        <f t="shared" si="4"/>
        <v>3</v>
      </c>
    </row>
    <row r="82" spans="1:13" ht="15" customHeight="1" x14ac:dyDescent="0.3">
      <c r="A82" s="14" t="s">
        <v>31</v>
      </c>
      <c r="B82" s="14"/>
      <c r="C82" s="14" t="s">
        <v>32</v>
      </c>
      <c r="D82" s="14" t="s">
        <v>12</v>
      </c>
      <c r="E82" s="13">
        <f>IF(VLOOKUP(A82,机械工程基础实验名单!B:D,1,0)=A82,1,0)</f>
        <v>1</v>
      </c>
      <c r="F82" s="13">
        <f>IF(VLOOKUP(A82,测控技术实验名单!B:D,1,0)=A82,1,0)</f>
        <v>1</v>
      </c>
      <c r="G82" s="49" t="s">
        <v>600</v>
      </c>
      <c r="H82" s="49" t="s">
        <v>596</v>
      </c>
      <c r="I82" s="8">
        <v>1</v>
      </c>
      <c r="J82" s="21">
        <v>1</v>
      </c>
      <c r="K82" s="8">
        <v>1</v>
      </c>
      <c r="L82" s="8"/>
      <c r="M82" s="16">
        <f t="shared" si="4"/>
        <v>3</v>
      </c>
    </row>
    <row r="83" spans="1:13" ht="15" customHeight="1" x14ac:dyDescent="0.3">
      <c r="A83" s="14" t="s">
        <v>33</v>
      </c>
      <c r="B83" s="14"/>
      <c r="C83" s="14" t="s">
        <v>34</v>
      </c>
      <c r="D83" s="14" t="s">
        <v>12</v>
      </c>
      <c r="E83" s="13">
        <f>IF(VLOOKUP(A83,机械工程基础实验名单!B:D,1,0)=A83,1,0)</f>
        <v>1</v>
      </c>
      <c r="F83" s="13">
        <f>IF(VLOOKUP(A83,测控技术实验名单!B:D,1,0)=A83,1,0)</f>
        <v>1</v>
      </c>
      <c r="G83" s="49" t="s">
        <v>600</v>
      </c>
      <c r="H83" s="49" t="s">
        <v>596</v>
      </c>
      <c r="I83" s="8">
        <v>1</v>
      </c>
      <c r="J83" s="21">
        <v>1</v>
      </c>
      <c r="K83" s="8">
        <v>1</v>
      </c>
      <c r="L83" s="8"/>
      <c r="M83" s="16">
        <f t="shared" si="4"/>
        <v>3</v>
      </c>
    </row>
    <row r="84" spans="1:13" ht="15" customHeight="1" x14ac:dyDescent="0.3">
      <c r="A84" s="14" t="s">
        <v>352</v>
      </c>
      <c r="B84" s="14"/>
      <c r="C84" s="14" t="s">
        <v>353</v>
      </c>
      <c r="D84" s="14" t="s">
        <v>65</v>
      </c>
      <c r="E84" s="13">
        <f>IF(VLOOKUP(A84,机械工程基础实验名单!B:D,1,0)=A84,1,0)</f>
        <v>1</v>
      </c>
      <c r="F84" s="13">
        <f>IF(VLOOKUP(A84,测控技术实验名单!B:D,1,0)=A84,1,0)</f>
        <v>1</v>
      </c>
      <c r="G84" s="49" t="s">
        <v>600</v>
      </c>
      <c r="H84" s="49" t="s">
        <v>596</v>
      </c>
      <c r="I84" s="8">
        <v>1</v>
      </c>
      <c r="J84" s="21">
        <v>1</v>
      </c>
      <c r="K84" s="8">
        <v>1</v>
      </c>
      <c r="L84" s="8"/>
      <c r="M84" s="16">
        <f t="shared" si="4"/>
        <v>3</v>
      </c>
    </row>
    <row r="85" spans="1:13" ht="15" customHeight="1" x14ac:dyDescent="0.3">
      <c r="A85" s="14" t="s">
        <v>35</v>
      </c>
      <c r="B85" s="14"/>
      <c r="C85" s="14" t="s">
        <v>36</v>
      </c>
      <c r="D85" s="14" t="s">
        <v>12</v>
      </c>
      <c r="E85" s="13">
        <f>IF(VLOOKUP(A85,机械工程基础实验名单!B:D,1,0)=A85,1,0)</f>
        <v>1</v>
      </c>
      <c r="F85" s="13">
        <f>IF(VLOOKUP(A85,测控技术实验名单!B:D,1,0)=A85,1,0)</f>
        <v>1</v>
      </c>
      <c r="G85" s="49" t="s">
        <v>600</v>
      </c>
      <c r="H85" s="49" t="s">
        <v>596</v>
      </c>
      <c r="I85" s="8">
        <v>1</v>
      </c>
      <c r="J85" s="21">
        <v>1</v>
      </c>
      <c r="K85" s="8">
        <v>1</v>
      </c>
      <c r="L85" s="8"/>
      <c r="M85" s="16">
        <f t="shared" si="4"/>
        <v>3</v>
      </c>
    </row>
    <row r="86" spans="1:13" ht="15" customHeight="1" x14ac:dyDescent="0.3">
      <c r="A86" s="14" t="s">
        <v>37</v>
      </c>
      <c r="B86" s="14"/>
      <c r="C86" s="14" t="s">
        <v>38</v>
      </c>
      <c r="D86" s="14" t="s">
        <v>12</v>
      </c>
      <c r="E86" s="13">
        <f>IF(VLOOKUP(A86,机械工程基础实验名单!B:D,1,0)=A86,1,0)</f>
        <v>1</v>
      </c>
      <c r="F86" s="13">
        <f>IF(VLOOKUP(A86,测控技术实验名单!B:D,1,0)=A86,1,0)</f>
        <v>1</v>
      </c>
      <c r="G86" s="49" t="s">
        <v>600</v>
      </c>
      <c r="H86" s="49" t="s">
        <v>596</v>
      </c>
      <c r="I86" s="8">
        <v>1</v>
      </c>
      <c r="J86" s="21">
        <v>1</v>
      </c>
      <c r="K86" s="8">
        <v>1</v>
      </c>
      <c r="L86" s="8"/>
      <c r="M86" s="16">
        <f t="shared" si="4"/>
        <v>3</v>
      </c>
    </row>
    <row r="87" spans="1:13" ht="15" customHeight="1" x14ac:dyDescent="0.3">
      <c r="A87" s="14" t="s">
        <v>47</v>
      </c>
      <c r="B87" s="14"/>
      <c r="C87" s="14" t="s">
        <v>48</v>
      </c>
      <c r="D87" s="14" t="s">
        <v>12</v>
      </c>
      <c r="E87" s="13">
        <f>IF(VLOOKUP(A87,机械工程基础实验名单!B:D,1,0)=A87,1,0)</f>
        <v>1</v>
      </c>
      <c r="F87" s="13">
        <f>IF(VLOOKUP(A87,测控技术实验名单!B:D,1,0)=A87,1,0)</f>
        <v>1</v>
      </c>
      <c r="G87" s="49" t="s">
        <v>600</v>
      </c>
      <c r="H87" s="49" t="s">
        <v>596</v>
      </c>
      <c r="I87" s="8">
        <v>1</v>
      </c>
      <c r="J87" s="21">
        <v>1</v>
      </c>
      <c r="K87" s="8">
        <v>1</v>
      </c>
      <c r="L87" s="8"/>
      <c r="M87" s="16">
        <f t="shared" si="4"/>
        <v>3</v>
      </c>
    </row>
    <row r="88" spans="1:13" ht="15" customHeight="1" x14ac:dyDescent="0.3">
      <c r="A88" s="14" t="s">
        <v>51</v>
      </c>
      <c r="B88" s="14"/>
      <c r="C88" s="14" t="s">
        <v>52</v>
      </c>
      <c r="D88" s="14" t="s">
        <v>12</v>
      </c>
      <c r="E88" s="13">
        <f>IF(VLOOKUP(A88,机械工程基础实验名单!B:D,1,0)=A88,1,0)</f>
        <v>1</v>
      </c>
      <c r="F88" s="13">
        <f>IF(VLOOKUP(A88,测控技术实验名单!B:D,1,0)=A88,1,0)</f>
        <v>1</v>
      </c>
      <c r="G88" s="49" t="s">
        <v>600</v>
      </c>
      <c r="H88" s="49" t="s">
        <v>596</v>
      </c>
      <c r="I88" s="8">
        <v>1</v>
      </c>
      <c r="J88" s="21">
        <v>1</v>
      </c>
      <c r="K88" s="8">
        <v>1</v>
      </c>
      <c r="L88" s="8"/>
      <c r="M88" s="16">
        <f t="shared" si="4"/>
        <v>3</v>
      </c>
    </row>
    <row r="89" spans="1:13" ht="15" customHeight="1" x14ac:dyDescent="0.3">
      <c r="A89" s="14" t="s">
        <v>55</v>
      </c>
      <c r="B89" s="14"/>
      <c r="C89" s="14" t="s">
        <v>56</v>
      </c>
      <c r="D89" s="14" t="s">
        <v>12</v>
      </c>
      <c r="E89" s="13">
        <f>IF(VLOOKUP(A89,机械工程基础实验名单!B:D,1,0)=A89,1,0)</f>
        <v>1</v>
      </c>
      <c r="F89" s="13">
        <f>IF(VLOOKUP(A89,测控技术实验名单!B:D,1,0)=A89,1,0)</f>
        <v>1</v>
      </c>
      <c r="G89" s="49" t="s">
        <v>600</v>
      </c>
      <c r="H89" s="49" t="s">
        <v>596</v>
      </c>
      <c r="I89" s="8">
        <v>1</v>
      </c>
      <c r="J89" s="21">
        <v>1</v>
      </c>
      <c r="K89" s="8">
        <v>1</v>
      </c>
      <c r="L89" s="8"/>
      <c r="M89" s="16">
        <f t="shared" si="4"/>
        <v>3</v>
      </c>
    </row>
    <row r="90" spans="1:13" ht="15" customHeight="1" x14ac:dyDescent="0.3">
      <c r="A90" s="14" t="s">
        <v>66</v>
      </c>
      <c r="B90" s="14"/>
      <c r="C90" s="14" t="s">
        <v>67</v>
      </c>
      <c r="D90" s="14" t="s">
        <v>65</v>
      </c>
      <c r="E90" s="13">
        <f>IF(VLOOKUP(A90,机械工程基础实验名单!B:D,1,0)=A90,1,0)</f>
        <v>1</v>
      </c>
      <c r="F90" s="13">
        <f>IF(VLOOKUP(A90,测控技术实验名单!B:D,1,0)=A90,1,0)</f>
        <v>1</v>
      </c>
      <c r="G90" s="49" t="s">
        <v>600</v>
      </c>
      <c r="H90" s="49" t="s">
        <v>596</v>
      </c>
      <c r="I90" s="8">
        <v>1</v>
      </c>
      <c r="J90" s="21">
        <v>1</v>
      </c>
      <c r="K90" s="8">
        <v>1</v>
      </c>
      <c r="L90" s="8"/>
      <c r="M90" s="16">
        <f t="shared" si="4"/>
        <v>3</v>
      </c>
    </row>
    <row r="91" spans="1:13" ht="15" customHeight="1" x14ac:dyDescent="0.3">
      <c r="A91" s="14" t="s">
        <v>72</v>
      </c>
      <c r="B91" s="14"/>
      <c r="C91" s="14" t="s">
        <v>73</v>
      </c>
      <c r="D91" s="14" t="s">
        <v>12</v>
      </c>
      <c r="E91" s="13">
        <f>IF(VLOOKUP(A91,机械工程基础实验名单!B:D,1,0)=A91,1,0)</f>
        <v>1</v>
      </c>
      <c r="F91" s="13">
        <f>IF(VLOOKUP(A91,测控技术实验名单!B:D,1,0)=A91,1,0)</f>
        <v>1</v>
      </c>
      <c r="G91" s="49" t="s">
        <v>600</v>
      </c>
      <c r="H91" s="49" t="s">
        <v>596</v>
      </c>
      <c r="I91" s="8">
        <v>1</v>
      </c>
      <c r="J91" s="21">
        <v>1</v>
      </c>
      <c r="K91" s="8">
        <v>1</v>
      </c>
      <c r="L91" s="8"/>
      <c r="M91" s="16">
        <f t="shared" si="4"/>
        <v>3</v>
      </c>
    </row>
    <row r="92" spans="1:13" ht="15" customHeight="1" x14ac:dyDescent="0.3">
      <c r="A92" s="14" t="s">
        <v>78</v>
      </c>
      <c r="B92" s="14"/>
      <c r="C92" s="14" t="s">
        <v>79</v>
      </c>
      <c r="D92" s="14" t="s">
        <v>12</v>
      </c>
      <c r="E92" s="13">
        <f>IF(VLOOKUP(A92,机械工程基础实验名单!B:D,1,0)=A92,1,0)</f>
        <v>1</v>
      </c>
      <c r="F92" s="13">
        <f>IF(VLOOKUP(A92,测控技术实验名单!B:D,1,0)=A92,1,0)</f>
        <v>1</v>
      </c>
      <c r="G92" s="49" t="s">
        <v>600</v>
      </c>
      <c r="H92" s="49" t="s">
        <v>596</v>
      </c>
      <c r="I92" s="8">
        <v>1</v>
      </c>
      <c r="J92" s="21">
        <v>1</v>
      </c>
      <c r="K92" s="8">
        <v>1</v>
      </c>
      <c r="L92" s="8"/>
      <c r="M92" s="16">
        <f t="shared" si="4"/>
        <v>3</v>
      </c>
    </row>
    <row r="93" spans="1:13" ht="15" customHeight="1" x14ac:dyDescent="0.3">
      <c r="A93" s="14" t="s">
        <v>80</v>
      </c>
      <c r="B93" s="14"/>
      <c r="C93" s="14" t="s">
        <v>81</v>
      </c>
      <c r="D93" s="14" t="s">
        <v>12</v>
      </c>
      <c r="E93" s="13">
        <f>IF(VLOOKUP(A93,机械工程基础实验名单!B:D,1,0)=A93,1,0)</f>
        <v>1</v>
      </c>
      <c r="F93" s="13">
        <f>IF(VLOOKUP(A93,测控技术实验名单!B:D,1,0)=A93,1,0)</f>
        <v>1</v>
      </c>
      <c r="G93" s="49" t="s">
        <v>600</v>
      </c>
      <c r="H93" s="49" t="s">
        <v>596</v>
      </c>
      <c r="I93" s="8">
        <v>1</v>
      </c>
      <c r="J93" s="21">
        <v>1</v>
      </c>
      <c r="K93" s="8">
        <v>1</v>
      </c>
      <c r="L93" s="8"/>
      <c r="M93" s="16">
        <f t="shared" si="4"/>
        <v>3</v>
      </c>
    </row>
    <row r="94" spans="1:13" ht="15" customHeight="1" x14ac:dyDescent="0.3">
      <c r="A94" s="14" t="s">
        <v>86</v>
      </c>
      <c r="B94" s="14"/>
      <c r="C94" s="14" t="s">
        <v>87</v>
      </c>
      <c r="D94" s="14" t="s">
        <v>12</v>
      </c>
      <c r="E94" s="13">
        <f>IF(VLOOKUP(A94,机械工程基础实验名单!B:D,1,0)=A94,1,0)</f>
        <v>1</v>
      </c>
      <c r="F94" s="13">
        <f>IF(VLOOKUP(A94,测控技术实验名单!B:D,1,0)=A94,1,0)</f>
        <v>1</v>
      </c>
      <c r="G94" s="49" t="s">
        <v>600</v>
      </c>
      <c r="H94" s="49" t="s">
        <v>596</v>
      </c>
      <c r="I94" s="8">
        <v>1</v>
      </c>
      <c r="J94" s="21">
        <v>1</v>
      </c>
      <c r="K94" s="8">
        <v>1</v>
      </c>
      <c r="L94" s="8"/>
      <c r="M94" s="16">
        <f t="shared" si="4"/>
        <v>3</v>
      </c>
    </row>
    <row r="95" spans="1:13" ht="15" customHeight="1" x14ac:dyDescent="0.3">
      <c r="A95" s="14" t="s">
        <v>92</v>
      </c>
      <c r="B95" s="14"/>
      <c r="C95" s="14" t="s">
        <v>93</v>
      </c>
      <c r="D95" s="14" t="s">
        <v>12</v>
      </c>
      <c r="E95" s="13">
        <f>IF(VLOOKUP(A95,机械工程基础实验名单!B:D,1,0)=A95,1,0)</f>
        <v>1</v>
      </c>
      <c r="F95" s="13">
        <f>IF(VLOOKUP(A95,测控技术实验名单!B:D,1,0)=A95,1,0)</f>
        <v>1</v>
      </c>
      <c r="G95" s="49" t="s">
        <v>600</v>
      </c>
      <c r="H95" s="49" t="s">
        <v>596</v>
      </c>
      <c r="I95" s="8">
        <v>1</v>
      </c>
      <c r="J95" s="21">
        <v>1</v>
      </c>
      <c r="K95" s="8">
        <v>1</v>
      </c>
      <c r="L95" s="8"/>
      <c r="M95" s="16">
        <f t="shared" si="4"/>
        <v>3</v>
      </c>
    </row>
    <row r="96" spans="1:13" ht="15" customHeight="1" x14ac:dyDescent="0.3">
      <c r="A96" s="14" t="s">
        <v>354</v>
      </c>
      <c r="B96" s="14"/>
      <c r="C96" s="14" t="s">
        <v>355</v>
      </c>
      <c r="D96" s="14" t="s">
        <v>12</v>
      </c>
      <c r="E96" s="13">
        <f>IF(VLOOKUP(A96,机械工程基础实验名单!B:D,1,0)=A96,1,0)</f>
        <v>1</v>
      </c>
      <c r="F96" s="13">
        <f>IF(VLOOKUP(A96,测控技术实验名单!B:D,1,0)=A96,1,0)</f>
        <v>1</v>
      </c>
      <c r="G96" s="49" t="s">
        <v>600</v>
      </c>
      <c r="H96" s="49" t="s">
        <v>596</v>
      </c>
      <c r="I96" s="8">
        <v>1</v>
      </c>
      <c r="J96" s="21">
        <v>1</v>
      </c>
      <c r="K96" s="8">
        <v>1</v>
      </c>
      <c r="L96" s="8"/>
      <c r="M96" s="16">
        <f t="shared" si="4"/>
        <v>3</v>
      </c>
    </row>
    <row r="97" spans="1:13" ht="15" customHeight="1" x14ac:dyDescent="0.3">
      <c r="A97" s="14" t="s">
        <v>96</v>
      </c>
      <c r="B97" s="14"/>
      <c r="C97" s="14" t="s">
        <v>97</v>
      </c>
      <c r="D97" s="14" t="s">
        <v>12</v>
      </c>
      <c r="E97" s="13">
        <f>IF(VLOOKUP(A97,机械工程基础实验名单!B:D,1,0)=A97,1,0)</f>
        <v>1</v>
      </c>
      <c r="F97" s="13">
        <f>IF(VLOOKUP(A97,测控技术实验名单!B:D,1,0)=A97,1,0)</f>
        <v>1</v>
      </c>
      <c r="G97" s="49" t="s">
        <v>600</v>
      </c>
      <c r="H97" s="49" t="s">
        <v>596</v>
      </c>
      <c r="I97" s="8">
        <v>1</v>
      </c>
      <c r="J97" s="21">
        <v>1</v>
      </c>
      <c r="K97" s="8">
        <v>1</v>
      </c>
      <c r="L97" s="8"/>
      <c r="M97" s="16">
        <f t="shared" si="4"/>
        <v>3</v>
      </c>
    </row>
    <row r="98" spans="1:13" ht="15" customHeight="1" x14ac:dyDescent="0.3">
      <c r="A98" s="14" t="s">
        <v>122</v>
      </c>
      <c r="B98" s="14"/>
      <c r="C98" s="14" t="s">
        <v>123</v>
      </c>
      <c r="D98" s="14" t="s">
        <v>65</v>
      </c>
      <c r="E98" s="13">
        <f>IF(VLOOKUP(A98,机械工程基础实验名单!B:D,1,0)=A98,1,0)</f>
        <v>1</v>
      </c>
      <c r="F98" s="13">
        <f>IF(VLOOKUP(A98,测控技术实验名单!B:D,1,0)=A98,1,0)</f>
        <v>1</v>
      </c>
      <c r="G98" s="49" t="s">
        <v>600</v>
      </c>
      <c r="H98" s="49" t="s">
        <v>596</v>
      </c>
      <c r="I98" s="8">
        <v>0</v>
      </c>
      <c r="J98" s="21">
        <v>1</v>
      </c>
      <c r="K98" s="8">
        <v>0</v>
      </c>
      <c r="L98" s="8"/>
      <c r="M98" s="16">
        <f t="shared" si="4"/>
        <v>1</v>
      </c>
    </row>
    <row r="99" spans="1:13" ht="15" customHeight="1" x14ac:dyDescent="0.3">
      <c r="A99" s="14" t="s">
        <v>360</v>
      </c>
      <c r="B99" s="14"/>
      <c r="C99" s="14" t="s">
        <v>361</v>
      </c>
      <c r="D99" s="14" t="s">
        <v>12</v>
      </c>
      <c r="E99" s="13">
        <f>IF(VLOOKUP(A99,机械工程基础实验名单!B:D,1,0)=A99,1,0)</f>
        <v>1</v>
      </c>
      <c r="F99" s="13">
        <f>IF(VLOOKUP(A99,测控技术实验名单!B:D,1,0)=A99,1,0)</f>
        <v>1</v>
      </c>
      <c r="G99" s="49" t="s">
        <v>610</v>
      </c>
      <c r="H99" s="49" t="s">
        <v>596</v>
      </c>
      <c r="I99" s="8">
        <v>1</v>
      </c>
      <c r="J99" s="21">
        <v>1</v>
      </c>
      <c r="K99" s="8">
        <v>1</v>
      </c>
      <c r="L99" s="8"/>
      <c r="M99" s="16">
        <f t="shared" ref="M99:M130" si="5">SUM(I99:K99)</f>
        <v>3</v>
      </c>
    </row>
    <row r="100" spans="1:13" ht="15" customHeight="1" x14ac:dyDescent="0.3">
      <c r="A100" s="14" t="s">
        <v>130</v>
      </c>
      <c r="B100" s="14"/>
      <c r="C100" s="14" t="s">
        <v>131</v>
      </c>
      <c r="D100" s="14" t="s">
        <v>12</v>
      </c>
      <c r="E100" s="13">
        <f>IF(VLOOKUP(A100,机械工程基础实验名单!B:D,1,0)=A100,1,0)</f>
        <v>1</v>
      </c>
      <c r="F100" s="13">
        <f>IF(VLOOKUP(A100,测控技术实验名单!B:D,1,0)=A100,1,0)</f>
        <v>1</v>
      </c>
      <c r="G100" s="49" t="s">
        <v>610</v>
      </c>
      <c r="H100" s="49" t="s">
        <v>596</v>
      </c>
      <c r="I100" s="8">
        <v>1</v>
      </c>
      <c r="J100" s="21">
        <v>1</v>
      </c>
      <c r="K100" s="8">
        <v>1</v>
      </c>
      <c r="L100" s="8"/>
      <c r="M100" s="16">
        <f t="shared" si="5"/>
        <v>3</v>
      </c>
    </row>
    <row r="101" spans="1:13" ht="15" customHeight="1" x14ac:dyDescent="0.3">
      <c r="A101" s="14" t="s">
        <v>132</v>
      </c>
      <c r="B101" s="14"/>
      <c r="C101" s="14" t="s">
        <v>133</v>
      </c>
      <c r="D101" s="14" t="s">
        <v>12</v>
      </c>
      <c r="E101" s="13">
        <f>IF(VLOOKUP(A101,机械工程基础实验名单!B:D,1,0)=A101,1,0)</f>
        <v>1</v>
      </c>
      <c r="F101" s="13">
        <f>IF(VLOOKUP(A101,测控技术实验名单!B:D,1,0)=A101,1,0)</f>
        <v>1</v>
      </c>
      <c r="G101" s="49" t="s">
        <v>610</v>
      </c>
      <c r="H101" s="49" t="s">
        <v>596</v>
      </c>
      <c r="I101" s="8">
        <v>1</v>
      </c>
      <c r="J101" s="21">
        <v>1</v>
      </c>
      <c r="K101" s="8">
        <v>1</v>
      </c>
      <c r="L101" s="8"/>
      <c r="M101" s="16">
        <f t="shared" si="5"/>
        <v>3</v>
      </c>
    </row>
    <row r="102" spans="1:13" ht="15" customHeight="1" x14ac:dyDescent="0.3">
      <c r="A102" s="14" t="s">
        <v>146</v>
      </c>
      <c r="B102" s="14"/>
      <c r="C102" s="14" t="s">
        <v>147</v>
      </c>
      <c r="D102" s="14" t="s">
        <v>12</v>
      </c>
      <c r="E102" s="13">
        <f>IF(VLOOKUP(A102,机械工程基础实验名单!B:D,1,0)=A102,1,0)</f>
        <v>1</v>
      </c>
      <c r="F102" s="13">
        <f>IF(VLOOKUP(A102,测控技术实验名单!B:D,1,0)=A102,1,0)</f>
        <v>1</v>
      </c>
      <c r="G102" s="49" t="s">
        <v>610</v>
      </c>
      <c r="H102" s="49" t="s">
        <v>596</v>
      </c>
      <c r="I102" s="8">
        <v>1</v>
      </c>
      <c r="J102" s="21">
        <v>1</v>
      </c>
      <c r="K102" s="8">
        <v>1</v>
      </c>
      <c r="L102" s="8"/>
      <c r="M102" s="16">
        <f t="shared" si="5"/>
        <v>3</v>
      </c>
    </row>
    <row r="103" spans="1:13" ht="15" customHeight="1" x14ac:dyDescent="0.3">
      <c r="A103" s="14" t="s">
        <v>150</v>
      </c>
      <c r="B103" s="14"/>
      <c r="C103" s="14" t="s">
        <v>151</v>
      </c>
      <c r="D103" s="14" t="s">
        <v>12</v>
      </c>
      <c r="E103" s="13">
        <f>IF(VLOOKUP(A103,机械工程基础实验名单!B:D,1,0)=A103,1,0)</f>
        <v>1</v>
      </c>
      <c r="F103" s="13">
        <f>IF(VLOOKUP(A103,测控技术实验名单!B:D,1,0)=A103,1,0)</f>
        <v>1</v>
      </c>
      <c r="G103" s="49" t="s">
        <v>610</v>
      </c>
      <c r="H103" s="49" t="s">
        <v>596</v>
      </c>
      <c r="I103" s="8">
        <v>1</v>
      </c>
      <c r="J103" s="21">
        <v>1</v>
      </c>
      <c r="K103" s="8">
        <v>1</v>
      </c>
      <c r="L103" s="8"/>
      <c r="M103" s="16">
        <f t="shared" si="5"/>
        <v>3</v>
      </c>
    </row>
    <row r="104" spans="1:13" ht="15" customHeight="1" x14ac:dyDescent="0.3">
      <c r="A104" s="14" t="s">
        <v>152</v>
      </c>
      <c r="B104" s="14"/>
      <c r="C104" s="14" t="s">
        <v>153</v>
      </c>
      <c r="D104" s="14" t="s">
        <v>12</v>
      </c>
      <c r="E104" s="13">
        <f>IF(VLOOKUP(A104,机械工程基础实验名单!B:D,1,0)=A104,1,0)</f>
        <v>1</v>
      </c>
      <c r="F104" s="13">
        <f>IF(VLOOKUP(A104,测控技术实验名单!B:D,1,0)=A104,1,0)</f>
        <v>1</v>
      </c>
      <c r="G104" s="49" t="s">
        <v>610</v>
      </c>
      <c r="H104" s="49" t="s">
        <v>596</v>
      </c>
      <c r="I104" s="8">
        <v>1</v>
      </c>
      <c r="J104" s="21">
        <v>1</v>
      </c>
      <c r="K104" s="8">
        <v>1</v>
      </c>
      <c r="L104" s="8"/>
      <c r="M104" s="16">
        <f t="shared" si="5"/>
        <v>3</v>
      </c>
    </row>
    <row r="105" spans="1:13" ht="15" customHeight="1" x14ac:dyDescent="0.3">
      <c r="A105" s="14" t="s">
        <v>156</v>
      </c>
      <c r="B105" s="14"/>
      <c r="C105" s="14" t="s">
        <v>157</v>
      </c>
      <c r="D105" s="14" t="s">
        <v>12</v>
      </c>
      <c r="E105" s="13">
        <f>IF(VLOOKUP(A105,机械工程基础实验名单!B:D,1,0)=A105,1,0)</f>
        <v>1</v>
      </c>
      <c r="F105" s="13">
        <f>IF(VLOOKUP(A105,测控技术实验名单!B:D,1,0)=A105,1,0)</f>
        <v>1</v>
      </c>
      <c r="G105" s="49" t="s">
        <v>610</v>
      </c>
      <c r="H105" s="49" t="s">
        <v>596</v>
      </c>
      <c r="I105" s="8">
        <v>1</v>
      </c>
      <c r="J105" s="21">
        <v>1</v>
      </c>
      <c r="K105" s="8">
        <v>1</v>
      </c>
      <c r="L105" s="8"/>
      <c r="M105" s="16">
        <f t="shared" si="5"/>
        <v>3</v>
      </c>
    </row>
    <row r="106" spans="1:13" ht="15" customHeight="1" x14ac:dyDescent="0.3">
      <c r="A106" s="14" t="s">
        <v>162</v>
      </c>
      <c r="B106" s="14"/>
      <c r="C106" s="14" t="s">
        <v>163</v>
      </c>
      <c r="D106" s="14" t="s">
        <v>12</v>
      </c>
      <c r="E106" s="13">
        <f>IF(VLOOKUP(A106,机械工程基础实验名单!B:D,1,0)=A106,1,0)</f>
        <v>1</v>
      </c>
      <c r="F106" s="13">
        <f>IF(VLOOKUP(A106,测控技术实验名单!B:D,1,0)=A106,1,0)</f>
        <v>1</v>
      </c>
      <c r="G106" s="49" t="s">
        <v>610</v>
      </c>
      <c r="H106" s="49" t="s">
        <v>596</v>
      </c>
      <c r="I106" s="8">
        <v>1</v>
      </c>
      <c r="J106" s="21">
        <v>1</v>
      </c>
      <c r="K106" s="8">
        <v>1</v>
      </c>
      <c r="L106" s="8"/>
      <c r="M106" s="16">
        <f t="shared" si="5"/>
        <v>3</v>
      </c>
    </row>
    <row r="107" spans="1:13" ht="15" customHeight="1" x14ac:dyDescent="0.3">
      <c r="A107" s="14" t="s">
        <v>164</v>
      </c>
      <c r="B107" s="14"/>
      <c r="C107" s="14" t="s">
        <v>165</v>
      </c>
      <c r="D107" s="14" t="s">
        <v>12</v>
      </c>
      <c r="E107" s="11" t="e">
        <f>IF(VLOOKUP(A107,机械工程基础实验名单!B:D,1,0)=A107,1,0)</f>
        <v>#N/A</v>
      </c>
      <c r="F107" s="13">
        <f>IF(VLOOKUP(A107,测控技术实验名单!B:D,1,0)=A107,1,0)</f>
        <v>1</v>
      </c>
      <c r="G107" s="49" t="s">
        <v>610</v>
      </c>
      <c r="H107" s="49" t="s">
        <v>596</v>
      </c>
      <c r="I107" s="8">
        <v>1</v>
      </c>
      <c r="J107" s="21">
        <v>1</v>
      </c>
      <c r="K107" s="8">
        <v>1</v>
      </c>
      <c r="L107" s="8"/>
      <c r="M107" s="16">
        <f t="shared" si="5"/>
        <v>3</v>
      </c>
    </row>
    <row r="108" spans="1:13" ht="15" customHeight="1" x14ac:dyDescent="0.3">
      <c r="A108" s="14" t="s">
        <v>370</v>
      </c>
      <c r="B108" s="14"/>
      <c r="C108" s="14" t="s">
        <v>371</v>
      </c>
      <c r="D108" s="14" t="s">
        <v>12</v>
      </c>
      <c r="E108" s="13">
        <f>IF(VLOOKUP(A108,机械工程基础实验名单!B:D,1,0)=A108,1,0)</f>
        <v>1</v>
      </c>
      <c r="F108" s="13">
        <f>IF(VLOOKUP(A108,测控技术实验名单!B:D,1,0)=A108,1,0)</f>
        <v>1</v>
      </c>
      <c r="G108" s="49" t="s">
        <v>610</v>
      </c>
      <c r="H108" s="49" t="s">
        <v>596</v>
      </c>
      <c r="I108" s="8">
        <v>1</v>
      </c>
      <c r="J108" s="21">
        <v>1</v>
      </c>
      <c r="K108" s="8">
        <v>1</v>
      </c>
      <c r="L108" s="8"/>
      <c r="M108" s="16">
        <f t="shared" si="5"/>
        <v>3</v>
      </c>
    </row>
    <row r="109" spans="1:13" ht="15" customHeight="1" x14ac:dyDescent="0.3">
      <c r="A109" s="14" t="s">
        <v>372</v>
      </c>
      <c r="B109" s="14"/>
      <c r="C109" s="14" t="s">
        <v>373</v>
      </c>
      <c r="D109" s="14" t="s">
        <v>12</v>
      </c>
      <c r="E109" s="13">
        <f>IF(VLOOKUP(A109,机械工程基础实验名单!B:D,1,0)=A109,1,0)</f>
        <v>1</v>
      </c>
      <c r="F109" s="13">
        <f>IF(VLOOKUP(A109,测控技术实验名单!B:D,1,0)=A109,1,0)</f>
        <v>1</v>
      </c>
      <c r="G109" s="49" t="s">
        <v>610</v>
      </c>
      <c r="H109" s="49" t="s">
        <v>596</v>
      </c>
      <c r="I109" s="8">
        <v>1</v>
      </c>
      <c r="J109" s="21">
        <v>1</v>
      </c>
      <c r="K109" s="8">
        <v>1</v>
      </c>
      <c r="L109" s="8"/>
      <c r="M109" s="16">
        <f t="shared" si="5"/>
        <v>3</v>
      </c>
    </row>
    <row r="110" spans="1:13" ht="15" customHeight="1" x14ac:dyDescent="0.3">
      <c r="A110" s="14" t="s">
        <v>176</v>
      </c>
      <c r="B110" s="14"/>
      <c r="C110" s="14" t="s">
        <v>177</v>
      </c>
      <c r="D110" s="14" t="s">
        <v>12</v>
      </c>
      <c r="E110" s="13">
        <f>IF(VLOOKUP(A110,机械工程基础实验名单!B:D,1,0)=A110,1,0)</f>
        <v>1</v>
      </c>
      <c r="F110" s="13">
        <f>IF(VLOOKUP(A110,测控技术实验名单!B:D,1,0)=A110,1,0)</f>
        <v>1</v>
      </c>
      <c r="G110" s="49" t="s">
        <v>610</v>
      </c>
      <c r="H110" s="49" t="s">
        <v>596</v>
      </c>
      <c r="I110" s="8">
        <v>1</v>
      </c>
      <c r="J110" s="21">
        <v>1</v>
      </c>
      <c r="K110" s="8">
        <v>1</v>
      </c>
      <c r="L110" s="8"/>
      <c r="M110" s="16">
        <f t="shared" si="5"/>
        <v>3</v>
      </c>
    </row>
    <row r="111" spans="1:13" ht="15" customHeight="1" x14ac:dyDescent="0.3">
      <c r="A111" s="14" t="s">
        <v>178</v>
      </c>
      <c r="B111" s="14"/>
      <c r="C111" s="14" t="s">
        <v>179</v>
      </c>
      <c r="D111" s="14" t="s">
        <v>12</v>
      </c>
      <c r="E111" s="13">
        <f>IF(VLOOKUP(A111,机械工程基础实验名单!B:D,1,0)=A111,1,0)</f>
        <v>1</v>
      </c>
      <c r="F111" s="13">
        <f>IF(VLOOKUP(A111,测控技术实验名单!B:D,1,0)=A111,1,0)</f>
        <v>1</v>
      </c>
      <c r="G111" s="49" t="s">
        <v>610</v>
      </c>
      <c r="H111" s="49" t="s">
        <v>596</v>
      </c>
      <c r="I111" s="8">
        <v>1</v>
      </c>
      <c r="J111" s="21">
        <v>1</v>
      </c>
      <c r="K111" s="8">
        <v>1</v>
      </c>
      <c r="L111" s="8"/>
      <c r="M111" s="16">
        <f t="shared" si="5"/>
        <v>3</v>
      </c>
    </row>
    <row r="112" spans="1:13" ht="15" customHeight="1" x14ac:dyDescent="0.3">
      <c r="A112" s="14" t="s">
        <v>184</v>
      </c>
      <c r="B112" s="14"/>
      <c r="C112" s="14" t="s">
        <v>185</v>
      </c>
      <c r="D112" s="14" t="s">
        <v>12</v>
      </c>
      <c r="E112" s="13">
        <f>IF(VLOOKUP(A112,机械工程基础实验名单!B:D,1,0)=A112,1,0)</f>
        <v>1</v>
      </c>
      <c r="F112" s="13">
        <f>IF(VLOOKUP(A112,测控技术实验名单!B:D,1,0)=A112,1,0)</f>
        <v>1</v>
      </c>
      <c r="G112" s="49" t="s">
        <v>610</v>
      </c>
      <c r="H112" s="49" t="s">
        <v>596</v>
      </c>
      <c r="I112" s="8">
        <v>1</v>
      </c>
      <c r="J112" s="21">
        <v>1</v>
      </c>
      <c r="K112" s="8">
        <v>1</v>
      </c>
      <c r="L112" s="8"/>
      <c r="M112" s="16">
        <f t="shared" si="5"/>
        <v>3</v>
      </c>
    </row>
    <row r="113" spans="1:13" ht="15" customHeight="1" x14ac:dyDescent="0.3">
      <c r="A113" s="14" t="s">
        <v>380</v>
      </c>
      <c r="B113" s="14"/>
      <c r="C113" s="14" t="s">
        <v>381</v>
      </c>
      <c r="D113" s="14" t="s">
        <v>12</v>
      </c>
      <c r="E113" s="13">
        <f>IF(VLOOKUP(A113,机械工程基础实验名单!B:D,1,0)=A113,1,0)</f>
        <v>1</v>
      </c>
      <c r="F113" s="13">
        <f>IF(VLOOKUP(A113,测控技术实验名单!B:D,1,0)=A113,1,0)</f>
        <v>1</v>
      </c>
      <c r="G113" s="49" t="s">
        <v>610</v>
      </c>
      <c r="H113" s="49" t="s">
        <v>596</v>
      </c>
      <c r="I113" s="8">
        <v>1</v>
      </c>
      <c r="J113" s="21">
        <v>1</v>
      </c>
      <c r="K113" s="8">
        <v>1</v>
      </c>
      <c r="L113" s="8"/>
      <c r="M113" s="16">
        <f t="shared" si="5"/>
        <v>3</v>
      </c>
    </row>
    <row r="114" spans="1:13" ht="15" customHeight="1" x14ac:dyDescent="0.3">
      <c r="A114" s="14" t="s">
        <v>382</v>
      </c>
      <c r="B114" s="14"/>
      <c r="C114" s="14" t="s">
        <v>383</v>
      </c>
      <c r="D114" s="14" t="s">
        <v>12</v>
      </c>
      <c r="E114" s="13">
        <f>IF(VLOOKUP(A114,机械工程基础实验名单!B:D,1,0)=A114,1,0)</f>
        <v>1</v>
      </c>
      <c r="F114" s="13">
        <f>IF(VLOOKUP(A114,测控技术实验名单!B:D,1,0)=A114,1,0)</f>
        <v>1</v>
      </c>
      <c r="G114" s="49" t="s">
        <v>610</v>
      </c>
      <c r="H114" s="49" t="s">
        <v>596</v>
      </c>
      <c r="I114" s="8">
        <v>1</v>
      </c>
      <c r="J114" s="21">
        <v>1</v>
      </c>
      <c r="K114" s="8">
        <v>1</v>
      </c>
      <c r="L114" s="8"/>
      <c r="M114" s="16">
        <f t="shared" si="5"/>
        <v>3</v>
      </c>
    </row>
    <row r="115" spans="1:13" ht="15" customHeight="1" x14ac:dyDescent="0.3">
      <c r="A115" s="14" t="s">
        <v>234</v>
      </c>
      <c r="B115" s="14"/>
      <c r="C115" s="14" t="s">
        <v>235</v>
      </c>
      <c r="D115" s="14" t="s">
        <v>65</v>
      </c>
      <c r="E115" s="13">
        <f>IF(VLOOKUP(A115,机械工程基础实验名单!B:D,1,0)=A115,1,0)</f>
        <v>1</v>
      </c>
      <c r="F115" s="13">
        <f>IF(VLOOKUP(A115,测控技术实验名单!B:D,1,0)=A115,1,0)</f>
        <v>1</v>
      </c>
      <c r="G115" s="49" t="s">
        <v>610</v>
      </c>
      <c r="H115" s="49" t="s">
        <v>596</v>
      </c>
      <c r="I115" s="8">
        <v>1</v>
      </c>
      <c r="J115" s="21">
        <v>1</v>
      </c>
      <c r="K115" s="8">
        <v>0</v>
      </c>
      <c r="L115" s="8"/>
      <c r="M115" s="16">
        <f t="shared" si="5"/>
        <v>2</v>
      </c>
    </row>
    <row r="116" spans="1:13" ht="15" customHeight="1" x14ac:dyDescent="0.3">
      <c r="A116" s="14" t="s">
        <v>238</v>
      </c>
      <c r="B116" s="14"/>
      <c r="C116" s="14" t="s">
        <v>239</v>
      </c>
      <c r="D116" s="14" t="s">
        <v>65</v>
      </c>
      <c r="E116" s="13">
        <f>IF(VLOOKUP(A116,机械工程基础实验名单!B:D,1,0)=A116,1,0)</f>
        <v>1</v>
      </c>
      <c r="F116" s="13">
        <f>IF(VLOOKUP(A116,测控技术实验名单!B:D,1,0)=A116,1,0)</f>
        <v>1</v>
      </c>
      <c r="G116" s="49" t="s">
        <v>610</v>
      </c>
      <c r="H116" s="49" t="s">
        <v>596</v>
      </c>
      <c r="I116" s="8">
        <v>1</v>
      </c>
      <c r="J116" s="21">
        <v>1</v>
      </c>
      <c r="K116" s="8">
        <v>0</v>
      </c>
      <c r="L116" s="8"/>
      <c r="M116" s="16">
        <f t="shared" si="5"/>
        <v>2</v>
      </c>
    </row>
    <row r="117" spans="1:13" ht="15" customHeight="1" x14ac:dyDescent="0.3">
      <c r="A117" s="14" t="s">
        <v>240</v>
      </c>
      <c r="B117" s="14"/>
      <c r="C117" s="14" t="s">
        <v>241</v>
      </c>
      <c r="D117" s="14" t="s">
        <v>12</v>
      </c>
      <c r="E117" s="13">
        <f>IF(VLOOKUP(A117,机械工程基础实验名单!B:D,1,0)=A117,1,0)</f>
        <v>1</v>
      </c>
      <c r="F117" s="13">
        <f>IF(VLOOKUP(A117,测控技术实验名单!B:D,1,0)=A117,1,0)</f>
        <v>1</v>
      </c>
      <c r="G117" s="49" t="s">
        <v>610</v>
      </c>
      <c r="H117" s="49" t="s">
        <v>596</v>
      </c>
      <c r="I117" s="8">
        <v>1</v>
      </c>
      <c r="J117" s="21">
        <v>1</v>
      </c>
      <c r="K117" s="8">
        <v>0</v>
      </c>
      <c r="L117" s="8"/>
      <c r="M117" s="16">
        <f t="shared" si="5"/>
        <v>2</v>
      </c>
    </row>
    <row r="118" spans="1:13" ht="15" customHeight="1" x14ac:dyDescent="0.3">
      <c r="A118" s="14" t="s">
        <v>244</v>
      </c>
      <c r="B118" s="14"/>
      <c r="C118" s="14" t="s">
        <v>245</v>
      </c>
      <c r="D118" s="14" t="s">
        <v>12</v>
      </c>
      <c r="E118" s="13">
        <f>IF(VLOOKUP(A118,机械工程基础实验名单!B:D,1,0)=A118,1,0)</f>
        <v>1</v>
      </c>
      <c r="F118" s="13">
        <f>IF(VLOOKUP(A118,测控技术实验名单!B:D,1,0)=A118,1,0)</f>
        <v>1</v>
      </c>
      <c r="G118" s="49" t="s">
        <v>610</v>
      </c>
      <c r="H118" s="49" t="s">
        <v>596</v>
      </c>
      <c r="I118" s="8">
        <v>1</v>
      </c>
      <c r="J118" s="21">
        <v>1</v>
      </c>
      <c r="K118" s="8">
        <v>0</v>
      </c>
      <c r="L118" s="8"/>
      <c r="M118" s="16">
        <f t="shared" si="5"/>
        <v>2</v>
      </c>
    </row>
    <row r="119" spans="1:13" ht="15" customHeight="1" x14ac:dyDescent="0.3">
      <c r="A119" s="14" t="s">
        <v>246</v>
      </c>
      <c r="B119" s="14"/>
      <c r="C119" s="14" t="s">
        <v>247</v>
      </c>
      <c r="D119" s="14" t="s">
        <v>65</v>
      </c>
      <c r="E119" s="13">
        <f>IF(VLOOKUP(A119,机械工程基础实验名单!B:D,1,0)=A119,1,0)</f>
        <v>1</v>
      </c>
      <c r="F119" s="13">
        <f>IF(VLOOKUP(A119,测控技术实验名单!B:D,1,0)=A119,1,0)</f>
        <v>1</v>
      </c>
      <c r="G119" s="49" t="s">
        <v>606</v>
      </c>
      <c r="H119" s="49" t="s">
        <v>596</v>
      </c>
      <c r="I119" s="8">
        <v>1</v>
      </c>
      <c r="J119" s="21">
        <v>1</v>
      </c>
      <c r="K119" s="8">
        <v>0</v>
      </c>
      <c r="L119" s="8"/>
      <c r="M119" s="16">
        <f t="shared" si="5"/>
        <v>2</v>
      </c>
    </row>
    <row r="120" spans="1:13" ht="15" customHeight="1" x14ac:dyDescent="0.3">
      <c r="A120" s="14" t="s">
        <v>248</v>
      </c>
      <c r="B120" s="14"/>
      <c r="C120" s="14" t="s">
        <v>249</v>
      </c>
      <c r="D120" s="14" t="s">
        <v>12</v>
      </c>
      <c r="E120" s="13">
        <f>IF(VLOOKUP(A120,机械工程基础实验名单!B:D,1,0)=A120,1,0)</f>
        <v>1</v>
      </c>
      <c r="F120" s="13">
        <f>IF(VLOOKUP(A120,测控技术实验名单!B:D,1,0)=A120,1,0)</f>
        <v>1</v>
      </c>
      <c r="G120" s="49" t="s">
        <v>606</v>
      </c>
      <c r="H120" s="49" t="s">
        <v>596</v>
      </c>
      <c r="I120" s="8">
        <v>1</v>
      </c>
      <c r="J120" s="21">
        <v>1</v>
      </c>
      <c r="K120" s="8">
        <v>0</v>
      </c>
      <c r="L120" s="8"/>
      <c r="M120" s="16">
        <f t="shared" si="5"/>
        <v>2</v>
      </c>
    </row>
    <row r="121" spans="1:13" ht="15" customHeight="1" x14ac:dyDescent="0.3">
      <c r="A121" s="14" t="s">
        <v>250</v>
      </c>
      <c r="B121" s="14"/>
      <c r="C121" s="14" t="s">
        <v>251</v>
      </c>
      <c r="D121" s="14" t="s">
        <v>12</v>
      </c>
      <c r="E121" s="13">
        <f>IF(VLOOKUP(A121,机械工程基础实验名单!B:D,1,0)=A121,1,0)</f>
        <v>1</v>
      </c>
      <c r="F121" s="13">
        <f>IF(VLOOKUP(A121,测控技术实验名单!B:D,1,0)=A121,1,0)</f>
        <v>1</v>
      </c>
      <c r="G121" s="49" t="s">
        <v>606</v>
      </c>
      <c r="H121" s="49" t="s">
        <v>596</v>
      </c>
      <c r="I121" s="8">
        <v>1</v>
      </c>
      <c r="J121" s="21">
        <v>1</v>
      </c>
      <c r="K121" s="8">
        <v>0</v>
      </c>
      <c r="L121" s="8"/>
      <c r="M121" s="16">
        <f t="shared" si="5"/>
        <v>2</v>
      </c>
    </row>
    <row r="122" spans="1:13" ht="15" customHeight="1" x14ac:dyDescent="0.3">
      <c r="A122" s="14" t="s">
        <v>254</v>
      </c>
      <c r="B122" s="14"/>
      <c r="C122" s="14" t="s">
        <v>255</v>
      </c>
      <c r="D122" s="14" t="s">
        <v>65</v>
      </c>
      <c r="E122" s="13">
        <f>IF(VLOOKUP(A122,机械工程基础实验名单!B:D,1,0)=A122,1,0)</f>
        <v>1</v>
      </c>
      <c r="F122" s="13">
        <f>IF(VLOOKUP(A122,测控技术实验名单!B:D,1,0)=A122,1,0)</f>
        <v>1</v>
      </c>
      <c r="G122" s="49" t="s">
        <v>606</v>
      </c>
      <c r="H122" s="49" t="s">
        <v>596</v>
      </c>
      <c r="I122" s="8">
        <v>1</v>
      </c>
      <c r="J122" s="21">
        <v>1</v>
      </c>
      <c r="K122" s="8">
        <v>0</v>
      </c>
      <c r="L122" s="8"/>
      <c r="M122" s="16">
        <f t="shared" si="5"/>
        <v>2</v>
      </c>
    </row>
    <row r="123" spans="1:13" ht="15" customHeight="1" x14ac:dyDescent="0.3">
      <c r="A123" s="14" t="s">
        <v>258</v>
      </c>
      <c r="B123" s="14"/>
      <c r="C123" s="14" t="s">
        <v>259</v>
      </c>
      <c r="D123" s="14" t="s">
        <v>65</v>
      </c>
      <c r="E123" s="13">
        <f>IF(VLOOKUP(A123,机械工程基础实验名单!B:D,1,0)=A123,1,0)</f>
        <v>1</v>
      </c>
      <c r="F123" s="13">
        <f>IF(VLOOKUP(A123,测控技术实验名单!B:D,1,0)=A123,1,0)</f>
        <v>1</v>
      </c>
      <c r="G123" s="49" t="s">
        <v>606</v>
      </c>
      <c r="H123" s="49" t="s">
        <v>596</v>
      </c>
      <c r="I123" s="8">
        <v>1</v>
      </c>
      <c r="J123" s="21">
        <v>1</v>
      </c>
      <c r="K123" s="8">
        <v>0</v>
      </c>
      <c r="L123" s="8"/>
      <c r="M123" s="16">
        <f t="shared" si="5"/>
        <v>2</v>
      </c>
    </row>
    <row r="124" spans="1:13" ht="15" customHeight="1" x14ac:dyDescent="0.3">
      <c r="A124" s="14" t="s">
        <v>260</v>
      </c>
      <c r="B124" s="14"/>
      <c r="C124" s="14" t="s">
        <v>261</v>
      </c>
      <c r="D124" s="14" t="s">
        <v>12</v>
      </c>
      <c r="E124" s="13">
        <f>IF(VLOOKUP(A124,机械工程基础实验名单!B:D,1,0)=A124,1,0)</f>
        <v>1</v>
      </c>
      <c r="F124" s="13">
        <f>IF(VLOOKUP(A124,测控技术实验名单!B:D,1,0)=A124,1,0)</f>
        <v>1</v>
      </c>
      <c r="G124" s="49" t="s">
        <v>606</v>
      </c>
      <c r="H124" s="49" t="s">
        <v>596</v>
      </c>
      <c r="I124" s="8">
        <v>1</v>
      </c>
      <c r="J124" s="21">
        <v>1</v>
      </c>
      <c r="K124" s="8">
        <v>0</v>
      </c>
      <c r="L124" s="8"/>
      <c r="M124" s="16">
        <f t="shared" si="5"/>
        <v>2</v>
      </c>
    </row>
    <row r="125" spans="1:13" ht="15" customHeight="1" x14ac:dyDescent="0.3">
      <c r="A125" s="14" t="s">
        <v>264</v>
      </c>
      <c r="B125" s="14"/>
      <c r="C125" s="14" t="s">
        <v>265</v>
      </c>
      <c r="D125" s="14" t="s">
        <v>12</v>
      </c>
      <c r="E125" s="13">
        <f>IF(VLOOKUP(A125,机械工程基础实验名单!B:D,1,0)=A125,1,0)</f>
        <v>1</v>
      </c>
      <c r="F125" s="13">
        <f>IF(VLOOKUP(A125,测控技术实验名单!B:D,1,0)=A125,1,0)</f>
        <v>1</v>
      </c>
      <c r="G125" s="49" t="s">
        <v>606</v>
      </c>
      <c r="H125" s="49" t="s">
        <v>596</v>
      </c>
      <c r="I125" s="8">
        <v>1</v>
      </c>
      <c r="J125" s="21">
        <v>1</v>
      </c>
      <c r="K125" s="8">
        <v>0</v>
      </c>
      <c r="L125" s="8"/>
      <c r="M125" s="16">
        <f t="shared" si="5"/>
        <v>2</v>
      </c>
    </row>
    <row r="126" spans="1:13" ht="15" customHeight="1" x14ac:dyDescent="0.3">
      <c r="A126" s="14" t="s">
        <v>266</v>
      </c>
      <c r="B126" s="14"/>
      <c r="C126" s="14" t="s">
        <v>267</v>
      </c>
      <c r="D126" s="14" t="s">
        <v>12</v>
      </c>
      <c r="E126" s="13">
        <f>IF(VLOOKUP(A126,机械工程基础实验名单!B:D,1,0)=A126,1,0)</f>
        <v>1</v>
      </c>
      <c r="F126" s="13">
        <f>IF(VLOOKUP(A126,测控技术实验名单!B:D,1,0)=A126,1,0)</f>
        <v>1</v>
      </c>
      <c r="G126" s="49" t="s">
        <v>606</v>
      </c>
      <c r="H126" s="49" t="s">
        <v>596</v>
      </c>
      <c r="I126" s="8">
        <v>1</v>
      </c>
      <c r="J126" s="21">
        <v>1</v>
      </c>
      <c r="K126" s="8">
        <v>0</v>
      </c>
      <c r="L126" s="8"/>
      <c r="M126" s="16">
        <f t="shared" si="5"/>
        <v>2</v>
      </c>
    </row>
    <row r="127" spans="1:13" ht="15" customHeight="1" x14ac:dyDescent="0.3">
      <c r="A127" s="14" t="s">
        <v>386</v>
      </c>
      <c r="B127" s="14"/>
      <c r="C127" s="14" t="s">
        <v>387</v>
      </c>
      <c r="D127" s="14" t="s">
        <v>12</v>
      </c>
      <c r="E127" s="13">
        <f>IF(VLOOKUP(A127,机械工程基础实验名单!B:D,1,0)=A127,1,0)</f>
        <v>1</v>
      </c>
      <c r="F127" s="13">
        <f>IF(VLOOKUP(A127,测控技术实验名单!B:D,1,0)=A127,1,0)</f>
        <v>1</v>
      </c>
      <c r="G127" s="49" t="s">
        <v>606</v>
      </c>
      <c r="H127" s="49" t="s">
        <v>596</v>
      </c>
      <c r="I127" s="8">
        <v>1</v>
      </c>
      <c r="J127" s="21">
        <v>1</v>
      </c>
      <c r="K127" s="8">
        <v>0</v>
      </c>
      <c r="L127" s="8"/>
      <c r="M127" s="16">
        <f t="shared" si="5"/>
        <v>2</v>
      </c>
    </row>
    <row r="128" spans="1:13" ht="15" customHeight="1" x14ac:dyDescent="0.3">
      <c r="A128" s="14" t="s">
        <v>268</v>
      </c>
      <c r="B128" s="14"/>
      <c r="C128" s="14" t="s">
        <v>269</v>
      </c>
      <c r="D128" s="14" t="s">
        <v>12</v>
      </c>
      <c r="E128" s="13">
        <f>IF(VLOOKUP(A128,机械工程基础实验名单!B:D,1,0)=A128,1,0)</f>
        <v>1</v>
      </c>
      <c r="F128" s="13">
        <f>IF(VLOOKUP(A128,测控技术实验名单!B:D,1,0)=A128,1,0)</f>
        <v>1</v>
      </c>
      <c r="G128" s="49" t="s">
        <v>606</v>
      </c>
      <c r="H128" s="49" t="s">
        <v>596</v>
      </c>
      <c r="I128" s="8">
        <v>1</v>
      </c>
      <c r="J128" s="21">
        <v>1</v>
      </c>
      <c r="K128" s="8">
        <v>0</v>
      </c>
      <c r="L128" s="8"/>
      <c r="M128" s="16">
        <f t="shared" si="5"/>
        <v>2</v>
      </c>
    </row>
    <row r="129" spans="1:13" ht="15" customHeight="1" x14ac:dyDescent="0.3">
      <c r="A129" s="14" t="s">
        <v>270</v>
      </c>
      <c r="B129" s="14"/>
      <c r="C129" s="14" t="s">
        <v>271</v>
      </c>
      <c r="D129" s="14" t="s">
        <v>12</v>
      </c>
      <c r="E129" s="13">
        <f>IF(VLOOKUP(A129,机械工程基础实验名单!B:D,1,0)=A129,1,0)</f>
        <v>1</v>
      </c>
      <c r="F129" s="13">
        <f>IF(VLOOKUP(A129,测控技术实验名单!B:D,1,0)=A129,1,0)</f>
        <v>1</v>
      </c>
      <c r="G129" s="49" t="s">
        <v>606</v>
      </c>
      <c r="H129" s="49" t="s">
        <v>596</v>
      </c>
      <c r="I129" s="8">
        <v>1</v>
      </c>
      <c r="J129" s="21">
        <v>1</v>
      </c>
      <c r="K129" s="8">
        <v>0</v>
      </c>
      <c r="L129" s="8"/>
      <c r="M129" s="16">
        <f t="shared" si="5"/>
        <v>2</v>
      </c>
    </row>
    <row r="130" spans="1:13" ht="15" customHeight="1" x14ac:dyDescent="0.3">
      <c r="A130" s="14" t="s">
        <v>272</v>
      </c>
      <c r="B130" s="14"/>
      <c r="C130" s="14" t="s">
        <v>273</v>
      </c>
      <c r="D130" s="14" t="s">
        <v>12</v>
      </c>
      <c r="E130" s="13">
        <v>1</v>
      </c>
      <c r="F130" s="13">
        <f>IF(VLOOKUP(A130,测控技术实验名单!B:D,1,0)=A130,1,0)</f>
        <v>1</v>
      </c>
      <c r="G130" s="49" t="s">
        <v>606</v>
      </c>
      <c r="H130" s="49" t="s">
        <v>596</v>
      </c>
      <c r="I130" s="8">
        <v>1</v>
      </c>
      <c r="J130" s="21">
        <v>1</v>
      </c>
      <c r="K130" s="8">
        <v>0</v>
      </c>
      <c r="L130" s="8"/>
      <c r="M130" s="16">
        <f t="shared" si="5"/>
        <v>2</v>
      </c>
    </row>
    <row r="131" spans="1:13" ht="15" customHeight="1" x14ac:dyDescent="0.3">
      <c r="A131" s="14" t="s">
        <v>274</v>
      </c>
      <c r="B131" s="14"/>
      <c r="C131" s="14" t="s">
        <v>275</v>
      </c>
      <c r="D131" s="14" t="s">
        <v>12</v>
      </c>
      <c r="E131" s="13">
        <f>IF(VLOOKUP(A131,机械工程基础实验名单!B:D,1,0)=A131,1,0)</f>
        <v>1</v>
      </c>
      <c r="F131" s="13">
        <f>IF(VLOOKUP(A131,测控技术实验名单!B:D,1,0)=A131,1,0)</f>
        <v>1</v>
      </c>
      <c r="G131" s="49" t="s">
        <v>606</v>
      </c>
      <c r="H131" s="49" t="s">
        <v>596</v>
      </c>
      <c r="I131" s="8">
        <v>1</v>
      </c>
      <c r="J131" s="21">
        <v>1</v>
      </c>
      <c r="K131" s="8">
        <v>0</v>
      </c>
      <c r="L131" s="8"/>
      <c r="M131" s="16">
        <f t="shared" ref="M131:M162" si="6">SUM(I131:K131)</f>
        <v>2</v>
      </c>
    </row>
    <row r="132" spans="1:13" ht="15" customHeight="1" x14ac:dyDescent="0.3">
      <c r="A132" s="14" t="s">
        <v>276</v>
      </c>
      <c r="B132" s="14"/>
      <c r="C132" s="14" t="s">
        <v>277</v>
      </c>
      <c r="D132" s="14" t="s">
        <v>12</v>
      </c>
      <c r="E132" s="13">
        <f>IF(VLOOKUP(A132,机械工程基础实验名单!B:D,1,0)=A132,1,0)</f>
        <v>1</v>
      </c>
      <c r="F132" s="13">
        <f>IF(VLOOKUP(A132,测控技术实验名单!B:D,1,0)=A132,1,0)</f>
        <v>1</v>
      </c>
      <c r="G132" s="49" t="s">
        <v>606</v>
      </c>
      <c r="H132" s="49" t="s">
        <v>596</v>
      </c>
      <c r="I132" s="8">
        <v>1</v>
      </c>
      <c r="J132" s="21">
        <v>1</v>
      </c>
      <c r="K132" s="8">
        <v>0</v>
      </c>
      <c r="L132" s="8"/>
      <c r="M132" s="16">
        <f t="shared" si="6"/>
        <v>2</v>
      </c>
    </row>
    <row r="133" spans="1:13" ht="15" customHeight="1" x14ac:dyDescent="0.3">
      <c r="A133" s="14" t="s">
        <v>278</v>
      </c>
      <c r="B133" s="14"/>
      <c r="C133" s="14" t="s">
        <v>279</v>
      </c>
      <c r="D133" s="14" t="s">
        <v>12</v>
      </c>
      <c r="E133" s="13">
        <f>IF(VLOOKUP(A133,机械工程基础实验名单!B:D,1,0)=A133,1,0)</f>
        <v>1</v>
      </c>
      <c r="F133" s="13">
        <f>IF(VLOOKUP(A133,测控技术实验名单!B:D,1,0)=A133,1,0)</f>
        <v>1</v>
      </c>
      <c r="G133" s="49" t="s">
        <v>606</v>
      </c>
      <c r="H133" s="49" t="s">
        <v>596</v>
      </c>
      <c r="I133" s="8">
        <v>1</v>
      </c>
      <c r="J133" s="21">
        <v>1</v>
      </c>
      <c r="K133" s="8">
        <v>0</v>
      </c>
      <c r="L133" s="8"/>
      <c r="M133" s="16">
        <f t="shared" si="6"/>
        <v>2</v>
      </c>
    </row>
    <row r="134" spans="1:13" ht="15" customHeight="1" x14ac:dyDescent="0.3">
      <c r="A134" s="14" t="s">
        <v>280</v>
      </c>
      <c r="B134" s="14"/>
      <c r="C134" s="14" t="s">
        <v>281</v>
      </c>
      <c r="D134" s="14" t="s">
        <v>12</v>
      </c>
      <c r="E134" s="13">
        <f>IF(VLOOKUP(A134,机械工程基础实验名单!B:D,1,0)=A134,1,0)</f>
        <v>1</v>
      </c>
      <c r="F134" s="13">
        <f>IF(VLOOKUP(A134,测控技术实验名单!B:D,1,0)=A134,1,0)</f>
        <v>1</v>
      </c>
      <c r="G134" s="49" t="s">
        <v>606</v>
      </c>
      <c r="H134" s="49" t="s">
        <v>596</v>
      </c>
      <c r="I134" s="8">
        <v>1</v>
      </c>
      <c r="J134" s="21">
        <v>1</v>
      </c>
      <c r="K134" s="8">
        <v>0</v>
      </c>
      <c r="L134" s="8"/>
      <c r="M134" s="16">
        <f t="shared" si="6"/>
        <v>2</v>
      </c>
    </row>
    <row r="135" spans="1:13" ht="15" customHeight="1" x14ac:dyDescent="0.3">
      <c r="A135" s="14" t="s">
        <v>282</v>
      </c>
      <c r="B135" s="14"/>
      <c r="C135" s="14" t="s">
        <v>283</v>
      </c>
      <c r="D135" s="14" t="s">
        <v>12</v>
      </c>
      <c r="E135" s="13">
        <f>IF(VLOOKUP(A135,机械工程基础实验名单!B:D,1,0)=A135,1,0)</f>
        <v>1</v>
      </c>
      <c r="F135" s="13">
        <f>IF(VLOOKUP(A135,测控技术实验名单!B:D,1,0)=A135,1,0)</f>
        <v>1</v>
      </c>
      <c r="G135" s="49" t="s">
        <v>606</v>
      </c>
      <c r="H135" s="49" t="s">
        <v>596</v>
      </c>
      <c r="I135" s="8">
        <v>1</v>
      </c>
      <c r="J135" s="21">
        <v>1</v>
      </c>
      <c r="K135" s="8">
        <v>0</v>
      </c>
      <c r="L135" s="8"/>
      <c r="M135" s="16">
        <f t="shared" si="6"/>
        <v>2</v>
      </c>
    </row>
    <row r="136" spans="1:13" ht="15" customHeight="1" x14ac:dyDescent="0.3">
      <c r="A136" s="14" t="s">
        <v>284</v>
      </c>
      <c r="B136" s="14"/>
      <c r="C136" s="14" t="s">
        <v>285</v>
      </c>
      <c r="D136" s="14" t="s">
        <v>12</v>
      </c>
      <c r="E136" s="13">
        <f>IF(VLOOKUP(A136,机械工程基础实验名单!B:D,1,0)=A136,1,0)</f>
        <v>1</v>
      </c>
      <c r="F136" s="13">
        <f>IF(VLOOKUP(A136,测控技术实验名单!B:D,1,0)=A136,1,0)</f>
        <v>1</v>
      </c>
      <c r="G136" s="49" t="s">
        <v>606</v>
      </c>
      <c r="H136" s="49" t="s">
        <v>596</v>
      </c>
      <c r="I136" s="8">
        <v>1</v>
      </c>
      <c r="J136" s="21">
        <v>1</v>
      </c>
      <c r="K136" s="8">
        <v>0</v>
      </c>
      <c r="L136" s="8"/>
      <c r="M136" s="16">
        <f t="shared" si="6"/>
        <v>2</v>
      </c>
    </row>
    <row r="137" spans="1:13" ht="15" customHeight="1" x14ac:dyDescent="0.3">
      <c r="A137" s="14" t="s">
        <v>286</v>
      </c>
      <c r="B137" s="14"/>
      <c r="C137" s="14" t="s">
        <v>287</v>
      </c>
      <c r="D137" s="14" t="s">
        <v>12</v>
      </c>
      <c r="E137" s="13">
        <f>IF(VLOOKUP(A137,机械工程基础实验名单!B:D,1,0)=A137,1,0)</f>
        <v>1</v>
      </c>
      <c r="F137" s="13">
        <f>IF(VLOOKUP(A137,测控技术实验名单!B:D,1,0)=A137,1,0)</f>
        <v>1</v>
      </c>
      <c r="G137" s="49" t="s">
        <v>607</v>
      </c>
      <c r="H137" s="49" t="s">
        <v>596</v>
      </c>
      <c r="I137" s="8">
        <v>1</v>
      </c>
      <c r="J137" s="21">
        <v>1</v>
      </c>
      <c r="K137" s="8">
        <v>0</v>
      </c>
      <c r="L137" s="8"/>
      <c r="M137" s="16">
        <f t="shared" si="6"/>
        <v>2</v>
      </c>
    </row>
    <row r="138" spans="1:13" ht="15" customHeight="1" x14ac:dyDescent="0.3">
      <c r="A138" s="14" t="s">
        <v>288</v>
      </c>
      <c r="B138" s="14"/>
      <c r="C138" s="14" t="s">
        <v>289</v>
      </c>
      <c r="D138" s="14" t="s">
        <v>12</v>
      </c>
      <c r="E138" s="13">
        <f>IF(VLOOKUP(A138,机械工程基础实验名单!B:D,1,0)=A138,1,0)</f>
        <v>1</v>
      </c>
      <c r="F138" s="13">
        <f>IF(VLOOKUP(A138,测控技术实验名单!B:D,1,0)=A138,1,0)</f>
        <v>1</v>
      </c>
      <c r="G138" s="49" t="s">
        <v>607</v>
      </c>
      <c r="H138" s="49" t="s">
        <v>596</v>
      </c>
      <c r="I138" s="8">
        <v>1</v>
      </c>
      <c r="J138" s="21">
        <v>1</v>
      </c>
      <c r="K138" s="8">
        <v>0</v>
      </c>
      <c r="L138" s="8"/>
      <c r="M138" s="16">
        <f t="shared" si="6"/>
        <v>2</v>
      </c>
    </row>
    <row r="139" spans="1:13" ht="15" customHeight="1" x14ac:dyDescent="0.3">
      <c r="A139" s="14" t="s">
        <v>388</v>
      </c>
      <c r="B139" s="14"/>
      <c r="C139" s="14" t="s">
        <v>389</v>
      </c>
      <c r="D139" s="14" t="s">
        <v>12</v>
      </c>
      <c r="E139" s="13">
        <f>IF(VLOOKUP(A139,机械工程基础实验名单!B:D,1,0)=A139,1,0)</f>
        <v>1</v>
      </c>
      <c r="F139" s="13">
        <f>IF(VLOOKUP(A139,测控技术实验名单!B:D,1,0)=A139,1,0)</f>
        <v>1</v>
      </c>
      <c r="G139" s="49" t="s">
        <v>607</v>
      </c>
      <c r="H139" s="49" t="s">
        <v>596</v>
      </c>
      <c r="I139" s="8">
        <v>1</v>
      </c>
      <c r="J139" s="21">
        <v>1</v>
      </c>
      <c r="K139" s="8">
        <v>0</v>
      </c>
      <c r="L139" s="8"/>
      <c r="M139" s="16">
        <f t="shared" si="6"/>
        <v>2</v>
      </c>
    </row>
    <row r="140" spans="1:13" ht="15" customHeight="1" x14ac:dyDescent="0.3">
      <c r="A140" s="14" t="s">
        <v>290</v>
      </c>
      <c r="B140" s="14"/>
      <c r="C140" s="14" t="s">
        <v>291</v>
      </c>
      <c r="D140" s="14" t="s">
        <v>65</v>
      </c>
      <c r="E140" s="13">
        <f>IF(VLOOKUP(A140,机械工程基础实验名单!B:D,1,0)=A140,1,0)</f>
        <v>1</v>
      </c>
      <c r="F140" s="13">
        <f>IF(VLOOKUP(A140,测控技术实验名单!B:D,1,0)=A140,1,0)</f>
        <v>1</v>
      </c>
      <c r="G140" s="49" t="s">
        <v>607</v>
      </c>
      <c r="H140" s="49" t="s">
        <v>596</v>
      </c>
      <c r="I140" s="8">
        <v>1</v>
      </c>
      <c r="J140" s="21">
        <v>1</v>
      </c>
      <c r="K140" s="8">
        <v>0</v>
      </c>
      <c r="L140" s="8"/>
      <c r="M140" s="16">
        <f t="shared" si="6"/>
        <v>2</v>
      </c>
    </row>
    <row r="141" spans="1:13" ht="15" customHeight="1" x14ac:dyDescent="0.3">
      <c r="A141" s="14" t="s">
        <v>292</v>
      </c>
      <c r="B141" s="14"/>
      <c r="C141" s="14" t="s">
        <v>293</v>
      </c>
      <c r="D141" s="14" t="s">
        <v>12</v>
      </c>
      <c r="E141" s="13">
        <f>IF(VLOOKUP(A141,机械工程基础实验名单!B:D,1,0)=A141,1,0)</f>
        <v>1</v>
      </c>
      <c r="F141" s="13">
        <f>IF(VLOOKUP(A141,测控技术实验名单!B:D,1,0)=A141,1,0)</f>
        <v>1</v>
      </c>
      <c r="G141" s="49" t="s">
        <v>607</v>
      </c>
      <c r="H141" s="49" t="s">
        <v>596</v>
      </c>
      <c r="I141" s="8">
        <v>1</v>
      </c>
      <c r="J141" s="21">
        <v>1</v>
      </c>
      <c r="K141" s="8">
        <v>0</v>
      </c>
      <c r="L141" s="8"/>
      <c r="M141" s="16">
        <f t="shared" si="6"/>
        <v>2</v>
      </c>
    </row>
    <row r="142" spans="1:13" ht="15" customHeight="1" x14ac:dyDescent="0.3">
      <c r="A142" s="14" t="s">
        <v>294</v>
      </c>
      <c r="B142" s="14"/>
      <c r="C142" s="14" t="s">
        <v>295</v>
      </c>
      <c r="D142" s="14" t="s">
        <v>65</v>
      </c>
      <c r="E142" s="13">
        <f>IF(VLOOKUP(A142,机械工程基础实验名单!B:D,1,0)=A142,1,0)</f>
        <v>1</v>
      </c>
      <c r="F142" s="13">
        <f>IF(VLOOKUP(A142,测控技术实验名单!B:D,1,0)=A142,1,0)</f>
        <v>1</v>
      </c>
      <c r="G142" s="49" t="s">
        <v>607</v>
      </c>
      <c r="H142" s="49" t="s">
        <v>596</v>
      </c>
      <c r="I142" s="8">
        <v>1</v>
      </c>
      <c r="J142" s="21">
        <v>1</v>
      </c>
      <c r="K142" s="8">
        <v>0</v>
      </c>
      <c r="L142" s="8"/>
      <c r="M142" s="16">
        <f t="shared" si="6"/>
        <v>2</v>
      </c>
    </row>
    <row r="143" spans="1:13" ht="15" customHeight="1" x14ac:dyDescent="0.3">
      <c r="A143" s="14" t="s">
        <v>296</v>
      </c>
      <c r="B143" s="14"/>
      <c r="C143" s="14" t="s">
        <v>297</v>
      </c>
      <c r="D143" s="14" t="s">
        <v>12</v>
      </c>
      <c r="E143" s="13">
        <f>IF(VLOOKUP(A143,机械工程基础实验名单!B:D,1,0)=A143,1,0)</f>
        <v>1</v>
      </c>
      <c r="F143" s="13">
        <f>IF(VLOOKUP(A143,测控技术实验名单!B:D,1,0)=A143,1,0)</f>
        <v>1</v>
      </c>
      <c r="G143" s="49" t="s">
        <v>607</v>
      </c>
      <c r="H143" s="49" t="s">
        <v>596</v>
      </c>
      <c r="I143" s="8">
        <v>1</v>
      </c>
      <c r="J143" s="21">
        <v>1</v>
      </c>
      <c r="K143" s="8">
        <v>0</v>
      </c>
      <c r="L143" s="8"/>
      <c r="M143" s="16">
        <f t="shared" si="6"/>
        <v>2</v>
      </c>
    </row>
    <row r="144" spans="1:13" ht="15" customHeight="1" x14ac:dyDescent="0.3">
      <c r="A144" s="14" t="s">
        <v>298</v>
      </c>
      <c r="B144" s="14"/>
      <c r="C144" s="14" t="s">
        <v>299</v>
      </c>
      <c r="D144" s="14" t="s">
        <v>12</v>
      </c>
      <c r="E144" s="13">
        <f>IF(VLOOKUP(A144,机械工程基础实验名单!B:D,1,0)=A144,1,0)</f>
        <v>1</v>
      </c>
      <c r="F144" s="13">
        <f>IF(VLOOKUP(A144,测控技术实验名单!B:D,1,0)=A144,1,0)</f>
        <v>1</v>
      </c>
      <c r="G144" s="49" t="s">
        <v>607</v>
      </c>
      <c r="H144" s="49" t="s">
        <v>596</v>
      </c>
      <c r="I144" s="8">
        <v>1</v>
      </c>
      <c r="J144" s="21">
        <v>1</v>
      </c>
      <c r="K144" s="8">
        <v>0</v>
      </c>
      <c r="L144" s="8"/>
      <c r="M144" s="16">
        <f t="shared" si="6"/>
        <v>2</v>
      </c>
    </row>
    <row r="145" spans="1:13" ht="15" customHeight="1" x14ac:dyDescent="0.3">
      <c r="A145" s="14" t="s">
        <v>390</v>
      </c>
      <c r="B145" s="14"/>
      <c r="C145" s="14" t="s">
        <v>391</v>
      </c>
      <c r="D145" s="14" t="s">
        <v>12</v>
      </c>
      <c r="E145" s="13">
        <f>IF(VLOOKUP(A145,机械工程基础实验名单!B:D,1,0)=A145,1,0)</f>
        <v>1</v>
      </c>
      <c r="F145" s="13">
        <f>IF(VLOOKUP(A145,测控技术实验名单!B:D,1,0)=A145,1,0)</f>
        <v>1</v>
      </c>
      <c r="G145" s="49" t="s">
        <v>607</v>
      </c>
      <c r="H145" s="49" t="s">
        <v>596</v>
      </c>
      <c r="I145" s="8">
        <v>1</v>
      </c>
      <c r="J145" s="21">
        <v>1</v>
      </c>
      <c r="K145" s="8">
        <v>0</v>
      </c>
      <c r="L145" s="8"/>
      <c r="M145" s="16">
        <f t="shared" si="6"/>
        <v>2</v>
      </c>
    </row>
    <row r="146" spans="1:13" ht="15" customHeight="1" x14ac:dyDescent="0.3">
      <c r="A146" s="14" t="s">
        <v>302</v>
      </c>
      <c r="B146" s="14"/>
      <c r="C146" s="14" t="s">
        <v>303</v>
      </c>
      <c r="D146" s="14" t="s">
        <v>12</v>
      </c>
      <c r="E146" s="13">
        <f>IF(VLOOKUP(A146,机械工程基础实验名单!B:D,1,0)=A146,1,0)</f>
        <v>1</v>
      </c>
      <c r="F146" s="13">
        <f>IF(VLOOKUP(A146,测控技术实验名单!B:D,1,0)=A146,1,0)</f>
        <v>1</v>
      </c>
      <c r="G146" s="49" t="s">
        <v>607</v>
      </c>
      <c r="H146" s="49" t="s">
        <v>596</v>
      </c>
      <c r="I146" s="8">
        <v>1</v>
      </c>
      <c r="J146" s="21">
        <v>1</v>
      </c>
      <c r="K146" s="8">
        <v>0</v>
      </c>
      <c r="L146" s="8"/>
      <c r="M146" s="16">
        <f t="shared" si="6"/>
        <v>2</v>
      </c>
    </row>
    <row r="147" spans="1:13" ht="15" customHeight="1" x14ac:dyDescent="0.3">
      <c r="A147" s="14" t="s">
        <v>392</v>
      </c>
      <c r="B147" s="14"/>
      <c r="C147" s="14" t="s">
        <v>393</v>
      </c>
      <c r="D147" s="14" t="s">
        <v>12</v>
      </c>
      <c r="E147" s="13">
        <f>IF(VLOOKUP(A147,机械工程基础实验名单!B:D,1,0)=A147,1,0)</f>
        <v>1</v>
      </c>
      <c r="F147" s="13">
        <f>IF(VLOOKUP(A147,测控技术实验名单!B:D,1,0)=A147,1,0)</f>
        <v>1</v>
      </c>
      <c r="G147" s="49" t="s">
        <v>607</v>
      </c>
      <c r="H147" s="49" t="s">
        <v>596</v>
      </c>
      <c r="I147" s="8">
        <v>1</v>
      </c>
      <c r="J147" s="21">
        <v>1</v>
      </c>
      <c r="K147" s="8">
        <v>0</v>
      </c>
      <c r="L147" s="8"/>
      <c r="M147" s="16">
        <f t="shared" si="6"/>
        <v>2</v>
      </c>
    </row>
    <row r="148" spans="1:13" ht="15" customHeight="1" x14ac:dyDescent="0.3">
      <c r="A148" s="14" t="s">
        <v>304</v>
      </c>
      <c r="B148" s="14"/>
      <c r="C148" s="14" t="s">
        <v>305</v>
      </c>
      <c r="D148" s="14" t="s">
        <v>12</v>
      </c>
      <c r="E148" s="13">
        <f>IF(VLOOKUP(A148,机械工程基础实验名单!B:D,1,0)=A148,1,0)</f>
        <v>1</v>
      </c>
      <c r="F148" s="13">
        <f>IF(VLOOKUP(A148,测控技术实验名单!B:D,1,0)=A148,1,0)</f>
        <v>1</v>
      </c>
      <c r="G148" s="49" t="s">
        <v>607</v>
      </c>
      <c r="H148" s="49" t="s">
        <v>596</v>
      </c>
      <c r="I148" s="8">
        <v>1</v>
      </c>
      <c r="J148" s="21">
        <v>1</v>
      </c>
      <c r="K148" s="8">
        <v>0</v>
      </c>
      <c r="L148" s="8"/>
      <c r="M148" s="16">
        <f t="shared" si="6"/>
        <v>2</v>
      </c>
    </row>
    <row r="149" spans="1:13" ht="15" customHeight="1" x14ac:dyDescent="0.3">
      <c r="A149" s="14" t="s">
        <v>306</v>
      </c>
      <c r="B149" s="14"/>
      <c r="C149" s="14" t="s">
        <v>307</v>
      </c>
      <c r="D149" s="14" t="s">
        <v>12</v>
      </c>
      <c r="E149" s="13">
        <f>IF(VLOOKUP(A149,机械工程基础实验名单!B:D,1,0)=A149,1,0)</f>
        <v>1</v>
      </c>
      <c r="F149" s="13">
        <f>IF(VLOOKUP(A149,测控技术实验名单!B:D,1,0)=A149,1,0)</f>
        <v>1</v>
      </c>
      <c r="G149" s="49" t="s">
        <v>607</v>
      </c>
      <c r="H149" s="49" t="s">
        <v>596</v>
      </c>
      <c r="I149" s="8">
        <v>1</v>
      </c>
      <c r="J149" s="21">
        <v>1</v>
      </c>
      <c r="K149" s="8">
        <v>0</v>
      </c>
      <c r="L149" s="8"/>
      <c r="M149" s="16">
        <f t="shared" si="6"/>
        <v>2</v>
      </c>
    </row>
    <row r="150" spans="1:13" ht="15" customHeight="1" x14ac:dyDescent="0.3">
      <c r="A150" s="14" t="s">
        <v>316</v>
      </c>
      <c r="B150" s="14"/>
      <c r="C150" s="14" t="s">
        <v>317</v>
      </c>
      <c r="D150" s="14" t="s">
        <v>12</v>
      </c>
      <c r="E150" s="13">
        <f>IF(VLOOKUP(A150,机械工程基础实验名单!B:D,1,0)=A150,1,0)</f>
        <v>1</v>
      </c>
      <c r="F150" s="13">
        <f>IF(VLOOKUP(A150,测控技术实验名单!B:D,1,0)=A150,1,0)</f>
        <v>1</v>
      </c>
      <c r="G150" s="49" t="s">
        <v>607</v>
      </c>
      <c r="H150" s="49" t="s">
        <v>596</v>
      </c>
      <c r="I150" s="8">
        <v>1</v>
      </c>
      <c r="J150" s="21">
        <v>1</v>
      </c>
      <c r="K150" s="8">
        <v>0</v>
      </c>
      <c r="L150" s="8"/>
      <c r="M150" s="16">
        <f t="shared" si="6"/>
        <v>2</v>
      </c>
    </row>
    <row r="151" spans="1:13" ht="15" customHeight="1" x14ac:dyDescent="0.3">
      <c r="A151" s="14" t="s">
        <v>330</v>
      </c>
      <c r="B151" s="14"/>
      <c r="C151" s="14" t="s">
        <v>331</v>
      </c>
      <c r="D151" s="14" t="s">
        <v>12</v>
      </c>
      <c r="E151" s="13">
        <f>IF(VLOOKUP(A151,机械工程基础实验名单!B:D,1,0)=A151,1,0)</f>
        <v>1</v>
      </c>
      <c r="F151" s="13">
        <f>IF(VLOOKUP(A151,测控技术实验名单!B:D,1,0)=A151,1,0)</f>
        <v>1</v>
      </c>
      <c r="G151" s="49" t="s">
        <v>607</v>
      </c>
      <c r="H151" s="49" t="s">
        <v>596</v>
      </c>
      <c r="I151" s="8">
        <v>1</v>
      </c>
      <c r="J151" s="21">
        <v>1</v>
      </c>
      <c r="K151" s="8">
        <v>0</v>
      </c>
      <c r="L151" s="8"/>
      <c r="M151" s="16">
        <f t="shared" si="6"/>
        <v>2</v>
      </c>
    </row>
    <row r="152" spans="1:13" ht="15" customHeight="1" x14ac:dyDescent="0.3">
      <c r="A152" s="14" t="s">
        <v>334</v>
      </c>
      <c r="B152" s="14"/>
      <c r="C152" s="14" t="s">
        <v>335</v>
      </c>
      <c r="D152" s="14" t="s">
        <v>12</v>
      </c>
      <c r="E152" s="13">
        <f>IF(VLOOKUP(A152,机械工程基础实验名单!B:D,1,0)=A152,1,0)</f>
        <v>1</v>
      </c>
      <c r="F152" s="13">
        <f>IF(VLOOKUP(A152,测控技术实验名单!B:D,1,0)=A152,1,0)</f>
        <v>1</v>
      </c>
      <c r="G152" s="49" t="s">
        <v>607</v>
      </c>
      <c r="H152" s="49" t="s">
        <v>596</v>
      </c>
      <c r="I152" s="8">
        <v>1</v>
      </c>
      <c r="J152" s="21">
        <v>1</v>
      </c>
      <c r="K152" s="8">
        <v>0</v>
      </c>
      <c r="L152" s="8" t="s">
        <v>336</v>
      </c>
      <c r="M152" s="16">
        <f t="shared" si="6"/>
        <v>2</v>
      </c>
    </row>
    <row r="153" spans="1:13" ht="15" customHeight="1" x14ac:dyDescent="0.3">
      <c r="A153" s="14" t="s">
        <v>344</v>
      </c>
      <c r="B153" s="14"/>
      <c r="C153" s="14" t="s">
        <v>345</v>
      </c>
      <c r="D153" s="14" t="s">
        <v>12</v>
      </c>
      <c r="E153" s="13">
        <f>IF(VLOOKUP(A153,机械工程基础实验名单!B:D,1,0)=A153,1,0)</f>
        <v>1</v>
      </c>
      <c r="F153" s="13">
        <f>IF(VLOOKUP(A153,测控技术实验名单!B:D,1,0)=A153,1,0)</f>
        <v>1</v>
      </c>
      <c r="G153" s="49" t="s">
        <v>607</v>
      </c>
      <c r="H153" s="49" t="s">
        <v>596</v>
      </c>
      <c r="I153" s="8">
        <v>1</v>
      </c>
      <c r="J153" s="21">
        <v>1</v>
      </c>
      <c r="K153" s="8">
        <v>0</v>
      </c>
      <c r="L153" s="8"/>
      <c r="M153" s="16">
        <f t="shared" si="6"/>
        <v>2</v>
      </c>
    </row>
    <row r="154" spans="1:13" ht="15" customHeight="1" x14ac:dyDescent="0.3">
      <c r="A154" s="14" t="s">
        <v>348</v>
      </c>
      <c r="B154" s="14"/>
      <c r="C154" s="14" t="s">
        <v>349</v>
      </c>
      <c r="D154" s="14" t="s">
        <v>12</v>
      </c>
      <c r="E154" s="13">
        <f>IF(VLOOKUP(A154,机械工程基础实验名单!B:D,1,0)=A154,1,0)</f>
        <v>1</v>
      </c>
      <c r="F154" s="13">
        <f>IF(VLOOKUP(A154,测控技术实验名单!B:D,1,0)=A154,1,0)</f>
        <v>1</v>
      </c>
      <c r="G154" s="49" t="s">
        <v>607</v>
      </c>
      <c r="H154" s="49" t="s">
        <v>596</v>
      </c>
      <c r="I154" s="8">
        <v>1</v>
      </c>
      <c r="J154" s="21">
        <v>1</v>
      </c>
      <c r="K154" s="8">
        <v>0</v>
      </c>
      <c r="L154" s="8"/>
      <c r="M154" s="16">
        <f t="shared" si="6"/>
        <v>2</v>
      </c>
    </row>
    <row r="155" spans="1:13" ht="15" customHeight="1" x14ac:dyDescent="0.3">
      <c r="A155" s="14" t="s">
        <v>15</v>
      </c>
      <c r="B155" s="14"/>
      <c r="C155" s="14" t="s">
        <v>16</v>
      </c>
      <c r="D155" s="14" t="s">
        <v>12</v>
      </c>
      <c r="E155" s="13">
        <f>IF(VLOOKUP(A155,机械工程基础实验名单!B:D,1,0)=A155,1,0)</f>
        <v>1</v>
      </c>
      <c r="F155" s="13">
        <f>IF(VLOOKUP(A155,测控技术实验名单!B:D,1,0)=A155,1,0)</f>
        <v>1</v>
      </c>
      <c r="G155" s="49" t="s">
        <v>611</v>
      </c>
      <c r="H155" s="49" t="s">
        <v>597</v>
      </c>
      <c r="I155" s="8">
        <v>0</v>
      </c>
      <c r="J155" s="8">
        <v>0</v>
      </c>
      <c r="K155" s="21">
        <v>1</v>
      </c>
      <c r="L155" s="8"/>
      <c r="M155" s="16">
        <f t="shared" si="6"/>
        <v>1</v>
      </c>
    </row>
    <row r="156" spans="1:13" ht="15" customHeight="1" x14ac:dyDescent="0.3">
      <c r="A156" s="14" t="s">
        <v>17</v>
      </c>
      <c r="B156" s="14"/>
      <c r="C156" s="14" t="s">
        <v>18</v>
      </c>
      <c r="D156" s="14" t="s">
        <v>12</v>
      </c>
      <c r="E156" s="13">
        <f>IF(VLOOKUP(A156,机械工程基础实验名单!B:D,1,0)=A156,1,0)</f>
        <v>1</v>
      </c>
      <c r="F156" s="13">
        <f>IF(VLOOKUP(A156,测控技术实验名单!B:D,1,0)=A156,1,0)</f>
        <v>1</v>
      </c>
      <c r="G156" s="49" t="s">
        <v>611</v>
      </c>
      <c r="H156" s="49" t="s">
        <v>597</v>
      </c>
      <c r="I156" s="8">
        <v>0</v>
      </c>
      <c r="J156" s="8">
        <v>0</v>
      </c>
      <c r="K156" s="21">
        <v>1</v>
      </c>
      <c r="L156" s="8"/>
      <c r="M156" s="16">
        <f t="shared" si="6"/>
        <v>1</v>
      </c>
    </row>
    <row r="157" spans="1:13" ht="15" customHeight="1" x14ac:dyDescent="0.3">
      <c r="A157" s="14" t="s">
        <v>45</v>
      </c>
      <c r="B157" s="14"/>
      <c r="C157" s="14" t="s">
        <v>46</v>
      </c>
      <c r="D157" s="14" t="s">
        <v>12</v>
      </c>
      <c r="E157" s="13">
        <f>IF(VLOOKUP(A157,机械工程基础实验名单!B:D,1,0)=A157,1,0)</f>
        <v>1</v>
      </c>
      <c r="F157" s="13">
        <f>IF(VLOOKUP(A157,测控技术实验名单!B:D,1,0)=A157,1,0)</f>
        <v>1</v>
      </c>
      <c r="G157" s="49" t="s">
        <v>611</v>
      </c>
      <c r="H157" s="49" t="s">
        <v>597</v>
      </c>
      <c r="I157" s="8">
        <v>0</v>
      </c>
      <c r="J157" s="8">
        <v>0</v>
      </c>
      <c r="K157" s="21">
        <v>1</v>
      </c>
      <c r="L157" s="8"/>
      <c r="M157" s="16">
        <f t="shared" si="6"/>
        <v>1</v>
      </c>
    </row>
    <row r="158" spans="1:13" ht="15" customHeight="1" x14ac:dyDescent="0.3">
      <c r="A158" s="14" t="s">
        <v>59</v>
      </c>
      <c r="B158" s="14"/>
      <c r="C158" s="14" t="s">
        <v>60</v>
      </c>
      <c r="D158" s="14" t="s">
        <v>12</v>
      </c>
      <c r="E158" s="13">
        <f>IF(VLOOKUP(A158,机械工程基础实验名单!B:D,1,0)=A158,1,0)</f>
        <v>1</v>
      </c>
      <c r="F158" s="13">
        <f>IF(VLOOKUP(A158,测控技术实验名单!B:D,1,0)=A158,1,0)</f>
        <v>1</v>
      </c>
      <c r="G158" s="49" t="s">
        <v>611</v>
      </c>
      <c r="H158" s="49" t="s">
        <v>597</v>
      </c>
      <c r="I158" s="8">
        <v>0</v>
      </c>
      <c r="J158" s="8">
        <v>0</v>
      </c>
      <c r="K158" s="21">
        <v>1</v>
      </c>
      <c r="L158" s="8"/>
      <c r="M158" s="16">
        <f t="shared" si="6"/>
        <v>1</v>
      </c>
    </row>
    <row r="159" spans="1:13" ht="15" customHeight="1" x14ac:dyDescent="0.3">
      <c r="A159" s="14" t="s">
        <v>116</v>
      </c>
      <c r="B159" s="14"/>
      <c r="C159" s="14" t="s">
        <v>117</v>
      </c>
      <c r="D159" s="14" t="s">
        <v>12</v>
      </c>
      <c r="E159" s="13">
        <f>IF(VLOOKUP(A159,机械工程基础实验名单!B:D,1,0)=A159,1,0)</f>
        <v>1</v>
      </c>
      <c r="F159" s="13">
        <f>IF(VLOOKUP(A159,测控技术实验名单!B:D,1,0)=A159,1,0)</f>
        <v>1</v>
      </c>
      <c r="G159" s="49" t="s">
        <v>611</v>
      </c>
      <c r="H159" s="49" t="s">
        <v>597</v>
      </c>
      <c r="I159" s="8">
        <v>0</v>
      </c>
      <c r="J159" s="8">
        <v>0</v>
      </c>
      <c r="K159" s="21">
        <v>1</v>
      </c>
      <c r="L159" s="8"/>
      <c r="M159" s="16">
        <f t="shared" si="6"/>
        <v>1</v>
      </c>
    </row>
    <row r="160" spans="1:13" ht="15" customHeight="1" x14ac:dyDescent="0.3">
      <c r="A160" s="14" t="s">
        <v>358</v>
      </c>
      <c r="B160" s="14"/>
      <c r="C160" s="14" t="s">
        <v>359</v>
      </c>
      <c r="D160" s="14" t="s">
        <v>12</v>
      </c>
      <c r="E160" s="13">
        <f>IF(VLOOKUP(A160,机械工程基础实验名单!B:D,1,0)=A160,1,0)</f>
        <v>1</v>
      </c>
      <c r="F160" s="13">
        <f>IF(VLOOKUP(A160,测控技术实验名单!B:D,1,0)=A160,1,0)</f>
        <v>1</v>
      </c>
      <c r="G160" s="49" t="s">
        <v>611</v>
      </c>
      <c r="H160" s="49" t="s">
        <v>597</v>
      </c>
      <c r="I160" s="8">
        <v>0</v>
      </c>
      <c r="J160" s="8">
        <v>0</v>
      </c>
      <c r="K160" s="21">
        <v>1</v>
      </c>
      <c r="L160" s="8"/>
      <c r="M160" s="16">
        <f t="shared" si="6"/>
        <v>1</v>
      </c>
    </row>
    <row r="161" spans="1:13" ht="15" customHeight="1" x14ac:dyDescent="0.3">
      <c r="A161" s="14" t="s">
        <v>170</v>
      </c>
      <c r="B161" s="14"/>
      <c r="C161" s="14" t="s">
        <v>171</v>
      </c>
      <c r="D161" s="14" t="s">
        <v>12</v>
      </c>
      <c r="E161" s="13">
        <f>IF(VLOOKUP(A161,机械工程基础实验名单!B:D,1,0)=A161,1,0)</f>
        <v>1</v>
      </c>
      <c r="F161" s="13">
        <f>IF(VLOOKUP(A161,测控技术实验名单!B:D,1,0)=A161,1,0)</f>
        <v>1</v>
      </c>
      <c r="G161" s="49" t="s">
        <v>611</v>
      </c>
      <c r="H161" s="49" t="s">
        <v>597</v>
      </c>
      <c r="I161" s="8">
        <v>0</v>
      </c>
      <c r="J161" s="8">
        <v>0</v>
      </c>
      <c r="K161" s="21">
        <v>1</v>
      </c>
      <c r="L161" s="8"/>
      <c r="M161" s="16">
        <f t="shared" si="6"/>
        <v>1</v>
      </c>
    </row>
    <row r="162" spans="1:13" ht="15" customHeight="1" x14ac:dyDescent="0.3">
      <c r="A162" s="14" t="s">
        <v>188</v>
      </c>
      <c r="B162" s="14"/>
      <c r="C162" s="14" t="s">
        <v>189</v>
      </c>
      <c r="D162" s="14" t="s">
        <v>12</v>
      </c>
      <c r="E162" s="13">
        <f>IF(VLOOKUP(A162,机械工程基础实验名单!B:D,1,0)=A162,1,0)</f>
        <v>1</v>
      </c>
      <c r="F162" s="13">
        <f>IF(VLOOKUP(A162,测控技术实验名单!B:D,1,0)=A162,1,0)</f>
        <v>1</v>
      </c>
      <c r="G162" s="49" t="s">
        <v>611</v>
      </c>
      <c r="H162" s="49" t="s">
        <v>597</v>
      </c>
      <c r="I162" s="8">
        <v>0</v>
      </c>
      <c r="J162" s="8">
        <v>1</v>
      </c>
      <c r="K162" s="21">
        <v>1</v>
      </c>
      <c r="L162" s="8"/>
      <c r="M162" s="16">
        <f t="shared" si="6"/>
        <v>2</v>
      </c>
    </row>
    <row r="163" spans="1:13" ht="15" customHeight="1" x14ac:dyDescent="0.3">
      <c r="A163" s="14" t="s">
        <v>190</v>
      </c>
      <c r="B163" s="14"/>
      <c r="C163" s="14" t="s">
        <v>191</v>
      </c>
      <c r="D163" s="14" t="s">
        <v>12</v>
      </c>
      <c r="E163" s="13">
        <f>IF(VLOOKUP(A163,机械工程基础实验名单!B:D,1,0)=A163,1,0)</f>
        <v>1</v>
      </c>
      <c r="F163" s="13">
        <f>IF(VLOOKUP(A163,测控技术实验名单!B:D,1,0)=A163,1,0)</f>
        <v>1</v>
      </c>
      <c r="G163" s="49" t="s">
        <v>611</v>
      </c>
      <c r="H163" s="49" t="s">
        <v>597</v>
      </c>
      <c r="I163" s="8">
        <v>1</v>
      </c>
      <c r="J163" s="8">
        <v>1</v>
      </c>
      <c r="K163" s="21">
        <v>1</v>
      </c>
      <c r="L163" s="8"/>
      <c r="M163" s="16">
        <f t="shared" ref="M163:M194" si="7">SUM(I163:K163)</f>
        <v>3</v>
      </c>
    </row>
    <row r="164" spans="1:13" ht="15" customHeight="1" x14ac:dyDescent="0.3">
      <c r="A164" s="14" t="s">
        <v>192</v>
      </c>
      <c r="B164" s="14"/>
      <c r="C164" s="14" t="s">
        <v>193</v>
      </c>
      <c r="D164" s="14" t="s">
        <v>12</v>
      </c>
      <c r="E164" s="13">
        <f>IF(VLOOKUP(A164,机械工程基础实验名单!B:D,1,0)=A164,1,0)</f>
        <v>1</v>
      </c>
      <c r="F164" s="13">
        <f>IF(VLOOKUP(A164,测控技术实验名单!B:D,1,0)=A164,1,0)</f>
        <v>1</v>
      </c>
      <c r="G164" s="49" t="s">
        <v>611</v>
      </c>
      <c r="H164" s="49" t="s">
        <v>597</v>
      </c>
      <c r="I164" s="8">
        <v>1</v>
      </c>
      <c r="J164" s="8">
        <v>1</v>
      </c>
      <c r="K164" s="21">
        <v>1</v>
      </c>
      <c r="L164" s="8"/>
      <c r="M164" s="16">
        <f t="shared" si="7"/>
        <v>3</v>
      </c>
    </row>
    <row r="165" spans="1:13" ht="15" customHeight="1" x14ac:dyDescent="0.3">
      <c r="A165" s="14" t="s">
        <v>194</v>
      </c>
      <c r="B165" s="14"/>
      <c r="C165" s="14" t="s">
        <v>195</v>
      </c>
      <c r="D165" s="14" t="s">
        <v>12</v>
      </c>
      <c r="E165" s="13">
        <f>IF(VLOOKUP(A165,机械工程基础实验名单!B:D,1,0)=A165,1,0)</f>
        <v>1</v>
      </c>
      <c r="F165" s="13">
        <f>IF(VLOOKUP(A165,测控技术实验名单!B:D,1,0)=A165,1,0)</f>
        <v>1</v>
      </c>
      <c r="G165" s="49" t="s">
        <v>611</v>
      </c>
      <c r="H165" s="49" t="s">
        <v>597</v>
      </c>
      <c r="I165" s="8">
        <v>1</v>
      </c>
      <c r="J165" s="8">
        <v>1</v>
      </c>
      <c r="K165" s="21">
        <v>1</v>
      </c>
      <c r="L165" s="8"/>
      <c r="M165" s="16">
        <f t="shared" si="7"/>
        <v>3</v>
      </c>
    </row>
    <row r="166" spans="1:13" ht="15" customHeight="1" x14ac:dyDescent="0.3">
      <c r="A166" s="14" t="s">
        <v>196</v>
      </c>
      <c r="B166" s="14"/>
      <c r="C166" s="14" t="s">
        <v>197</v>
      </c>
      <c r="D166" s="14" t="s">
        <v>12</v>
      </c>
      <c r="E166" s="13">
        <f>IF(VLOOKUP(A166,机械工程基础实验名单!B:D,1,0)=A166,1,0)</f>
        <v>1</v>
      </c>
      <c r="F166" s="13">
        <f>IF(VLOOKUP(A166,测控技术实验名单!B:D,1,0)=A166,1,0)</f>
        <v>1</v>
      </c>
      <c r="G166" s="49" t="s">
        <v>611</v>
      </c>
      <c r="H166" s="49" t="s">
        <v>597</v>
      </c>
      <c r="I166" s="8">
        <v>1</v>
      </c>
      <c r="J166" s="8">
        <v>1</v>
      </c>
      <c r="K166" s="21">
        <v>1</v>
      </c>
      <c r="L166" s="8"/>
      <c r="M166" s="16">
        <f t="shared" si="7"/>
        <v>3</v>
      </c>
    </row>
    <row r="167" spans="1:13" ht="15" customHeight="1" x14ac:dyDescent="0.3">
      <c r="A167" s="14" t="s">
        <v>200</v>
      </c>
      <c r="B167" s="14"/>
      <c r="C167" s="14" t="s">
        <v>201</v>
      </c>
      <c r="D167" s="14" t="s">
        <v>12</v>
      </c>
      <c r="E167" s="13">
        <f>IF(VLOOKUP(A167,机械工程基础实验名单!B:D,1,0)=A167,1,0)</f>
        <v>1</v>
      </c>
      <c r="F167" s="13">
        <f>IF(VLOOKUP(A167,测控技术实验名单!B:D,1,0)=A167,1,0)</f>
        <v>1</v>
      </c>
      <c r="G167" s="49" t="s">
        <v>611</v>
      </c>
      <c r="H167" s="49" t="s">
        <v>597</v>
      </c>
      <c r="I167" s="8">
        <v>1</v>
      </c>
      <c r="J167" s="8">
        <v>1</v>
      </c>
      <c r="K167" s="21">
        <v>1</v>
      </c>
      <c r="L167" s="8"/>
      <c r="M167" s="16">
        <f t="shared" si="7"/>
        <v>3</v>
      </c>
    </row>
    <row r="168" spans="1:13" ht="15" customHeight="1" x14ac:dyDescent="0.3">
      <c r="A168" s="14" t="s">
        <v>202</v>
      </c>
      <c r="B168" s="14"/>
      <c r="C168" s="14" t="s">
        <v>203</v>
      </c>
      <c r="D168" s="14" t="s">
        <v>12</v>
      </c>
      <c r="E168" s="13">
        <f>IF(VLOOKUP(A168,机械工程基础实验名单!B:D,1,0)=A168,1,0)</f>
        <v>1</v>
      </c>
      <c r="F168" s="13">
        <f>IF(VLOOKUP(A168,测控技术实验名单!B:D,1,0)=A168,1,0)</f>
        <v>1</v>
      </c>
      <c r="G168" s="49" t="s">
        <v>611</v>
      </c>
      <c r="H168" s="49" t="s">
        <v>597</v>
      </c>
      <c r="I168" s="8">
        <v>1</v>
      </c>
      <c r="J168" s="8">
        <v>1</v>
      </c>
      <c r="K168" s="21">
        <v>1</v>
      </c>
      <c r="L168" s="8"/>
      <c r="M168" s="16">
        <f t="shared" si="7"/>
        <v>3</v>
      </c>
    </row>
    <row r="169" spans="1:13" ht="15" customHeight="1" x14ac:dyDescent="0.3">
      <c r="A169" s="14" t="s">
        <v>204</v>
      </c>
      <c r="B169" s="14"/>
      <c r="C169" s="14" t="s">
        <v>205</v>
      </c>
      <c r="D169" s="14" t="s">
        <v>12</v>
      </c>
      <c r="E169" s="13">
        <f>IF(VLOOKUP(A169,机械工程基础实验名单!B:D,1,0)=A169,1,0)</f>
        <v>1</v>
      </c>
      <c r="F169" s="13">
        <f>IF(VLOOKUP(A169,测控技术实验名单!B:D,1,0)=A169,1,0)</f>
        <v>1</v>
      </c>
      <c r="G169" s="49" t="s">
        <v>611</v>
      </c>
      <c r="H169" s="49" t="s">
        <v>597</v>
      </c>
      <c r="I169" s="8">
        <v>1</v>
      </c>
      <c r="J169" s="8">
        <v>1</v>
      </c>
      <c r="K169" s="21">
        <v>1</v>
      </c>
      <c r="L169" s="8"/>
      <c r="M169" s="16">
        <f t="shared" si="7"/>
        <v>3</v>
      </c>
    </row>
    <row r="170" spans="1:13" ht="15" customHeight="1" x14ac:dyDescent="0.3">
      <c r="A170" s="14" t="s">
        <v>206</v>
      </c>
      <c r="B170" s="14"/>
      <c r="C170" s="14" t="s">
        <v>207</v>
      </c>
      <c r="D170" s="14" t="s">
        <v>12</v>
      </c>
      <c r="E170" s="13">
        <f>IF(VLOOKUP(A170,机械工程基础实验名单!B:D,1,0)=A170,1,0)</f>
        <v>1</v>
      </c>
      <c r="F170" s="13">
        <f>IF(VLOOKUP(A170,测控技术实验名单!B:D,1,0)=A170,1,0)</f>
        <v>1</v>
      </c>
      <c r="G170" s="49" t="s">
        <v>611</v>
      </c>
      <c r="H170" s="49" t="s">
        <v>597</v>
      </c>
      <c r="I170" s="8">
        <v>1</v>
      </c>
      <c r="J170" s="8">
        <v>1</v>
      </c>
      <c r="K170" s="21">
        <v>1</v>
      </c>
      <c r="L170" s="8"/>
      <c r="M170" s="16">
        <f t="shared" si="7"/>
        <v>3</v>
      </c>
    </row>
    <row r="171" spans="1:13" ht="15" customHeight="1" x14ac:dyDescent="0.3">
      <c r="A171" s="14" t="s">
        <v>208</v>
      </c>
      <c r="B171" s="14"/>
      <c r="C171" s="14" t="s">
        <v>209</v>
      </c>
      <c r="D171" s="14" t="s">
        <v>65</v>
      </c>
      <c r="E171" s="13">
        <f>IF(VLOOKUP(A171,机械工程基础实验名单!B:D,1,0)=A171,1,0)</f>
        <v>1</v>
      </c>
      <c r="F171" s="13">
        <f>IF(VLOOKUP(A171,测控技术实验名单!B:D,1,0)=A171,1,0)</f>
        <v>1</v>
      </c>
      <c r="G171" s="49" t="s">
        <v>611</v>
      </c>
      <c r="H171" s="49" t="s">
        <v>597</v>
      </c>
      <c r="I171" s="8">
        <v>0</v>
      </c>
      <c r="J171" s="8">
        <v>0</v>
      </c>
      <c r="K171" s="21">
        <v>1</v>
      </c>
      <c r="L171" s="8"/>
      <c r="M171" s="16">
        <f t="shared" si="7"/>
        <v>1</v>
      </c>
    </row>
    <row r="172" spans="1:13" ht="15" customHeight="1" x14ac:dyDescent="0.3">
      <c r="A172" s="14" t="s">
        <v>210</v>
      </c>
      <c r="B172" s="14"/>
      <c r="C172" s="14" t="s">
        <v>211</v>
      </c>
      <c r="D172" s="14" t="s">
        <v>12</v>
      </c>
      <c r="E172" s="13">
        <f>IF(VLOOKUP(A172,机械工程基础实验名单!B:D,1,0)=A172,1,0)</f>
        <v>1</v>
      </c>
      <c r="F172" s="13">
        <f>IF(VLOOKUP(A172,测控技术实验名单!B:D,1,0)=A172,1,0)</f>
        <v>1</v>
      </c>
      <c r="G172" s="49" t="s">
        <v>611</v>
      </c>
      <c r="H172" s="49" t="s">
        <v>597</v>
      </c>
      <c r="I172" s="8">
        <v>1</v>
      </c>
      <c r="J172" s="8">
        <v>1</v>
      </c>
      <c r="K172" s="21">
        <v>1</v>
      </c>
      <c r="L172" s="8"/>
      <c r="M172" s="16">
        <f t="shared" si="7"/>
        <v>3</v>
      </c>
    </row>
    <row r="173" spans="1:13" ht="15" customHeight="1" x14ac:dyDescent="0.3">
      <c r="A173" s="14" t="s">
        <v>218</v>
      </c>
      <c r="B173" s="14"/>
      <c r="C173" s="14" t="s">
        <v>219</v>
      </c>
      <c r="D173" s="14" t="s">
        <v>12</v>
      </c>
      <c r="E173" s="13">
        <f>IF(VLOOKUP(A173,机械工程基础实验名单!B:D,1,0)=A173,1,0)</f>
        <v>1</v>
      </c>
      <c r="F173" s="13">
        <f>IF(VLOOKUP(A173,测控技术实验名单!B:D,1,0)=A173,1,0)</f>
        <v>1</v>
      </c>
      <c r="G173" s="49" t="s">
        <v>611</v>
      </c>
      <c r="H173" s="49" t="s">
        <v>597</v>
      </c>
      <c r="I173" s="8">
        <v>1</v>
      </c>
      <c r="J173" s="8">
        <v>1</v>
      </c>
      <c r="K173" s="21">
        <v>1</v>
      </c>
      <c r="L173" s="8"/>
      <c r="M173" s="16">
        <f t="shared" si="7"/>
        <v>3</v>
      </c>
    </row>
    <row r="174" spans="1:13" ht="15" customHeight="1" x14ac:dyDescent="0.3">
      <c r="A174" s="14" t="s">
        <v>228</v>
      </c>
      <c r="B174" s="14"/>
      <c r="C174" s="14" t="s">
        <v>229</v>
      </c>
      <c r="D174" s="14" t="s">
        <v>12</v>
      </c>
      <c r="E174" s="13">
        <f>IF(VLOOKUP(A174,机械工程基础实验名单!B:D,1,0)=A174,1,0)</f>
        <v>1</v>
      </c>
      <c r="F174" s="13">
        <f>IF(VLOOKUP(A174,测控技术实验名单!B:D,1,0)=A174,1,0)</f>
        <v>1</v>
      </c>
      <c r="G174" s="49" t="s">
        <v>611</v>
      </c>
      <c r="H174" s="49" t="s">
        <v>597</v>
      </c>
      <c r="I174" s="8">
        <v>1</v>
      </c>
      <c r="J174" s="8">
        <v>1</v>
      </c>
      <c r="K174" s="21">
        <v>1</v>
      </c>
      <c r="L174" s="8"/>
      <c r="M174" s="16">
        <f t="shared" si="7"/>
        <v>3</v>
      </c>
    </row>
    <row r="175" spans="1:13" ht="15" customHeight="1" x14ac:dyDescent="0.3">
      <c r="A175" s="14" t="s">
        <v>236</v>
      </c>
      <c r="B175" s="14"/>
      <c r="C175" s="14" t="s">
        <v>237</v>
      </c>
      <c r="D175" s="14" t="s">
        <v>12</v>
      </c>
      <c r="E175" s="13">
        <f>IF(VLOOKUP(A175,机械工程基础实验名单!B:D,1,0)=A175,1,0)</f>
        <v>1</v>
      </c>
      <c r="F175" s="13">
        <f>IF(VLOOKUP(A175,测控技术实验名单!B:D,1,0)=A175,1,0)</f>
        <v>1</v>
      </c>
      <c r="G175" s="49" t="s">
        <v>612</v>
      </c>
      <c r="H175" s="49" t="s">
        <v>597</v>
      </c>
      <c r="I175" s="8">
        <v>1</v>
      </c>
      <c r="J175" s="8">
        <v>1</v>
      </c>
      <c r="K175" s="21">
        <v>1</v>
      </c>
      <c r="L175" s="8"/>
      <c r="M175" s="16">
        <f t="shared" si="7"/>
        <v>3</v>
      </c>
    </row>
    <row r="176" spans="1:13" ht="15" customHeight="1" x14ac:dyDescent="0.3">
      <c r="A176" s="14" t="s">
        <v>242</v>
      </c>
      <c r="B176" s="14"/>
      <c r="C176" s="14" t="s">
        <v>243</v>
      </c>
      <c r="D176" s="14" t="s">
        <v>12</v>
      </c>
      <c r="E176" s="13">
        <f>IF(VLOOKUP(A176,机械工程基础实验名单!B:D,1,0)=A176,1,0)</f>
        <v>1</v>
      </c>
      <c r="F176" s="13">
        <f>IF(VLOOKUP(A176,测控技术实验名单!B:D,1,0)=A176,1,0)</f>
        <v>1</v>
      </c>
      <c r="G176" s="49" t="s">
        <v>612</v>
      </c>
      <c r="H176" s="49" t="s">
        <v>597</v>
      </c>
      <c r="I176" s="8">
        <v>1</v>
      </c>
      <c r="J176" s="8">
        <v>1</v>
      </c>
      <c r="K176" s="21">
        <v>1</v>
      </c>
      <c r="L176" s="8"/>
      <c r="M176" s="16">
        <f t="shared" si="7"/>
        <v>3</v>
      </c>
    </row>
    <row r="177" spans="1:13" ht="15" customHeight="1" x14ac:dyDescent="0.3">
      <c r="A177" s="14" t="s">
        <v>252</v>
      </c>
      <c r="B177" s="14"/>
      <c r="C177" s="14" t="s">
        <v>253</v>
      </c>
      <c r="D177" s="14" t="s">
        <v>12</v>
      </c>
      <c r="E177" s="13">
        <f>IF(VLOOKUP(A177,机械工程基础实验名单!B:D,1,0)=A177,1,0)</f>
        <v>1</v>
      </c>
      <c r="F177" s="13">
        <f>IF(VLOOKUP(A177,测控技术实验名单!B:D,1,0)=A177,1,0)</f>
        <v>1</v>
      </c>
      <c r="G177" s="49" t="s">
        <v>612</v>
      </c>
      <c r="H177" s="49" t="s">
        <v>597</v>
      </c>
      <c r="I177" s="8">
        <v>1</v>
      </c>
      <c r="J177" s="8">
        <v>1</v>
      </c>
      <c r="K177" s="21">
        <v>1</v>
      </c>
      <c r="L177" s="8"/>
      <c r="M177" s="16">
        <f t="shared" si="7"/>
        <v>3</v>
      </c>
    </row>
    <row r="178" spans="1:13" ht="15" customHeight="1" x14ac:dyDescent="0.3">
      <c r="A178" s="14" t="s">
        <v>256</v>
      </c>
      <c r="B178" s="14"/>
      <c r="C178" s="14" t="s">
        <v>257</v>
      </c>
      <c r="D178" s="14" t="s">
        <v>12</v>
      </c>
      <c r="E178" s="13">
        <f>IF(VLOOKUP(A178,机械工程基础实验名单!B:D,1,0)=A178,1,0)</f>
        <v>1</v>
      </c>
      <c r="F178" s="13">
        <f>IF(VLOOKUP(A178,测控技术实验名单!B:D,1,0)=A178,1,0)</f>
        <v>1</v>
      </c>
      <c r="G178" s="49" t="s">
        <v>612</v>
      </c>
      <c r="H178" s="49" t="s">
        <v>597</v>
      </c>
      <c r="I178" s="8">
        <v>0</v>
      </c>
      <c r="J178" s="8">
        <v>0</v>
      </c>
      <c r="K178" s="21">
        <v>1</v>
      </c>
      <c r="L178" s="8"/>
      <c r="M178" s="16">
        <f t="shared" si="7"/>
        <v>1</v>
      </c>
    </row>
    <row r="179" spans="1:13" ht="15" customHeight="1" x14ac:dyDescent="0.3">
      <c r="A179" s="14" t="s">
        <v>262</v>
      </c>
      <c r="B179" s="14"/>
      <c r="C179" s="14" t="s">
        <v>263</v>
      </c>
      <c r="D179" s="14" t="s">
        <v>12</v>
      </c>
      <c r="E179" s="13">
        <f>IF(VLOOKUP(A179,机械工程基础实验名单!B:D,1,0)=A179,1,0)</f>
        <v>1</v>
      </c>
      <c r="F179" s="13">
        <f>IF(VLOOKUP(A179,测控技术实验名单!B:D,1,0)=A179,1,0)</f>
        <v>1</v>
      </c>
      <c r="G179" s="49" t="s">
        <v>612</v>
      </c>
      <c r="H179" s="49" t="s">
        <v>597</v>
      </c>
      <c r="I179" s="8">
        <v>0</v>
      </c>
      <c r="J179" s="8">
        <v>0</v>
      </c>
      <c r="K179" s="21">
        <v>1</v>
      </c>
      <c r="L179" s="8"/>
      <c r="M179" s="16">
        <f t="shared" si="7"/>
        <v>1</v>
      </c>
    </row>
    <row r="180" spans="1:13" ht="15" customHeight="1" x14ac:dyDescent="0.3">
      <c r="A180" s="14" t="s">
        <v>300</v>
      </c>
      <c r="B180" s="14"/>
      <c r="C180" s="14" t="s">
        <v>301</v>
      </c>
      <c r="D180" s="14" t="s">
        <v>12</v>
      </c>
      <c r="E180" s="13">
        <f>IF(VLOOKUP(A180,机械工程基础实验名单!B:D,1,0)=A180,1,0)</f>
        <v>1</v>
      </c>
      <c r="F180" s="13">
        <f>IF(VLOOKUP(A180,测控技术实验名单!B:D,1,0)=A180,1,0)</f>
        <v>1</v>
      </c>
      <c r="G180" s="49" t="s">
        <v>612</v>
      </c>
      <c r="H180" s="49" t="s">
        <v>597</v>
      </c>
      <c r="I180" s="8">
        <v>1</v>
      </c>
      <c r="J180" s="8">
        <v>1</v>
      </c>
      <c r="K180" s="21">
        <v>1</v>
      </c>
      <c r="L180" s="8"/>
      <c r="M180" s="16">
        <f t="shared" si="7"/>
        <v>3</v>
      </c>
    </row>
    <row r="181" spans="1:13" ht="15" customHeight="1" x14ac:dyDescent="0.3">
      <c r="A181" s="14" t="s">
        <v>308</v>
      </c>
      <c r="B181" s="14"/>
      <c r="C181" s="14" t="s">
        <v>309</v>
      </c>
      <c r="D181" s="14" t="s">
        <v>12</v>
      </c>
      <c r="E181" s="13">
        <f>IF(VLOOKUP(A181,机械工程基础实验名单!B:D,1,0)=A181,1,0)</f>
        <v>1</v>
      </c>
      <c r="F181" s="13">
        <f>IF(VLOOKUP(A181,测控技术实验名单!B:D,1,0)=A181,1,0)</f>
        <v>1</v>
      </c>
      <c r="G181" s="49" t="s">
        <v>612</v>
      </c>
      <c r="H181" s="49" t="s">
        <v>597</v>
      </c>
      <c r="I181" s="8">
        <v>0</v>
      </c>
      <c r="J181" s="8">
        <v>0</v>
      </c>
      <c r="K181" s="21">
        <v>1</v>
      </c>
      <c r="L181" s="8"/>
      <c r="M181" s="16">
        <f t="shared" si="7"/>
        <v>1</v>
      </c>
    </row>
    <row r="182" spans="1:13" ht="15" customHeight="1" x14ac:dyDescent="0.3">
      <c r="A182" s="14" t="s">
        <v>314</v>
      </c>
      <c r="B182" s="14"/>
      <c r="C182" s="14" t="s">
        <v>315</v>
      </c>
      <c r="D182" s="14" t="s">
        <v>12</v>
      </c>
      <c r="E182" s="13">
        <f>IF(VLOOKUP(A182,机械工程基础实验名单!B:D,1,0)=A182,1,0)</f>
        <v>1</v>
      </c>
      <c r="F182" s="13">
        <f>IF(VLOOKUP(A182,测控技术实验名单!B:D,1,0)=A182,1,0)</f>
        <v>1</v>
      </c>
      <c r="G182" s="49" t="s">
        <v>612</v>
      </c>
      <c r="H182" s="49" t="s">
        <v>597</v>
      </c>
      <c r="I182" s="8">
        <v>1</v>
      </c>
      <c r="J182" s="8">
        <v>1</v>
      </c>
      <c r="K182" s="21">
        <v>1</v>
      </c>
      <c r="L182" s="8"/>
      <c r="M182" s="16">
        <f t="shared" si="7"/>
        <v>3</v>
      </c>
    </row>
    <row r="183" spans="1:13" ht="15" customHeight="1" x14ac:dyDescent="0.3">
      <c r="A183" s="14" t="s">
        <v>318</v>
      </c>
      <c r="B183" s="14"/>
      <c r="C183" s="14" t="s">
        <v>319</v>
      </c>
      <c r="D183" s="14" t="s">
        <v>12</v>
      </c>
      <c r="E183" s="13">
        <f>IF(VLOOKUP(A183,机械工程基础实验名单!B:D,1,0)=A183,1,0)</f>
        <v>1</v>
      </c>
      <c r="F183" s="13">
        <f>IF(VLOOKUP(A183,测控技术实验名单!B:D,1,0)=A183,1,0)</f>
        <v>1</v>
      </c>
      <c r="G183" s="49" t="s">
        <v>612</v>
      </c>
      <c r="H183" s="49" t="s">
        <v>597</v>
      </c>
      <c r="I183" s="8">
        <v>1</v>
      </c>
      <c r="J183" s="8">
        <v>0</v>
      </c>
      <c r="K183" s="21">
        <v>1</v>
      </c>
      <c r="L183" s="8"/>
      <c r="M183" s="16">
        <f t="shared" si="7"/>
        <v>2</v>
      </c>
    </row>
    <row r="184" spans="1:13" ht="15" customHeight="1" x14ac:dyDescent="0.3">
      <c r="A184" s="14" t="s">
        <v>322</v>
      </c>
      <c r="B184" s="14"/>
      <c r="C184" s="14" t="s">
        <v>323</v>
      </c>
      <c r="D184" s="14" t="s">
        <v>12</v>
      </c>
      <c r="E184" s="13">
        <f>IF(VLOOKUP(A184,机械工程基础实验名单!B:D,1,0)=A184,1,0)</f>
        <v>1</v>
      </c>
      <c r="F184" s="13">
        <f>IF(VLOOKUP(A184,测控技术实验名单!B:D,1,0)=A184,1,0)</f>
        <v>1</v>
      </c>
      <c r="G184" s="49" t="s">
        <v>612</v>
      </c>
      <c r="H184" s="49" t="s">
        <v>597</v>
      </c>
      <c r="I184" s="8">
        <v>1</v>
      </c>
      <c r="J184" s="8">
        <v>1</v>
      </c>
      <c r="K184" s="21">
        <v>1</v>
      </c>
      <c r="L184" s="8"/>
      <c r="M184" s="16">
        <f t="shared" si="7"/>
        <v>3</v>
      </c>
    </row>
    <row r="185" spans="1:13" ht="15" customHeight="1" x14ac:dyDescent="0.3">
      <c r="A185" s="14" t="s">
        <v>324</v>
      </c>
      <c r="B185" s="14"/>
      <c r="C185" s="14" t="s">
        <v>325</v>
      </c>
      <c r="D185" s="14" t="s">
        <v>12</v>
      </c>
      <c r="E185" s="13">
        <f>IF(VLOOKUP(A185,机械工程基础实验名单!B:D,1,0)=A185,1,0)</f>
        <v>1</v>
      </c>
      <c r="F185" s="13">
        <f>IF(VLOOKUP(A185,测控技术实验名单!B:D,1,0)=A185,1,0)</f>
        <v>1</v>
      </c>
      <c r="G185" s="49" t="s">
        <v>612</v>
      </c>
      <c r="H185" s="49" t="s">
        <v>597</v>
      </c>
      <c r="I185" s="8">
        <v>1</v>
      </c>
      <c r="J185" s="8">
        <v>1</v>
      </c>
      <c r="K185" s="21">
        <v>1</v>
      </c>
      <c r="L185" s="8"/>
      <c r="M185" s="16">
        <f t="shared" si="7"/>
        <v>3</v>
      </c>
    </row>
    <row r="186" spans="1:13" ht="15" customHeight="1" x14ac:dyDescent="0.3">
      <c r="A186" s="14" t="s">
        <v>326</v>
      </c>
      <c r="B186" s="14"/>
      <c r="C186" s="14" t="s">
        <v>327</v>
      </c>
      <c r="D186" s="14" t="s">
        <v>12</v>
      </c>
      <c r="E186" s="13">
        <f>IF(VLOOKUP(A186,机械工程基础实验名单!B:D,1,0)=A186,1,0)</f>
        <v>1</v>
      </c>
      <c r="F186" s="13">
        <f>IF(VLOOKUP(A186,测控技术实验名单!B:D,1,0)=A186,1,0)</f>
        <v>1</v>
      </c>
      <c r="G186" s="49" t="s">
        <v>612</v>
      </c>
      <c r="H186" s="49" t="s">
        <v>597</v>
      </c>
      <c r="I186" s="8">
        <v>1</v>
      </c>
      <c r="J186" s="8">
        <v>1</v>
      </c>
      <c r="K186" s="21">
        <v>1</v>
      </c>
      <c r="L186" s="8"/>
      <c r="M186" s="16">
        <f t="shared" si="7"/>
        <v>3</v>
      </c>
    </row>
    <row r="187" spans="1:13" ht="15" customHeight="1" x14ac:dyDescent="0.3">
      <c r="A187" s="14" t="s">
        <v>328</v>
      </c>
      <c r="B187" s="14"/>
      <c r="C187" s="14" t="s">
        <v>329</v>
      </c>
      <c r="D187" s="14" t="s">
        <v>12</v>
      </c>
      <c r="E187" s="13">
        <f>IF(VLOOKUP(A187,机械工程基础实验名单!B:D,1,0)=A187,1,0)</f>
        <v>1</v>
      </c>
      <c r="F187" s="13">
        <f>IF(VLOOKUP(A187,测控技术实验名单!B:D,1,0)=A187,1,0)</f>
        <v>1</v>
      </c>
      <c r="G187" s="49" t="s">
        <v>612</v>
      </c>
      <c r="H187" s="49" t="s">
        <v>597</v>
      </c>
      <c r="I187" s="8">
        <v>1</v>
      </c>
      <c r="J187" s="8">
        <v>1</v>
      </c>
      <c r="K187" s="21">
        <v>1</v>
      </c>
      <c r="L187" s="8"/>
      <c r="M187" s="16">
        <f t="shared" si="7"/>
        <v>3</v>
      </c>
    </row>
    <row r="188" spans="1:13" ht="15" customHeight="1" x14ac:dyDescent="0.3">
      <c r="A188" s="14" t="s">
        <v>332</v>
      </c>
      <c r="B188" s="14"/>
      <c r="C188" s="14" t="s">
        <v>333</v>
      </c>
      <c r="D188" s="14" t="s">
        <v>12</v>
      </c>
      <c r="E188" s="13">
        <f>IF(VLOOKUP(A188,机械工程基础实验名单!B:D,1,0)=A188,1,0)</f>
        <v>1</v>
      </c>
      <c r="F188" s="13">
        <f>IF(VLOOKUP(A188,测控技术实验名单!B:D,1,0)=A188,1,0)</f>
        <v>1</v>
      </c>
      <c r="G188" s="49" t="s">
        <v>612</v>
      </c>
      <c r="H188" s="49" t="s">
        <v>597</v>
      </c>
      <c r="I188" s="8">
        <v>1</v>
      </c>
      <c r="J188" s="8">
        <v>1</v>
      </c>
      <c r="K188" s="21">
        <v>1</v>
      </c>
      <c r="L188" s="8"/>
      <c r="M188" s="16">
        <f t="shared" si="7"/>
        <v>3</v>
      </c>
    </row>
    <row r="189" spans="1:13" ht="15" customHeight="1" x14ac:dyDescent="0.3">
      <c r="A189" s="14" t="s">
        <v>337</v>
      </c>
      <c r="B189" s="14"/>
      <c r="C189" s="14" t="s">
        <v>338</v>
      </c>
      <c r="D189" s="14" t="s">
        <v>12</v>
      </c>
      <c r="E189" s="13">
        <f>IF(VLOOKUP(A189,机械工程基础实验名单!B:D,1,0)=A189,1,0)</f>
        <v>1</v>
      </c>
      <c r="F189" s="13">
        <f>IF(VLOOKUP(A189,测控技术实验名单!B:D,1,0)=A189,1,0)</f>
        <v>1</v>
      </c>
      <c r="G189" s="49" t="s">
        <v>612</v>
      </c>
      <c r="H189" s="49" t="s">
        <v>597</v>
      </c>
      <c r="I189" s="8">
        <v>0</v>
      </c>
      <c r="J189" s="8">
        <v>1</v>
      </c>
      <c r="K189" s="21">
        <v>1</v>
      </c>
      <c r="L189" s="8"/>
      <c r="M189" s="16">
        <f t="shared" si="7"/>
        <v>2</v>
      </c>
    </row>
    <row r="190" spans="1:13" ht="15" customHeight="1" x14ac:dyDescent="0.3">
      <c r="A190" s="14" t="s">
        <v>339</v>
      </c>
      <c r="B190" s="14"/>
      <c r="C190" s="14" t="s">
        <v>340</v>
      </c>
      <c r="D190" s="14" t="s">
        <v>65</v>
      </c>
      <c r="E190" s="13">
        <f>IF(VLOOKUP(A190,机械工程基础实验名单!B:D,1,0)=A190,1,0)</f>
        <v>1</v>
      </c>
      <c r="F190" s="13">
        <f>IF(VLOOKUP(A190,测控技术实验名单!B:D,1,0)=A190,1,0)</f>
        <v>1</v>
      </c>
      <c r="G190" s="49" t="s">
        <v>612</v>
      </c>
      <c r="H190" s="49" t="s">
        <v>597</v>
      </c>
      <c r="I190" s="8">
        <v>1</v>
      </c>
      <c r="J190" s="8">
        <v>1</v>
      </c>
      <c r="K190" s="21">
        <v>1</v>
      </c>
      <c r="L190" s="8"/>
      <c r="M190" s="16">
        <f t="shared" si="7"/>
        <v>3</v>
      </c>
    </row>
    <row r="191" spans="1:13" ht="15" customHeight="1" x14ac:dyDescent="0.3">
      <c r="A191" s="14" t="s">
        <v>346</v>
      </c>
      <c r="B191" s="14"/>
      <c r="C191" s="14" t="s">
        <v>347</v>
      </c>
      <c r="D191" s="14" t="s">
        <v>65</v>
      </c>
      <c r="E191" s="13">
        <f>IF(VLOOKUP(A191,机械工程基础实验名单!B:D,1,0)=A191,1,0)</f>
        <v>1</v>
      </c>
      <c r="F191" s="13">
        <f>IF(VLOOKUP(A191,测控技术实验名单!B:D,1,0)=A191,1,0)</f>
        <v>1</v>
      </c>
      <c r="G191" s="49" t="s">
        <v>612</v>
      </c>
      <c r="H191" s="49" t="s">
        <v>597</v>
      </c>
      <c r="I191" s="8">
        <v>1</v>
      </c>
      <c r="J191" s="8">
        <v>1</v>
      </c>
      <c r="K191" s="21">
        <v>1</v>
      </c>
      <c r="L191" s="8"/>
      <c r="M191" s="16">
        <f t="shared" si="7"/>
        <v>3</v>
      </c>
    </row>
    <row r="192" spans="1:13" ht="15" customHeight="1" x14ac:dyDescent="0.3">
      <c r="A192" s="14" t="s">
        <v>350</v>
      </c>
      <c r="B192" s="14"/>
      <c r="C192" s="14" t="s">
        <v>351</v>
      </c>
      <c r="D192" s="14" t="s">
        <v>12</v>
      </c>
      <c r="E192" s="13">
        <f>IF(VLOOKUP(A192,机械工程基础实验名单!B:D,1,0)=A192,1,0)</f>
        <v>1</v>
      </c>
      <c r="F192" s="13">
        <f>IF(VLOOKUP(A192,测控技术实验名单!B:D,1,0)=A192,1,0)</f>
        <v>1</v>
      </c>
      <c r="G192" s="49" t="s">
        <v>612</v>
      </c>
      <c r="H192" s="49" t="s">
        <v>597</v>
      </c>
      <c r="I192" s="8">
        <v>1</v>
      </c>
      <c r="J192" s="8">
        <v>1</v>
      </c>
      <c r="K192" s="21">
        <v>1</v>
      </c>
      <c r="L192" s="8"/>
      <c r="M192" s="16">
        <f t="shared" si="7"/>
        <v>3</v>
      </c>
    </row>
    <row r="193" spans="1:13" ht="15" customHeight="1" x14ac:dyDescent="0.3">
      <c r="A193" s="14" t="s">
        <v>63</v>
      </c>
      <c r="B193" s="14"/>
      <c r="C193" s="14" t="s">
        <v>64</v>
      </c>
      <c r="D193" s="14" t="s">
        <v>65</v>
      </c>
      <c r="E193" s="13">
        <f>IF(VLOOKUP(A193,机械工程基础实验名单!B:D,1,0)=A193,1,0)</f>
        <v>1</v>
      </c>
      <c r="F193" s="13">
        <f>IF(VLOOKUP(A193,测控技术实验名单!B:D,1,0)=A193,1,0)</f>
        <v>1</v>
      </c>
      <c r="G193" s="49" t="s">
        <v>676</v>
      </c>
      <c r="H193" s="49" t="s">
        <v>677</v>
      </c>
      <c r="I193" s="83">
        <v>1</v>
      </c>
      <c r="J193" s="8">
        <v>1</v>
      </c>
      <c r="K193" s="8">
        <v>1</v>
      </c>
      <c r="L193" s="8"/>
      <c r="M193" s="16">
        <f t="shared" si="7"/>
        <v>3</v>
      </c>
    </row>
    <row r="194" spans="1:13" ht="15" customHeight="1" x14ac:dyDescent="0.3">
      <c r="A194" s="14" t="s">
        <v>310</v>
      </c>
      <c r="B194" s="14"/>
      <c r="C194" s="14" t="s">
        <v>311</v>
      </c>
      <c r="D194" s="14" t="s">
        <v>12</v>
      </c>
      <c r="E194" s="13">
        <f>IF(VLOOKUP(A194,机械工程基础实验名单!B:D,1,0)=A194,1,0)</f>
        <v>1</v>
      </c>
      <c r="F194" s="13">
        <f>IF(VLOOKUP(A194,测控技术实验名单!B:D,1,0)=A194,1,0)</f>
        <v>1</v>
      </c>
      <c r="G194" s="13"/>
      <c r="H194" s="13"/>
      <c r="I194" s="8"/>
      <c r="J194" s="8"/>
      <c r="K194" s="8"/>
      <c r="L194" s="8"/>
      <c r="M194" s="16">
        <f t="shared" si="7"/>
        <v>0</v>
      </c>
    </row>
    <row r="195" spans="1:13" ht="18" customHeight="1" x14ac:dyDescent="0.3">
      <c r="A195" s="17"/>
      <c r="B195" s="17"/>
      <c r="C195" s="18"/>
      <c r="D195" s="18"/>
      <c r="E195" s="19"/>
      <c r="F195" s="19"/>
      <c r="G195" s="19"/>
      <c r="H195" s="19"/>
      <c r="I195" s="20">
        <f>SUM(I4:I194)</f>
        <v>175</v>
      </c>
      <c r="J195" s="20">
        <f>SUM(J4:J194)</f>
        <v>168</v>
      </c>
      <c r="K195" s="20">
        <f>SUM(K4:K194)</f>
        <v>76</v>
      </c>
      <c r="L195" s="17"/>
      <c r="M195" s="7">
        <f>COUNTIF(M4:M194,"&lt;&gt;0")</f>
        <v>190</v>
      </c>
    </row>
  </sheetData>
  <autoFilter ref="A2:M2" xr:uid="{2FA1123B-1C8A-4386-8A04-2576A4FCA31A}">
    <sortState ref="A3:M195">
      <sortCondition ref="G2"/>
    </sortState>
  </autoFilter>
  <mergeCells count="1">
    <mergeCell ref="A1:L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:J191"/>
  <sheetViews>
    <sheetView workbookViewId="0"/>
  </sheetViews>
  <sheetFormatPr defaultColWidth="8.84375" defaultRowHeight="14" customHeight="1" x14ac:dyDescent="0.3"/>
  <cols>
    <col min="3" max="3" width="0" style="1" hidden="1" customWidth="1"/>
    <col min="10" max="10" width="14.4609375" style="1" customWidth="1"/>
  </cols>
  <sheetData>
    <row r="1" spans="1:10" ht="14" customHeight="1" x14ac:dyDescent="0.3">
      <c r="A1" s="3" t="s">
        <v>398</v>
      </c>
      <c r="B1" s="4" t="s">
        <v>1</v>
      </c>
      <c r="C1" s="5"/>
      <c r="D1" s="5" t="s">
        <v>2</v>
      </c>
      <c r="E1" s="4" t="s">
        <v>3</v>
      </c>
      <c r="F1" s="81" t="s">
        <v>399</v>
      </c>
      <c r="G1" s="81"/>
      <c r="H1" s="81"/>
      <c r="I1" s="81"/>
    </row>
    <row r="2" spans="1:10" ht="14" customHeight="1" x14ac:dyDescent="0.3">
      <c r="A2" s="6" t="s">
        <v>400</v>
      </c>
      <c r="B2" s="6" t="s">
        <v>13</v>
      </c>
      <c r="C2" s="6"/>
      <c r="D2" s="6" t="s">
        <v>14</v>
      </c>
      <c r="E2" s="6" t="s">
        <v>12</v>
      </c>
      <c r="F2" s="82" t="s">
        <v>401</v>
      </c>
      <c r="G2" s="82"/>
      <c r="H2" s="82"/>
      <c r="I2" s="82"/>
      <c r="J2" s="1" t="str">
        <f>VLOOKUP(B2,学生按学号排序!A:C,1,0)</f>
        <v>3210102987</v>
      </c>
    </row>
    <row r="3" spans="1:10" ht="14" customHeight="1" x14ac:dyDescent="0.3">
      <c r="A3" s="6" t="s">
        <v>402</v>
      </c>
      <c r="B3" s="6" t="s">
        <v>15</v>
      </c>
      <c r="C3" s="6"/>
      <c r="D3" s="6" t="s">
        <v>16</v>
      </c>
      <c r="E3" s="6" t="s">
        <v>12</v>
      </c>
      <c r="F3" s="82" t="s">
        <v>401</v>
      </c>
      <c r="G3" s="82"/>
      <c r="H3" s="82"/>
      <c r="I3" s="82"/>
      <c r="J3" s="1" t="str">
        <f>VLOOKUP(B3,学生按学号排序!A:C,1,0)</f>
        <v>3220100167</v>
      </c>
    </row>
    <row r="4" spans="1:10" ht="14" customHeight="1" x14ac:dyDescent="0.3">
      <c r="A4" s="6" t="s">
        <v>403</v>
      </c>
      <c r="B4" s="6" t="s">
        <v>17</v>
      </c>
      <c r="C4" s="6"/>
      <c r="D4" s="6" t="s">
        <v>18</v>
      </c>
      <c r="E4" s="6" t="s">
        <v>12</v>
      </c>
      <c r="F4" s="82" t="s">
        <v>401</v>
      </c>
      <c r="G4" s="82"/>
      <c r="H4" s="82"/>
      <c r="I4" s="82"/>
      <c r="J4" s="1" t="str">
        <f>VLOOKUP(B4,学生按学号排序!A:C,1,0)</f>
        <v>3220100278</v>
      </c>
    </row>
    <row r="5" spans="1:10" ht="14" customHeight="1" x14ac:dyDescent="0.3">
      <c r="A5" s="6" t="s">
        <v>404</v>
      </c>
      <c r="B5" s="6" t="s">
        <v>19</v>
      </c>
      <c r="C5" s="6"/>
      <c r="D5" s="6" t="s">
        <v>20</v>
      </c>
      <c r="E5" s="6" t="s">
        <v>12</v>
      </c>
      <c r="F5" s="82" t="s">
        <v>401</v>
      </c>
      <c r="G5" s="82"/>
      <c r="H5" s="82"/>
      <c r="I5" s="82"/>
      <c r="J5" s="1" t="str">
        <f>VLOOKUP(B5,学生按学号排序!A:C,1,0)</f>
        <v>3220100283</v>
      </c>
    </row>
    <row r="6" spans="1:10" ht="14" customHeight="1" x14ac:dyDescent="0.3">
      <c r="A6" s="6" t="s">
        <v>405</v>
      </c>
      <c r="B6" s="6" t="s">
        <v>21</v>
      </c>
      <c r="C6" s="6"/>
      <c r="D6" s="6" t="s">
        <v>22</v>
      </c>
      <c r="E6" s="6" t="s">
        <v>12</v>
      </c>
      <c r="F6" s="82" t="s">
        <v>401</v>
      </c>
      <c r="G6" s="82"/>
      <c r="H6" s="82"/>
      <c r="I6" s="82"/>
      <c r="J6" s="1" t="str">
        <f>VLOOKUP(B6,学生按学号排序!A:C,1,0)</f>
        <v>3220100293</v>
      </c>
    </row>
    <row r="7" spans="1:10" ht="14" customHeight="1" x14ac:dyDescent="0.3">
      <c r="A7" s="6" t="s">
        <v>406</v>
      </c>
      <c r="B7" s="6" t="s">
        <v>23</v>
      </c>
      <c r="C7" s="6"/>
      <c r="D7" s="6" t="s">
        <v>24</v>
      </c>
      <c r="E7" s="6" t="s">
        <v>12</v>
      </c>
      <c r="F7" s="82" t="s">
        <v>401</v>
      </c>
      <c r="G7" s="82"/>
      <c r="H7" s="82"/>
      <c r="I7" s="82"/>
      <c r="J7" s="1" t="str">
        <f>VLOOKUP(B7,学生按学号排序!A:C,1,0)</f>
        <v>3220101464</v>
      </c>
    </row>
    <row r="8" spans="1:10" ht="14" customHeight="1" x14ac:dyDescent="0.3">
      <c r="A8" s="6" t="s">
        <v>407</v>
      </c>
      <c r="B8" s="6" t="s">
        <v>25</v>
      </c>
      <c r="C8" s="6"/>
      <c r="D8" s="6" t="s">
        <v>26</v>
      </c>
      <c r="E8" s="6" t="s">
        <v>12</v>
      </c>
      <c r="F8" s="82" t="s">
        <v>401</v>
      </c>
      <c r="G8" s="82"/>
      <c r="H8" s="82"/>
      <c r="I8" s="82"/>
      <c r="J8" s="1" t="str">
        <f>VLOOKUP(B8,学生按学号排序!A:C,1,0)</f>
        <v>3220101506</v>
      </c>
    </row>
    <row r="9" spans="1:10" ht="14" customHeight="1" x14ac:dyDescent="0.3">
      <c r="A9" s="6" t="s">
        <v>408</v>
      </c>
      <c r="B9" s="6" t="s">
        <v>27</v>
      </c>
      <c r="C9" s="6"/>
      <c r="D9" s="6" t="s">
        <v>28</v>
      </c>
      <c r="E9" s="6" t="s">
        <v>12</v>
      </c>
      <c r="F9" s="82" t="s">
        <v>401</v>
      </c>
      <c r="G9" s="82"/>
      <c r="H9" s="82"/>
      <c r="I9" s="82"/>
      <c r="J9" s="1" t="str">
        <f>VLOOKUP(B9,学生按学号排序!A:C,1,0)</f>
        <v>3220101539</v>
      </c>
    </row>
    <row r="10" spans="1:10" ht="14" customHeight="1" x14ac:dyDescent="0.3">
      <c r="A10" s="6" t="s">
        <v>409</v>
      </c>
      <c r="B10" s="6" t="s">
        <v>29</v>
      </c>
      <c r="C10" s="6"/>
      <c r="D10" s="6" t="s">
        <v>30</v>
      </c>
      <c r="E10" s="6" t="s">
        <v>12</v>
      </c>
      <c r="F10" s="82" t="s">
        <v>401</v>
      </c>
      <c r="G10" s="82"/>
      <c r="H10" s="82"/>
      <c r="I10" s="82"/>
      <c r="J10" s="1" t="str">
        <f>VLOOKUP(B10,学生按学号排序!A:C,1,0)</f>
        <v>3220101564</v>
      </c>
    </row>
    <row r="11" spans="1:10" ht="14" customHeight="1" x14ac:dyDescent="0.3">
      <c r="A11" s="6" t="s">
        <v>410</v>
      </c>
      <c r="B11" s="6" t="s">
        <v>31</v>
      </c>
      <c r="C11" s="6"/>
      <c r="D11" s="6" t="s">
        <v>32</v>
      </c>
      <c r="E11" s="6" t="s">
        <v>12</v>
      </c>
      <c r="F11" s="82" t="s">
        <v>401</v>
      </c>
      <c r="G11" s="82"/>
      <c r="H11" s="82"/>
      <c r="I11" s="82"/>
      <c r="J11" s="1" t="str">
        <f>VLOOKUP(B11,学生按学号排序!A:C,1,0)</f>
        <v>3220101639</v>
      </c>
    </row>
    <row r="12" spans="1:10" ht="14" customHeight="1" x14ac:dyDescent="0.3">
      <c r="A12" s="6" t="s">
        <v>411</v>
      </c>
      <c r="B12" s="6" t="s">
        <v>33</v>
      </c>
      <c r="C12" s="6"/>
      <c r="D12" s="6" t="s">
        <v>34</v>
      </c>
      <c r="E12" s="6" t="s">
        <v>12</v>
      </c>
      <c r="F12" s="82" t="s">
        <v>401</v>
      </c>
      <c r="G12" s="82"/>
      <c r="H12" s="82"/>
      <c r="I12" s="82"/>
      <c r="J12" s="1" t="str">
        <f>VLOOKUP(B12,学生按学号排序!A:C,1,0)</f>
        <v>3220101685</v>
      </c>
    </row>
    <row r="13" spans="1:10" ht="14" customHeight="1" x14ac:dyDescent="0.3">
      <c r="A13" s="6" t="s">
        <v>412</v>
      </c>
      <c r="B13" s="6" t="s">
        <v>35</v>
      </c>
      <c r="C13" s="6"/>
      <c r="D13" s="6" t="s">
        <v>36</v>
      </c>
      <c r="E13" s="6" t="s">
        <v>12</v>
      </c>
      <c r="F13" s="82" t="s">
        <v>401</v>
      </c>
      <c r="G13" s="82"/>
      <c r="H13" s="82"/>
      <c r="I13" s="82"/>
      <c r="J13" s="1" t="str">
        <f>VLOOKUP(B13,学生按学号排序!A:C,1,0)</f>
        <v>3220101715</v>
      </c>
    </row>
    <row r="14" spans="1:10" ht="14" customHeight="1" x14ac:dyDescent="0.3">
      <c r="A14" s="6" t="s">
        <v>413</v>
      </c>
      <c r="B14" s="6" t="s">
        <v>37</v>
      </c>
      <c r="C14" s="6"/>
      <c r="D14" s="6" t="s">
        <v>38</v>
      </c>
      <c r="E14" s="6" t="s">
        <v>12</v>
      </c>
      <c r="F14" s="82" t="s">
        <v>401</v>
      </c>
      <c r="G14" s="82"/>
      <c r="H14" s="82"/>
      <c r="I14" s="82"/>
      <c r="J14" s="1" t="str">
        <f>VLOOKUP(B14,学生按学号排序!A:C,1,0)</f>
        <v>3220101718</v>
      </c>
    </row>
    <row r="15" spans="1:10" ht="14" customHeight="1" x14ac:dyDescent="0.3">
      <c r="A15" s="6" t="s">
        <v>414</v>
      </c>
      <c r="B15" s="6" t="s">
        <v>39</v>
      </c>
      <c r="C15" s="6"/>
      <c r="D15" s="6" t="s">
        <v>40</v>
      </c>
      <c r="E15" s="6" t="s">
        <v>12</v>
      </c>
      <c r="F15" s="82" t="s">
        <v>401</v>
      </c>
      <c r="G15" s="82"/>
      <c r="H15" s="82"/>
      <c r="I15" s="82"/>
      <c r="J15" s="1" t="str">
        <f>VLOOKUP(B15,学生按学号排序!A:C,1,0)</f>
        <v>3220101741</v>
      </c>
    </row>
    <row r="16" spans="1:10" ht="14" customHeight="1" x14ac:dyDescent="0.3">
      <c r="A16" s="6" t="s">
        <v>415</v>
      </c>
      <c r="B16" s="6" t="s">
        <v>41</v>
      </c>
      <c r="C16" s="6"/>
      <c r="D16" s="6" t="s">
        <v>42</v>
      </c>
      <c r="E16" s="6" t="s">
        <v>12</v>
      </c>
      <c r="F16" s="82" t="s">
        <v>401</v>
      </c>
      <c r="G16" s="82"/>
      <c r="H16" s="82"/>
      <c r="I16" s="82"/>
      <c r="J16" s="1" t="str">
        <f>VLOOKUP(B16,学生按学号排序!A:C,1,0)</f>
        <v>3220101742</v>
      </c>
    </row>
    <row r="17" spans="1:10" ht="14" customHeight="1" x14ac:dyDescent="0.3">
      <c r="A17" s="6" t="s">
        <v>416</v>
      </c>
      <c r="B17" s="6" t="s">
        <v>43</v>
      </c>
      <c r="C17" s="6"/>
      <c r="D17" s="6" t="s">
        <v>44</v>
      </c>
      <c r="E17" s="6" t="s">
        <v>12</v>
      </c>
      <c r="F17" s="82" t="s">
        <v>401</v>
      </c>
      <c r="G17" s="82"/>
      <c r="H17" s="82"/>
      <c r="I17" s="82"/>
      <c r="J17" s="1" t="str">
        <f>VLOOKUP(B17,学生按学号排序!A:C,1,0)</f>
        <v>3220101748</v>
      </c>
    </row>
    <row r="18" spans="1:10" ht="14" customHeight="1" x14ac:dyDescent="0.3">
      <c r="A18" s="6" t="s">
        <v>417</v>
      </c>
      <c r="B18" s="6" t="s">
        <v>45</v>
      </c>
      <c r="C18" s="6"/>
      <c r="D18" s="6" t="s">
        <v>46</v>
      </c>
      <c r="E18" s="6" t="s">
        <v>12</v>
      </c>
      <c r="F18" s="82" t="s">
        <v>401</v>
      </c>
      <c r="G18" s="82"/>
      <c r="H18" s="82"/>
      <c r="I18" s="82"/>
      <c r="J18" s="1" t="str">
        <f>VLOOKUP(B18,学生按学号排序!A:C,1,0)</f>
        <v>3220101750</v>
      </c>
    </row>
    <row r="19" spans="1:10" ht="14" customHeight="1" x14ac:dyDescent="0.3">
      <c r="A19" s="6" t="s">
        <v>418</v>
      </c>
      <c r="B19" s="6" t="s">
        <v>47</v>
      </c>
      <c r="C19" s="6"/>
      <c r="D19" s="6" t="s">
        <v>48</v>
      </c>
      <c r="E19" s="6" t="s">
        <v>12</v>
      </c>
      <c r="F19" s="82" t="s">
        <v>401</v>
      </c>
      <c r="G19" s="82"/>
      <c r="H19" s="82"/>
      <c r="I19" s="82"/>
      <c r="J19" s="1" t="str">
        <f>VLOOKUP(B19,学生按学号排序!A:C,1,0)</f>
        <v>3220101753</v>
      </c>
    </row>
    <row r="20" spans="1:10" ht="26.25" customHeight="1" x14ac:dyDescent="0.3">
      <c r="A20" s="6" t="s">
        <v>419</v>
      </c>
      <c r="B20" s="6" t="s">
        <v>49</v>
      </c>
      <c r="C20" s="6"/>
      <c r="D20" s="6" t="s">
        <v>50</v>
      </c>
      <c r="E20" s="6" t="s">
        <v>12</v>
      </c>
      <c r="F20" s="82" t="s">
        <v>401</v>
      </c>
      <c r="G20" s="82"/>
      <c r="H20" s="82"/>
      <c r="I20" s="82"/>
      <c r="J20" s="1" t="str">
        <f>VLOOKUP(B20,学生按学号排序!A:C,1,0)</f>
        <v>3220101760</v>
      </c>
    </row>
    <row r="21" spans="1:10" ht="14" customHeight="1" x14ac:dyDescent="0.3">
      <c r="A21" s="6" t="s">
        <v>420</v>
      </c>
      <c r="B21" s="6" t="s">
        <v>51</v>
      </c>
      <c r="C21" s="6"/>
      <c r="D21" s="6" t="s">
        <v>52</v>
      </c>
      <c r="E21" s="6" t="s">
        <v>12</v>
      </c>
      <c r="F21" s="82" t="s">
        <v>401</v>
      </c>
      <c r="G21" s="82"/>
      <c r="H21" s="82"/>
      <c r="I21" s="82"/>
      <c r="J21" s="1" t="str">
        <f>VLOOKUP(B21,学生按学号排序!A:C,1,0)</f>
        <v>3220101808</v>
      </c>
    </row>
    <row r="22" spans="1:10" ht="14" customHeight="1" x14ac:dyDescent="0.3">
      <c r="A22" s="6" t="s">
        <v>421</v>
      </c>
      <c r="B22" s="6" t="s">
        <v>53</v>
      </c>
      <c r="C22" s="6"/>
      <c r="D22" s="6" t="s">
        <v>54</v>
      </c>
      <c r="E22" s="6" t="s">
        <v>12</v>
      </c>
      <c r="F22" s="82" t="s">
        <v>401</v>
      </c>
      <c r="G22" s="82"/>
      <c r="H22" s="82"/>
      <c r="I22" s="82"/>
      <c r="J22" s="1" t="str">
        <f>VLOOKUP(B22,学生按学号排序!A:C,1,0)</f>
        <v>3220101839</v>
      </c>
    </row>
    <row r="23" spans="1:10" ht="14" customHeight="1" x14ac:dyDescent="0.3">
      <c r="A23" s="6" t="s">
        <v>422</v>
      </c>
      <c r="B23" s="6" t="s">
        <v>55</v>
      </c>
      <c r="C23" s="6"/>
      <c r="D23" s="6" t="s">
        <v>56</v>
      </c>
      <c r="E23" s="6" t="s">
        <v>12</v>
      </c>
      <c r="F23" s="82" t="s">
        <v>401</v>
      </c>
      <c r="G23" s="82"/>
      <c r="H23" s="82"/>
      <c r="I23" s="82"/>
      <c r="J23" s="1" t="str">
        <f>VLOOKUP(B23,学生按学号排序!A:C,1,0)</f>
        <v>3220101854</v>
      </c>
    </row>
    <row r="24" spans="1:10" ht="14" customHeight="1" x14ac:dyDescent="0.3">
      <c r="A24" s="6" t="s">
        <v>423</v>
      </c>
      <c r="B24" s="6" t="s">
        <v>57</v>
      </c>
      <c r="C24" s="6"/>
      <c r="D24" s="6" t="s">
        <v>58</v>
      </c>
      <c r="E24" s="6" t="s">
        <v>12</v>
      </c>
      <c r="F24" s="82" t="s">
        <v>401</v>
      </c>
      <c r="G24" s="82"/>
      <c r="H24" s="82"/>
      <c r="I24" s="82"/>
      <c r="J24" s="1" t="str">
        <f>VLOOKUP(B24,学生按学号排序!A:C,1,0)</f>
        <v>3220101872</v>
      </c>
    </row>
    <row r="25" spans="1:10" ht="14" customHeight="1" x14ac:dyDescent="0.3">
      <c r="A25" s="6" t="s">
        <v>424</v>
      </c>
      <c r="B25" s="6" t="s">
        <v>59</v>
      </c>
      <c r="C25" s="6"/>
      <c r="D25" s="6" t="s">
        <v>60</v>
      </c>
      <c r="E25" s="6" t="s">
        <v>12</v>
      </c>
      <c r="F25" s="82" t="s">
        <v>401</v>
      </c>
      <c r="G25" s="82"/>
      <c r="H25" s="82"/>
      <c r="I25" s="82"/>
      <c r="J25" s="1" t="str">
        <f>VLOOKUP(B25,学生按学号排序!A:C,1,0)</f>
        <v>3220101898</v>
      </c>
    </row>
    <row r="26" spans="1:10" ht="14" customHeight="1" x14ac:dyDescent="0.3">
      <c r="A26" s="6" t="s">
        <v>425</v>
      </c>
      <c r="B26" s="6" t="s">
        <v>61</v>
      </c>
      <c r="C26" s="6"/>
      <c r="D26" s="6" t="s">
        <v>62</v>
      </c>
      <c r="E26" s="6" t="s">
        <v>12</v>
      </c>
      <c r="F26" s="82" t="s">
        <v>401</v>
      </c>
      <c r="G26" s="82"/>
      <c r="H26" s="82"/>
      <c r="I26" s="82"/>
      <c r="J26" s="1" t="str">
        <f>VLOOKUP(B26,学生按学号排序!A:C,1,0)</f>
        <v>3220101947</v>
      </c>
    </row>
    <row r="27" spans="1:10" ht="14" customHeight="1" x14ac:dyDescent="0.3">
      <c r="A27" s="6" t="s">
        <v>426</v>
      </c>
      <c r="B27" s="6" t="s">
        <v>63</v>
      </c>
      <c r="C27" s="6"/>
      <c r="D27" s="6" t="s">
        <v>64</v>
      </c>
      <c r="E27" s="6" t="s">
        <v>65</v>
      </c>
      <c r="F27" s="82" t="s">
        <v>401</v>
      </c>
      <c r="G27" s="82"/>
      <c r="H27" s="82"/>
      <c r="I27" s="82"/>
      <c r="J27" s="1" t="str">
        <f>VLOOKUP(B27,学生按学号排序!A:C,1,0)</f>
        <v>3220101956</v>
      </c>
    </row>
    <row r="28" spans="1:10" ht="14" customHeight="1" x14ac:dyDescent="0.3">
      <c r="A28" s="6" t="s">
        <v>427</v>
      </c>
      <c r="B28" s="6" t="s">
        <v>66</v>
      </c>
      <c r="C28" s="6"/>
      <c r="D28" s="6" t="s">
        <v>67</v>
      </c>
      <c r="E28" s="6" t="s">
        <v>65</v>
      </c>
      <c r="F28" s="82" t="s">
        <v>401</v>
      </c>
      <c r="G28" s="82"/>
      <c r="H28" s="82"/>
      <c r="I28" s="82"/>
      <c r="J28" s="1" t="str">
        <f>VLOOKUP(B28,学生按学号排序!A:C,1,0)</f>
        <v>3220101965</v>
      </c>
    </row>
    <row r="29" spans="1:10" ht="14" customHeight="1" x14ac:dyDescent="0.3">
      <c r="A29" s="6" t="s">
        <v>428</v>
      </c>
      <c r="B29" s="6" t="s">
        <v>68</v>
      </c>
      <c r="C29" s="6"/>
      <c r="D29" s="6" t="s">
        <v>69</v>
      </c>
      <c r="E29" s="6" t="s">
        <v>12</v>
      </c>
      <c r="F29" s="82" t="s">
        <v>401</v>
      </c>
      <c r="G29" s="82"/>
      <c r="H29" s="82"/>
      <c r="I29" s="82"/>
      <c r="J29" s="1" t="str">
        <f>VLOOKUP(B29,学生按学号排序!A:C,1,0)</f>
        <v>3220102026</v>
      </c>
    </row>
    <row r="30" spans="1:10" ht="14" customHeight="1" x14ac:dyDescent="0.3">
      <c r="A30" s="6" t="s">
        <v>429</v>
      </c>
      <c r="B30" s="6" t="s">
        <v>70</v>
      </c>
      <c r="C30" s="6"/>
      <c r="D30" s="6" t="s">
        <v>71</v>
      </c>
      <c r="E30" s="6" t="s">
        <v>12</v>
      </c>
      <c r="F30" s="82" t="s">
        <v>401</v>
      </c>
      <c r="G30" s="82"/>
      <c r="H30" s="82"/>
      <c r="I30" s="82"/>
      <c r="J30" s="1" t="str">
        <f>VLOOKUP(B30,学生按学号排序!A:C,1,0)</f>
        <v>3220102264</v>
      </c>
    </row>
    <row r="31" spans="1:10" ht="14" customHeight="1" x14ac:dyDescent="0.3">
      <c r="A31" s="6" t="s">
        <v>430</v>
      </c>
      <c r="B31" s="6" t="s">
        <v>72</v>
      </c>
      <c r="C31" s="6"/>
      <c r="D31" s="6" t="s">
        <v>73</v>
      </c>
      <c r="E31" s="6" t="s">
        <v>12</v>
      </c>
      <c r="F31" s="82" t="s">
        <v>401</v>
      </c>
      <c r="G31" s="82"/>
      <c r="H31" s="82"/>
      <c r="I31" s="82"/>
      <c r="J31" s="1" t="str">
        <f>VLOOKUP(B31,学生按学号排序!A:C,1,0)</f>
        <v>3220102278</v>
      </c>
    </row>
    <row r="32" spans="1:10" ht="14" customHeight="1" x14ac:dyDescent="0.3">
      <c r="A32" s="6" t="s">
        <v>431</v>
      </c>
      <c r="B32" s="6" t="s">
        <v>74</v>
      </c>
      <c r="C32" s="6"/>
      <c r="D32" s="6" t="s">
        <v>75</v>
      </c>
      <c r="E32" s="6" t="s">
        <v>65</v>
      </c>
      <c r="F32" s="82" t="s">
        <v>401</v>
      </c>
      <c r="G32" s="82"/>
      <c r="H32" s="82"/>
      <c r="I32" s="82"/>
      <c r="J32" s="1" t="str">
        <f>VLOOKUP(B32,学生按学号排序!A:C,1,0)</f>
        <v>3220102293</v>
      </c>
    </row>
    <row r="33" spans="1:10" ht="14" customHeight="1" x14ac:dyDescent="0.3">
      <c r="A33" s="6" t="s">
        <v>432</v>
      </c>
      <c r="B33" s="6" t="s">
        <v>76</v>
      </c>
      <c r="C33" s="6"/>
      <c r="D33" s="6" t="s">
        <v>77</v>
      </c>
      <c r="E33" s="6" t="s">
        <v>12</v>
      </c>
      <c r="F33" s="82" t="s">
        <v>401</v>
      </c>
      <c r="G33" s="82"/>
      <c r="H33" s="82"/>
      <c r="I33" s="82"/>
      <c r="J33" s="1" t="str">
        <f>VLOOKUP(B33,学生按学号排序!A:C,1,0)</f>
        <v>3220102295</v>
      </c>
    </row>
    <row r="34" spans="1:10" ht="14" customHeight="1" x14ac:dyDescent="0.3">
      <c r="A34" s="6" t="s">
        <v>433</v>
      </c>
      <c r="B34" s="6" t="s">
        <v>78</v>
      </c>
      <c r="C34" s="6"/>
      <c r="D34" s="6" t="s">
        <v>79</v>
      </c>
      <c r="E34" s="6" t="s">
        <v>12</v>
      </c>
      <c r="F34" s="82" t="s">
        <v>401</v>
      </c>
      <c r="G34" s="82"/>
      <c r="H34" s="82"/>
      <c r="I34" s="82"/>
      <c r="J34" s="1" t="str">
        <f>VLOOKUP(B34,学生按学号排序!A:C,1,0)</f>
        <v>3220102301</v>
      </c>
    </row>
    <row r="35" spans="1:10" ht="14" customHeight="1" x14ac:dyDescent="0.3">
      <c r="A35" s="6" t="s">
        <v>434</v>
      </c>
      <c r="B35" s="6" t="s">
        <v>80</v>
      </c>
      <c r="C35" s="6"/>
      <c r="D35" s="6" t="s">
        <v>81</v>
      </c>
      <c r="E35" s="6" t="s">
        <v>12</v>
      </c>
      <c r="F35" s="82" t="s">
        <v>401</v>
      </c>
      <c r="G35" s="82"/>
      <c r="H35" s="82"/>
      <c r="I35" s="82"/>
      <c r="J35" s="1" t="str">
        <f>VLOOKUP(B35,学生按学号排序!A:C,1,0)</f>
        <v>3220102308</v>
      </c>
    </row>
    <row r="36" spans="1:10" ht="14" customHeight="1" x14ac:dyDescent="0.3">
      <c r="A36" s="6" t="s">
        <v>435</v>
      </c>
      <c r="B36" s="6" t="s">
        <v>82</v>
      </c>
      <c r="C36" s="6"/>
      <c r="D36" s="6" t="s">
        <v>83</v>
      </c>
      <c r="E36" s="6" t="s">
        <v>65</v>
      </c>
      <c r="F36" s="82" t="s">
        <v>401</v>
      </c>
      <c r="G36" s="82"/>
      <c r="H36" s="82"/>
      <c r="I36" s="82"/>
      <c r="J36" s="1" t="str">
        <f>VLOOKUP(B36,学生按学号排序!A:C,1,0)</f>
        <v>3220102321</v>
      </c>
    </row>
    <row r="37" spans="1:10" ht="14" customHeight="1" x14ac:dyDescent="0.3">
      <c r="A37" s="6" t="s">
        <v>436</v>
      </c>
      <c r="B37" s="6" t="s">
        <v>84</v>
      </c>
      <c r="C37" s="6"/>
      <c r="D37" s="6" t="s">
        <v>85</v>
      </c>
      <c r="E37" s="6" t="s">
        <v>12</v>
      </c>
      <c r="F37" s="82" t="s">
        <v>401</v>
      </c>
      <c r="G37" s="82"/>
      <c r="H37" s="82"/>
      <c r="I37" s="82"/>
      <c r="J37" s="1" t="str">
        <f>VLOOKUP(B37,学生按学号排序!A:C,1,0)</f>
        <v>3220102323</v>
      </c>
    </row>
    <row r="38" spans="1:10" ht="14" customHeight="1" x14ac:dyDescent="0.3">
      <c r="A38" s="6" t="s">
        <v>437</v>
      </c>
      <c r="B38" s="6" t="s">
        <v>86</v>
      </c>
      <c r="C38" s="6"/>
      <c r="D38" s="6" t="s">
        <v>87</v>
      </c>
      <c r="E38" s="6" t="s">
        <v>12</v>
      </c>
      <c r="F38" s="82" t="s">
        <v>401</v>
      </c>
      <c r="G38" s="82"/>
      <c r="H38" s="82"/>
      <c r="I38" s="82"/>
      <c r="J38" s="1" t="str">
        <f>VLOOKUP(B38,学生按学号排序!A:C,1,0)</f>
        <v>3220102327</v>
      </c>
    </row>
    <row r="39" spans="1:10" ht="14" customHeight="1" x14ac:dyDescent="0.3">
      <c r="A39" s="6" t="s">
        <v>438</v>
      </c>
      <c r="B39" s="6" t="s">
        <v>88</v>
      </c>
      <c r="C39" s="6"/>
      <c r="D39" s="6" t="s">
        <v>89</v>
      </c>
      <c r="E39" s="6" t="s">
        <v>12</v>
      </c>
      <c r="F39" s="82" t="s">
        <v>401</v>
      </c>
      <c r="G39" s="82"/>
      <c r="H39" s="82"/>
      <c r="I39" s="82"/>
      <c r="J39" s="1" t="str">
        <f>VLOOKUP(B39,学生按学号排序!A:C,1,0)</f>
        <v>3220102347</v>
      </c>
    </row>
    <row r="40" spans="1:10" ht="14" customHeight="1" x14ac:dyDescent="0.3">
      <c r="A40" s="6" t="s">
        <v>439</v>
      </c>
      <c r="B40" s="6" t="s">
        <v>90</v>
      </c>
      <c r="C40" s="6"/>
      <c r="D40" s="6" t="s">
        <v>91</v>
      </c>
      <c r="E40" s="6" t="s">
        <v>12</v>
      </c>
      <c r="F40" s="82" t="s">
        <v>401</v>
      </c>
      <c r="G40" s="82"/>
      <c r="H40" s="82"/>
      <c r="I40" s="82"/>
      <c r="J40" s="1" t="str">
        <f>VLOOKUP(B40,学生按学号排序!A:C,1,0)</f>
        <v>3220102349</v>
      </c>
    </row>
    <row r="41" spans="1:10" ht="14" customHeight="1" x14ac:dyDescent="0.3">
      <c r="A41" s="6" t="s">
        <v>440</v>
      </c>
      <c r="B41" s="6" t="s">
        <v>92</v>
      </c>
      <c r="C41" s="6"/>
      <c r="D41" s="6" t="s">
        <v>93</v>
      </c>
      <c r="E41" s="6" t="s">
        <v>12</v>
      </c>
      <c r="F41" s="82" t="s">
        <v>401</v>
      </c>
      <c r="G41" s="82"/>
      <c r="H41" s="82"/>
      <c r="I41" s="82"/>
      <c r="J41" s="1" t="str">
        <f>VLOOKUP(B41,学生按学号排序!A:C,1,0)</f>
        <v>3220102352</v>
      </c>
    </row>
    <row r="42" spans="1:10" ht="14" customHeight="1" x14ac:dyDescent="0.3">
      <c r="A42" s="6" t="s">
        <v>441</v>
      </c>
      <c r="B42" s="6" t="s">
        <v>94</v>
      </c>
      <c r="C42" s="6"/>
      <c r="D42" s="6" t="s">
        <v>95</v>
      </c>
      <c r="E42" s="6" t="s">
        <v>12</v>
      </c>
      <c r="F42" s="82" t="s">
        <v>401</v>
      </c>
      <c r="G42" s="82"/>
      <c r="H42" s="82"/>
      <c r="I42" s="82"/>
      <c r="J42" s="1" t="str">
        <f>VLOOKUP(B42,学生按学号排序!A:C,1,0)</f>
        <v>3220102354</v>
      </c>
    </row>
    <row r="43" spans="1:10" ht="14" customHeight="1" x14ac:dyDescent="0.3">
      <c r="A43" s="6" t="s">
        <v>442</v>
      </c>
      <c r="B43" s="6" t="s">
        <v>96</v>
      </c>
      <c r="C43" s="6"/>
      <c r="D43" s="6" t="s">
        <v>97</v>
      </c>
      <c r="E43" s="6" t="s">
        <v>12</v>
      </c>
      <c r="F43" s="82" t="s">
        <v>401</v>
      </c>
      <c r="G43" s="82"/>
      <c r="H43" s="82"/>
      <c r="I43" s="82"/>
      <c r="J43" s="1" t="str">
        <f>VLOOKUP(B43,学生按学号排序!A:C,1,0)</f>
        <v>3220102421</v>
      </c>
    </row>
    <row r="44" spans="1:10" ht="14" customHeight="1" x14ac:dyDescent="0.3">
      <c r="A44" s="6" t="s">
        <v>443</v>
      </c>
      <c r="B44" s="6" t="s">
        <v>98</v>
      </c>
      <c r="C44" s="6"/>
      <c r="D44" s="6" t="s">
        <v>99</v>
      </c>
      <c r="E44" s="6" t="s">
        <v>65</v>
      </c>
      <c r="F44" s="82" t="s">
        <v>401</v>
      </c>
      <c r="G44" s="82"/>
      <c r="H44" s="82"/>
      <c r="I44" s="82"/>
      <c r="J44" s="1" t="str">
        <f>VLOOKUP(B44,学生按学号排序!A:C,1,0)</f>
        <v>3220102423</v>
      </c>
    </row>
    <row r="45" spans="1:10" ht="14" customHeight="1" x14ac:dyDescent="0.3">
      <c r="A45" s="6" t="s">
        <v>444</v>
      </c>
      <c r="B45" s="6" t="s">
        <v>100</v>
      </c>
      <c r="C45" s="6"/>
      <c r="D45" s="6" t="s">
        <v>101</v>
      </c>
      <c r="E45" s="6" t="s">
        <v>12</v>
      </c>
      <c r="F45" s="82" t="s">
        <v>401</v>
      </c>
      <c r="G45" s="82"/>
      <c r="H45" s="82"/>
      <c r="I45" s="82"/>
      <c r="J45" s="1" t="str">
        <f>VLOOKUP(B45,学生按学号排序!A:C,1,0)</f>
        <v>3220102452</v>
      </c>
    </row>
    <row r="46" spans="1:10" ht="14" customHeight="1" x14ac:dyDescent="0.3">
      <c r="A46" s="6" t="s">
        <v>445</v>
      </c>
      <c r="B46" s="6" t="s">
        <v>102</v>
      </c>
      <c r="C46" s="6"/>
      <c r="D46" s="6" t="s">
        <v>103</v>
      </c>
      <c r="E46" s="6" t="s">
        <v>65</v>
      </c>
      <c r="F46" s="82" t="s">
        <v>401</v>
      </c>
      <c r="G46" s="82"/>
      <c r="H46" s="82"/>
      <c r="I46" s="82"/>
      <c r="J46" s="1" t="str">
        <f>VLOOKUP(B46,学生按学号排序!A:C,1,0)</f>
        <v>3220102476</v>
      </c>
    </row>
    <row r="47" spans="1:10" ht="14" customHeight="1" x14ac:dyDescent="0.3">
      <c r="A47" s="6" t="s">
        <v>446</v>
      </c>
      <c r="B47" s="6" t="s">
        <v>104</v>
      </c>
      <c r="C47" s="6"/>
      <c r="D47" s="6" t="s">
        <v>105</v>
      </c>
      <c r="E47" s="6" t="s">
        <v>12</v>
      </c>
      <c r="F47" s="82" t="s">
        <v>401</v>
      </c>
      <c r="G47" s="82"/>
      <c r="H47" s="82"/>
      <c r="I47" s="82"/>
      <c r="J47" s="1" t="str">
        <f>VLOOKUP(B47,学生按学号排序!A:C,1,0)</f>
        <v>3220102507</v>
      </c>
    </row>
    <row r="48" spans="1:10" ht="14" customHeight="1" x14ac:dyDescent="0.3">
      <c r="A48" s="6" t="s">
        <v>447</v>
      </c>
      <c r="B48" s="6" t="s">
        <v>106</v>
      </c>
      <c r="C48" s="6"/>
      <c r="D48" s="6" t="s">
        <v>107</v>
      </c>
      <c r="E48" s="6" t="s">
        <v>12</v>
      </c>
      <c r="F48" s="82" t="s">
        <v>401</v>
      </c>
      <c r="G48" s="82"/>
      <c r="H48" s="82"/>
      <c r="I48" s="82"/>
      <c r="J48" s="1" t="str">
        <f>VLOOKUP(B48,学生按学号排序!A:C,1,0)</f>
        <v>3220102524</v>
      </c>
    </row>
    <row r="49" spans="1:10" ht="14" customHeight="1" x14ac:dyDescent="0.3">
      <c r="A49" s="6" t="s">
        <v>448</v>
      </c>
      <c r="B49" s="6" t="s">
        <v>108</v>
      </c>
      <c r="C49" s="6"/>
      <c r="D49" s="6" t="s">
        <v>109</v>
      </c>
      <c r="E49" s="6" t="s">
        <v>12</v>
      </c>
      <c r="F49" s="82" t="s">
        <v>401</v>
      </c>
      <c r="G49" s="82"/>
      <c r="H49" s="82"/>
      <c r="I49" s="82"/>
      <c r="J49" s="1" t="str">
        <f>VLOOKUP(B49,学生按学号排序!A:C,1,0)</f>
        <v>3220102530</v>
      </c>
    </row>
    <row r="50" spans="1:10" ht="14" customHeight="1" x14ac:dyDescent="0.3">
      <c r="A50" s="6" t="s">
        <v>449</v>
      </c>
      <c r="B50" s="6" t="s">
        <v>110</v>
      </c>
      <c r="C50" s="6"/>
      <c r="D50" s="6" t="s">
        <v>111</v>
      </c>
      <c r="E50" s="6" t="s">
        <v>12</v>
      </c>
      <c r="F50" s="82" t="s">
        <v>401</v>
      </c>
      <c r="G50" s="82"/>
      <c r="H50" s="82"/>
      <c r="I50" s="82"/>
      <c r="J50" s="1" t="str">
        <f>VLOOKUP(B50,学生按学号排序!A:C,1,0)</f>
        <v>3220102536</v>
      </c>
    </row>
    <row r="51" spans="1:10" ht="14" customHeight="1" x14ac:dyDescent="0.3">
      <c r="A51" s="6" t="s">
        <v>450</v>
      </c>
      <c r="B51" s="6" t="s">
        <v>112</v>
      </c>
      <c r="C51" s="6"/>
      <c r="D51" s="6" t="s">
        <v>113</v>
      </c>
      <c r="E51" s="6" t="s">
        <v>12</v>
      </c>
      <c r="F51" s="82" t="s">
        <v>401</v>
      </c>
      <c r="G51" s="82"/>
      <c r="H51" s="82"/>
      <c r="I51" s="82"/>
      <c r="J51" s="1" t="str">
        <f>VLOOKUP(B51,学生按学号排序!A:C,1,0)</f>
        <v>3220102551</v>
      </c>
    </row>
    <row r="52" spans="1:10" ht="14" customHeight="1" x14ac:dyDescent="0.3">
      <c r="A52" s="6" t="s">
        <v>451</v>
      </c>
      <c r="B52" s="6" t="s">
        <v>114</v>
      </c>
      <c r="C52" s="6"/>
      <c r="D52" s="6" t="s">
        <v>115</v>
      </c>
      <c r="E52" s="6" t="s">
        <v>65</v>
      </c>
      <c r="F52" s="82" t="s">
        <v>401</v>
      </c>
      <c r="G52" s="82"/>
      <c r="H52" s="82"/>
      <c r="I52" s="82"/>
      <c r="J52" s="1" t="str">
        <f>VLOOKUP(B52,学生按学号排序!A:C,1,0)</f>
        <v>3220102557</v>
      </c>
    </row>
    <row r="53" spans="1:10" ht="14" customHeight="1" x14ac:dyDescent="0.3">
      <c r="A53" s="6" t="s">
        <v>452</v>
      </c>
      <c r="B53" s="6" t="s">
        <v>116</v>
      </c>
      <c r="C53" s="6"/>
      <c r="D53" s="6" t="s">
        <v>117</v>
      </c>
      <c r="E53" s="6" t="s">
        <v>12</v>
      </c>
      <c r="F53" s="82" t="s">
        <v>401</v>
      </c>
      <c r="G53" s="82"/>
      <c r="H53" s="82"/>
      <c r="I53" s="82"/>
      <c r="J53" s="1" t="str">
        <f>VLOOKUP(B53,学生按学号排序!A:C,1,0)</f>
        <v>3220102570</v>
      </c>
    </row>
    <row r="54" spans="1:10" ht="14" customHeight="1" x14ac:dyDescent="0.3">
      <c r="A54" s="6" t="s">
        <v>453</v>
      </c>
      <c r="B54" s="6" t="s">
        <v>118</v>
      </c>
      <c r="C54" s="6"/>
      <c r="D54" s="6" t="s">
        <v>119</v>
      </c>
      <c r="E54" s="6" t="s">
        <v>65</v>
      </c>
      <c r="F54" s="82" t="s">
        <v>401</v>
      </c>
      <c r="G54" s="82"/>
      <c r="H54" s="82"/>
      <c r="I54" s="82"/>
      <c r="J54" s="1" t="str">
        <f>VLOOKUP(B54,学生按学号排序!A:C,1,0)</f>
        <v>3220102601</v>
      </c>
    </row>
    <row r="55" spans="1:10" ht="14" customHeight="1" x14ac:dyDescent="0.3">
      <c r="A55" s="6" t="s">
        <v>454</v>
      </c>
      <c r="B55" s="6" t="s">
        <v>120</v>
      </c>
      <c r="C55" s="6"/>
      <c r="D55" s="6" t="s">
        <v>121</v>
      </c>
      <c r="E55" s="6" t="s">
        <v>65</v>
      </c>
      <c r="F55" s="82" t="s">
        <v>401</v>
      </c>
      <c r="G55" s="82"/>
      <c r="H55" s="82"/>
      <c r="I55" s="82"/>
      <c r="J55" s="1" t="str">
        <f>VLOOKUP(B55,学生按学号排序!A:C,1,0)</f>
        <v>3220102607</v>
      </c>
    </row>
    <row r="56" spans="1:10" ht="14" customHeight="1" x14ac:dyDescent="0.3">
      <c r="A56" s="6" t="s">
        <v>455</v>
      </c>
      <c r="B56" s="6" t="s">
        <v>122</v>
      </c>
      <c r="C56" s="6"/>
      <c r="D56" s="6" t="s">
        <v>123</v>
      </c>
      <c r="E56" s="6" t="s">
        <v>65</v>
      </c>
      <c r="F56" s="82" t="s">
        <v>401</v>
      </c>
      <c r="G56" s="82"/>
      <c r="H56" s="82"/>
      <c r="I56" s="82"/>
      <c r="J56" s="1" t="str">
        <f>VLOOKUP(B56,学生按学号排序!A:C,1,0)</f>
        <v>3220102611</v>
      </c>
    </row>
    <row r="57" spans="1:10" ht="14" customHeight="1" x14ac:dyDescent="0.3">
      <c r="A57" s="6" t="s">
        <v>456</v>
      </c>
      <c r="B57" s="6" t="s">
        <v>124</v>
      </c>
      <c r="C57" s="6"/>
      <c r="D57" s="6" t="s">
        <v>125</v>
      </c>
      <c r="E57" s="6" t="s">
        <v>12</v>
      </c>
      <c r="F57" s="82" t="s">
        <v>401</v>
      </c>
      <c r="G57" s="82"/>
      <c r="H57" s="82"/>
      <c r="I57" s="82"/>
      <c r="J57" s="1" t="str">
        <f>VLOOKUP(B57,学生按学号排序!A:C,1,0)</f>
        <v>3220102612</v>
      </c>
    </row>
    <row r="58" spans="1:10" ht="14" customHeight="1" x14ac:dyDescent="0.3">
      <c r="A58" s="6" t="s">
        <v>457</v>
      </c>
      <c r="B58" s="6" t="s">
        <v>126</v>
      </c>
      <c r="C58" s="6"/>
      <c r="D58" s="6" t="s">
        <v>127</v>
      </c>
      <c r="E58" s="6" t="s">
        <v>12</v>
      </c>
      <c r="F58" s="82" t="s">
        <v>401</v>
      </c>
      <c r="G58" s="82"/>
      <c r="H58" s="82"/>
      <c r="I58" s="82"/>
      <c r="J58" s="1" t="str">
        <f>VLOOKUP(B58,学生按学号排序!A:C,1,0)</f>
        <v>3220102641</v>
      </c>
    </row>
    <row r="59" spans="1:10" ht="14" customHeight="1" x14ac:dyDescent="0.3">
      <c r="A59" s="6" t="s">
        <v>458</v>
      </c>
      <c r="B59" s="6" t="s">
        <v>128</v>
      </c>
      <c r="C59" s="6"/>
      <c r="D59" s="6" t="s">
        <v>129</v>
      </c>
      <c r="E59" s="6" t="s">
        <v>12</v>
      </c>
      <c r="F59" s="82" t="s">
        <v>401</v>
      </c>
      <c r="G59" s="82"/>
      <c r="H59" s="82"/>
      <c r="I59" s="82"/>
      <c r="J59" s="1" t="str">
        <f>VLOOKUP(B59,学生按学号排序!A:C,1,0)</f>
        <v>3220102673</v>
      </c>
    </row>
    <row r="60" spans="1:10" ht="14" customHeight="1" x14ac:dyDescent="0.3">
      <c r="A60" s="6" t="s">
        <v>459</v>
      </c>
      <c r="B60" s="6" t="s">
        <v>130</v>
      </c>
      <c r="C60" s="6"/>
      <c r="D60" s="6" t="s">
        <v>131</v>
      </c>
      <c r="E60" s="6" t="s">
        <v>12</v>
      </c>
      <c r="F60" s="82" t="s">
        <v>401</v>
      </c>
      <c r="G60" s="82"/>
      <c r="H60" s="82"/>
      <c r="I60" s="82"/>
      <c r="J60" s="1" t="str">
        <f>VLOOKUP(B60,学生按学号排序!A:C,1,0)</f>
        <v>3220102679</v>
      </c>
    </row>
    <row r="61" spans="1:10" ht="14" customHeight="1" x14ac:dyDescent="0.3">
      <c r="A61" s="6" t="s">
        <v>460</v>
      </c>
      <c r="B61" s="6" t="s">
        <v>132</v>
      </c>
      <c r="C61" s="6"/>
      <c r="D61" s="6" t="s">
        <v>133</v>
      </c>
      <c r="E61" s="6" t="s">
        <v>12</v>
      </c>
      <c r="F61" s="82" t="s">
        <v>401</v>
      </c>
      <c r="G61" s="82"/>
      <c r="H61" s="82"/>
      <c r="I61" s="82"/>
      <c r="J61" s="1" t="str">
        <f>VLOOKUP(B61,学生按学号排序!A:C,1,0)</f>
        <v>3220102688</v>
      </c>
    </row>
    <row r="62" spans="1:10" ht="14" customHeight="1" x14ac:dyDescent="0.3">
      <c r="A62" s="6" t="s">
        <v>461</v>
      </c>
      <c r="B62" s="6" t="s">
        <v>134</v>
      </c>
      <c r="C62" s="6"/>
      <c r="D62" s="6" t="s">
        <v>135</v>
      </c>
      <c r="E62" s="6" t="s">
        <v>65</v>
      </c>
      <c r="F62" s="82" t="s">
        <v>401</v>
      </c>
      <c r="G62" s="82"/>
      <c r="H62" s="82"/>
      <c r="I62" s="82"/>
      <c r="J62" s="1" t="str">
        <f>VLOOKUP(B62,学生按学号排序!A:C,1,0)</f>
        <v>3220102712</v>
      </c>
    </row>
    <row r="63" spans="1:10" ht="14" customHeight="1" x14ac:dyDescent="0.3">
      <c r="A63" s="6" t="s">
        <v>462</v>
      </c>
      <c r="B63" s="6" t="s">
        <v>136</v>
      </c>
      <c r="C63" s="6"/>
      <c r="D63" s="6" t="s">
        <v>137</v>
      </c>
      <c r="E63" s="6" t="s">
        <v>12</v>
      </c>
      <c r="F63" s="82" t="s">
        <v>401</v>
      </c>
      <c r="G63" s="82"/>
      <c r="H63" s="82"/>
      <c r="I63" s="82"/>
      <c r="J63" s="1" t="str">
        <f>VLOOKUP(B63,学生按学号排序!A:C,1,0)</f>
        <v>3220102750</v>
      </c>
    </row>
    <row r="64" spans="1:10" ht="14" customHeight="1" x14ac:dyDescent="0.3">
      <c r="A64" s="6" t="s">
        <v>463</v>
      </c>
      <c r="B64" s="6" t="s">
        <v>138</v>
      </c>
      <c r="C64" s="6"/>
      <c r="D64" s="6" t="s">
        <v>139</v>
      </c>
      <c r="E64" s="6" t="s">
        <v>12</v>
      </c>
      <c r="F64" s="82" t="s">
        <v>401</v>
      </c>
      <c r="G64" s="82"/>
      <c r="H64" s="82"/>
      <c r="I64" s="82"/>
      <c r="J64" s="1" t="str">
        <f>VLOOKUP(B64,学生按学号排序!A:C,1,0)</f>
        <v>3220102775</v>
      </c>
    </row>
    <row r="65" spans="1:10" ht="14" customHeight="1" x14ac:dyDescent="0.3">
      <c r="A65" s="6" t="s">
        <v>464</v>
      </c>
      <c r="B65" s="6" t="s">
        <v>140</v>
      </c>
      <c r="C65" s="6"/>
      <c r="D65" s="6" t="s">
        <v>141</v>
      </c>
      <c r="E65" s="6" t="s">
        <v>12</v>
      </c>
      <c r="F65" s="82" t="s">
        <v>401</v>
      </c>
      <c r="G65" s="82"/>
      <c r="H65" s="82"/>
      <c r="I65" s="82"/>
      <c r="J65" s="1" t="str">
        <f>VLOOKUP(B65,学生按学号排序!A:C,1,0)</f>
        <v>3220102803</v>
      </c>
    </row>
    <row r="66" spans="1:10" ht="14" customHeight="1" x14ac:dyDescent="0.3">
      <c r="A66" s="6" t="s">
        <v>465</v>
      </c>
      <c r="B66" s="6" t="s">
        <v>142</v>
      </c>
      <c r="C66" s="6"/>
      <c r="D66" s="6" t="s">
        <v>143</v>
      </c>
      <c r="E66" s="6" t="s">
        <v>65</v>
      </c>
      <c r="F66" s="82" t="s">
        <v>401</v>
      </c>
      <c r="G66" s="82"/>
      <c r="H66" s="82"/>
      <c r="I66" s="82"/>
      <c r="J66" s="1" t="str">
        <f>VLOOKUP(B66,学生按学号排序!A:C,1,0)</f>
        <v>3220102814</v>
      </c>
    </row>
    <row r="67" spans="1:10" ht="14" customHeight="1" x14ac:dyDescent="0.3">
      <c r="A67" s="6" t="s">
        <v>466</v>
      </c>
      <c r="B67" s="6" t="s">
        <v>144</v>
      </c>
      <c r="C67" s="6"/>
      <c r="D67" s="6" t="s">
        <v>145</v>
      </c>
      <c r="E67" s="6" t="s">
        <v>65</v>
      </c>
      <c r="F67" s="82" t="s">
        <v>401</v>
      </c>
      <c r="G67" s="82"/>
      <c r="H67" s="82"/>
      <c r="I67" s="82"/>
      <c r="J67" s="1" t="str">
        <f>VLOOKUP(B67,学生按学号排序!A:C,1,0)</f>
        <v>3220102831</v>
      </c>
    </row>
    <row r="68" spans="1:10" ht="14" customHeight="1" x14ac:dyDescent="0.3">
      <c r="A68" s="6" t="s">
        <v>467</v>
      </c>
      <c r="B68" s="6" t="s">
        <v>146</v>
      </c>
      <c r="C68" s="6"/>
      <c r="D68" s="6" t="s">
        <v>147</v>
      </c>
      <c r="E68" s="6" t="s">
        <v>12</v>
      </c>
      <c r="F68" s="82" t="s">
        <v>401</v>
      </c>
      <c r="G68" s="82"/>
      <c r="H68" s="82"/>
      <c r="I68" s="82"/>
      <c r="J68" s="1" t="str">
        <f>VLOOKUP(B68,学生按学号排序!A:C,1,0)</f>
        <v>3220102849</v>
      </c>
    </row>
    <row r="69" spans="1:10" ht="14" customHeight="1" x14ac:dyDescent="0.3">
      <c r="A69" s="6" t="s">
        <v>468</v>
      </c>
      <c r="B69" s="6" t="s">
        <v>148</v>
      </c>
      <c r="C69" s="6"/>
      <c r="D69" s="6" t="s">
        <v>149</v>
      </c>
      <c r="E69" s="6" t="s">
        <v>12</v>
      </c>
      <c r="F69" s="82" t="s">
        <v>401</v>
      </c>
      <c r="G69" s="82"/>
      <c r="H69" s="82"/>
      <c r="I69" s="82"/>
      <c r="J69" s="1" t="str">
        <f>VLOOKUP(B69,学生按学号排序!A:C,1,0)</f>
        <v>3220102853</v>
      </c>
    </row>
    <row r="70" spans="1:10" ht="14" customHeight="1" x14ac:dyDescent="0.3">
      <c r="A70" s="6" t="s">
        <v>469</v>
      </c>
      <c r="B70" s="6" t="s">
        <v>150</v>
      </c>
      <c r="C70" s="6"/>
      <c r="D70" s="6" t="s">
        <v>151</v>
      </c>
      <c r="E70" s="6" t="s">
        <v>12</v>
      </c>
      <c r="F70" s="82" t="s">
        <v>401</v>
      </c>
      <c r="G70" s="82"/>
      <c r="H70" s="82"/>
      <c r="I70" s="82"/>
      <c r="J70" s="1" t="str">
        <f>VLOOKUP(B70,学生按学号排序!A:C,1,0)</f>
        <v>3220102856</v>
      </c>
    </row>
    <row r="71" spans="1:10" ht="14" customHeight="1" x14ac:dyDescent="0.3">
      <c r="A71" s="6" t="s">
        <v>470</v>
      </c>
      <c r="B71" s="6" t="s">
        <v>152</v>
      </c>
      <c r="C71" s="6"/>
      <c r="D71" s="6" t="s">
        <v>153</v>
      </c>
      <c r="E71" s="6" t="s">
        <v>12</v>
      </c>
      <c r="F71" s="82" t="s">
        <v>401</v>
      </c>
      <c r="G71" s="82"/>
      <c r="H71" s="82"/>
      <c r="I71" s="82"/>
      <c r="J71" s="1" t="str">
        <f>VLOOKUP(B71,学生按学号排序!A:C,1,0)</f>
        <v>3220102880</v>
      </c>
    </row>
    <row r="72" spans="1:10" ht="14" customHeight="1" x14ac:dyDescent="0.3">
      <c r="A72" s="6" t="s">
        <v>471</v>
      </c>
      <c r="B72" s="6" t="s">
        <v>154</v>
      </c>
      <c r="C72" s="6"/>
      <c r="D72" s="6" t="s">
        <v>155</v>
      </c>
      <c r="E72" s="6" t="s">
        <v>12</v>
      </c>
      <c r="F72" s="82" t="s">
        <v>401</v>
      </c>
      <c r="G72" s="82"/>
      <c r="H72" s="82"/>
      <c r="I72" s="82"/>
      <c r="J72" s="1" t="str">
        <f>VLOOKUP(B72,学生按学号排序!A:C,1,0)</f>
        <v>3220102884</v>
      </c>
    </row>
    <row r="73" spans="1:10" ht="14" customHeight="1" x14ac:dyDescent="0.3">
      <c r="A73" s="6" t="s">
        <v>472</v>
      </c>
      <c r="B73" s="6" t="s">
        <v>156</v>
      </c>
      <c r="C73" s="6"/>
      <c r="D73" s="6" t="s">
        <v>157</v>
      </c>
      <c r="E73" s="6" t="s">
        <v>12</v>
      </c>
      <c r="F73" s="82" t="s">
        <v>401</v>
      </c>
      <c r="G73" s="82"/>
      <c r="H73" s="82"/>
      <c r="I73" s="82"/>
      <c r="J73" s="1" t="str">
        <f>VLOOKUP(B73,学生按学号排序!A:C,1,0)</f>
        <v>3220102892</v>
      </c>
    </row>
    <row r="74" spans="1:10" ht="14" customHeight="1" x14ac:dyDescent="0.3">
      <c r="A74" s="6" t="s">
        <v>473</v>
      </c>
      <c r="B74" s="6" t="s">
        <v>158</v>
      </c>
      <c r="C74" s="6"/>
      <c r="D74" s="6" t="s">
        <v>159</v>
      </c>
      <c r="E74" s="6" t="s">
        <v>65</v>
      </c>
      <c r="F74" s="82" t="s">
        <v>401</v>
      </c>
      <c r="G74" s="82"/>
      <c r="H74" s="82"/>
      <c r="I74" s="82"/>
      <c r="J74" s="1" t="str">
        <f>VLOOKUP(B74,学生按学号排序!A:C,1,0)</f>
        <v>3220102898</v>
      </c>
    </row>
    <row r="75" spans="1:10" ht="14" customHeight="1" x14ac:dyDescent="0.3">
      <c r="A75" s="6" t="s">
        <v>474</v>
      </c>
      <c r="B75" s="6" t="s">
        <v>160</v>
      </c>
      <c r="C75" s="6"/>
      <c r="D75" s="6" t="s">
        <v>161</v>
      </c>
      <c r="E75" s="6" t="s">
        <v>12</v>
      </c>
      <c r="F75" s="82" t="s">
        <v>401</v>
      </c>
      <c r="G75" s="82"/>
      <c r="H75" s="82"/>
      <c r="I75" s="82"/>
      <c r="J75" s="1" t="str">
        <f>VLOOKUP(B75,学生按学号排序!A:C,1,0)</f>
        <v>3220102907</v>
      </c>
    </row>
    <row r="76" spans="1:10" ht="14" customHeight="1" x14ac:dyDescent="0.3">
      <c r="A76" s="6" t="s">
        <v>475</v>
      </c>
      <c r="B76" s="6" t="s">
        <v>162</v>
      </c>
      <c r="C76" s="6"/>
      <c r="D76" s="6" t="s">
        <v>163</v>
      </c>
      <c r="E76" s="6" t="s">
        <v>12</v>
      </c>
      <c r="F76" s="82" t="s">
        <v>401</v>
      </c>
      <c r="G76" s="82"/>
      <c r="H76" s="82"/>
      <c r="I76" s="82"/>
      <c r="J76" s="1" t="str">
        <f>VLOOKUP(B76,学生按学号排序!A:C,1,0)</f>
        <v>3220102911</v>
      </c>
    </row>
    <row r="77" spans="1:10" ht="14" customHeight="1" x14ac:dyDescent="0.3">
      <c r="A77" s="6" t="s">
        <v>476</v>
      </c>
      <c r="B77" s="6" t="s">
        <v>166</v>
      </c>
      <c r="C77" s="6"/>
      <c r="D77" s="6" t="s">
        <v>167</v>
      </c>
      <c r="E77" s="6" t="s">
        <v>12</v>
      </c>
      <c r="F77" s="82" t="s">
        <v>401</v>
      </c>
      <c r="G77" s="82"/>
      <c r="H77" s="82"/>
      <c r="I77" s="82"/>
      <c r="J77" s="1" t="str">
        <f>VLOOKUP(B77,学生按学号排序!A:C,1,0)</f>
        <v>3220102959</v>
      </c>
    </row>
    <row r="78" spans="1:10" ht="14" customHeight="1" x14ac:dyDescent="0.3">
      <c r="A78" s="6" t="s">
        <v>477</v>
      </c>
      <c r="B78" s="6" t="s">
        <v>168</v>
      </c>
      <c r="C78" s="6"/>
      <c r="D78" s="6" t="s">
        <v>169</v>
      </c>
      <c r="E78" s="6" t="s">
        <v>12</v>
      </c>
      <c r="F78" s="82" t="s">
        <v>401</v>
      </c>
      <c r="G78" s="82"/>
      <c r="H78" s="82"/>
      <c r="I78" s="82"/>
      <c r="J78" s="1" t="str">
        <f>VLOOKUP(B78,学生按学号排序!A:C,1,0)</f>
        <v>3220103052</v>
      </c>
    </row>
    <row r="79" spans="1:10" ht="14" customHeight="1" x14ac:dyDescent="0.3">
      <c r="A79" s="6" t="s">
        <v>478</v>
      </c>
      <c r="B79" s="6" t="s">
        <v>170</v>
      </c>
      <c r="C79" s="6"/>
      <c r="D79" s="6" t="s">
        <v>171</v>
      </c>
      <c r="E79" s="6" t="s">
        <v>12</v>
      </c>
      <c r="F79" s="82" t="s">
        <v>401</v>
      </c>
      <c r="G79" s="82"/>
      <c r="H79" s="82"/>
      <c r="I79" s="82"/>
      <c r="J79" s="1" t="str">
        <f>VLOOKUP(B79,学生按学号排序!A:C,1,0)</f>
        <v>3220103092</v>
      </c>
    </row>
    <row r="80" spans="1:10" ht="14" customHeight="1" x14ac:dyDescent="0.3">
      <c r="A80" s="6" t="s">
        <v>479</v>
      </c>
      <c r="B80" s="6" t="s">
        <v>172</v>
      </c>
      <c r="C80" s="6"/>
      <c r="D80" s="6" t="s">
        <v>173</v>
      </c>
      <c r="E80" s="6" t="s">
        <v>12</v>
      </c>
      <c r="F80" s="82" t="s">
        <v>401</v>
      </c>
      <c r="G80" s="82"/>
      <c r="H80" s="82"/>
      <c r="I80" s="82"/>
      <c r="J80" s="1" t="str">
        <f>VLOOKUP(B80,学生按学号排序!A:C,1,0)</f>
        <v>3220103130</v>
      </c>
    </row>
    <row r="81" spans="1:10" ht="14" customHeight="1" x14ac:dyDescent="0.3">
      <c r="A81" s="6" t="s">
        <v>480</v>
      </c>
      <c r="B81" s="6" t="s">
        <v>174</v>
      </c>
      <c r="C81" s="6"/>
      <c r="D81" s="6" t="s">
        <v>175</v>
      </c>
      <c r="E81" s="6" t="s">
        <v>65</v>
      </c>
      <c r="F81" s="82" t="s">
        <v>401</v>
      </c>
      <c r="G81" s="82"/>
      <c r="H81" s="82"/>
      <c r="I81" s="82"/>
      <c r="J81" s="1" t="str">
        <f>VLOOKUP(B81,学生按学号排序!A:C,1,0)</f>
        <v>3220103132</v>
      </c>
    </row>
    <row r="82" spans="1:10" ht="14" customHeight="1" x14ac:dyDescent="0.3">
      <c r="A82" s="6" t="s">
        <v>481</v>
      </c>
      <c r="B82" s="6" t="s">
        <v>176</v>
      </c>
      <c r="C82" s="6"/>
      <c r="D82" s="6" t="s">
        <v>177</v>
      </c>
      <c r="E82" s="6" t="s">
        <v>12</v>
      </c>
      <c r="F82" s="82" t="s">
        <v>401</v>
      </c>
      <c r="G82" s="82"/>
      <c r="H82" s="82"/>
      <c r="I82" s="82"/>
      <c r="J82" s="1" t="str">
        <f>VLOOKUP(B82,学生按学号排序!A:C,1,0)</f>
        <v>3220103143</v>
      </c>
    </row>
    <row r="83" spans="1:10" ht="14" customHeight="1" x14ac:dyDescent="0.3">
      <c r="A83" s="6" t="s">
        <v>482</v>
      </c>
      <c r="B83" s="6" t="s">
        <v>178</v>
      </c>
      <c r="C83" s="6"/>
      <c r="D83" s="6" t="s">
        <v>179</v>
      </c>
      <c r="E83" s="6" t="s">
        <v>12</v>
      </c>
      <c r="F83" s="82" t="s">
        <v>401</v>
      </c>
      <c r="G83" s="82"/>
      <c r="H83" s="82"/>
      <c r="I83" s="82"/>
      <c r="J83" s="1" t="str">
        <f>VLOOKUP(B83,学生按学号排序!A:C,1,0)</f>
        <v>3220103144</v>
      </c>
    </row>
    <row r="84" spans="1:10" ht="14" customHeight="1" x14ac:dyDescent="0.3">
      <c r="A84" s="6" t="s">
        <v>483</v>
      </c>
      <c r="B84" s="6" t="s">
        <v>180</v>
      </c>
      <c r="C84" s="6"/>
      <c r="D84" s="6" t="s">
        <v>181</v>
      </c>
      <c r="E84" s="6" t="s">
        <v>65</v>
      </c>
      <c r="F84" s="82" t="s">
        <v>401</v>
      </c>
      <c r="G84" s="82"/>
      <c r="H84" s="82"/>
      <c r="I84" s="82"/>
      <c r="J84" s="1" t="str">
        <f>VLOOKUP(B84,学生按学号排序!A:C,1,0)</f>
        <v>3220103176</v>
      </c>
    </row>
    <row r="85" spans="1:10" ht="14" customHeight="1" x14ac:dyDescent="0.3">
      <c r="A85" s="6" t="s">
        <v>484</v>
      </c>
      <c r="B85" s="6" t="s">
        <v>182</v>
      </c>
      <c r="C85" s="6"/>
      <c r="D85" s="6" t="s">
        <v>183</v>
      </c>
      <c r="E85" s="6" t="s">
        <v>12</v>
      </c>
      <c r="F85" s="82" t="s">
        <v>401</v>
      </c>
      <c r="G85" s="82"/>
      <c r="H85" s="82"/>
      <c r="I85" s="82"/>
      <c r="J85" s="1" t="str">
        <f>VLOOKUP(B85,学生按学号排序!A:C,1,0)</f>
        <v>3220103187</v>
      </c>
    </row>
    <row r="86" spans="1:10" ht="14" customHeight="1" x14ac:dyDescent="0.3">
      <c r="A86" s="6" t="s">
        <v>485</v>
      </c>
      <c r="B86" s="6" t="s">
        <v>184</v>
      </c>
      <c r="C86" s="6"/>
      <c r="D86" s="6" t="s">
        <v>185</v>
      </c>
      <c r="E86" s="6" t="s">
        <v>12</v>
      </c>
      <c r="F86" s="82" t="s">
        <v>401</v>
      </c>
      <c r="G86" s="82"/>
      <c r="H86" s="82"/>
      <c r="I86" s="82"/>
      <c r="J86" s="1" t="str">
        <f>VLOOKUP(B86,学生按学号排序!A:C,1,0)</f>
        <v>3220103222</v>
      </c>
    </row>
    <row r="87" spans="1:10" ht="14" customHeight="1" x14ac:dyDescent="0.3">
      <c r="A87" s="6" t="s">
        <v>486</v>
      </c>
      <c r="B87" s="6" t="s">
        <v>186</v>
      </c>
      <c r="C87" s="6"/>
      <c r="D87" s="6" t="s">
        <v>187</v>
      </c>
      <c r="E87" s="6" t="s">
        <v>65</v>
      </c>
      <c r="F87" s="82" t="s">
        <v>401</v>
      </c>
      <c r="G87" s="82"/>
      <c r="H87" s="82"/>
      <c r="I87" s="82"/>
      <c r="J87" s="1" t="str">
        <f>VLOOKUP(B87,学生按学号排序!A:C,1,0)</f>
        <v>3220103233</v>
      </c>
    </row>
    <row r="88" spans="1:10" ht="14" customHeight="1" x14ac:dyDescent="0.3">
      <c r="A88" s="6" t="s">
        <v>487</v>
      </c>
      <c r="B88" s="6" t="s">
        <v>188</v>
      </c>
      <c r="C88" s="6"/>
      <c r="D88" s="6" t="s">
        <v>189</v>
      </c>
      <c r="E88" s="6" t="s">
        <v>12</v>
      </c>
      <c r="F88" s="82" t="s">
        <v>401</v>
      </c>
      <c r="G88" s="82"/>
      <c r="H88" s="82"/>
      <c r="I88" s="82"/>
      <c r="J88" s="1" t="str">
        <f>VLOOKUP(B88,学生按学号排序!A:C,1,0)</f>
        <v>3220103278</v>
      </c>
    </row>
    <row r="89" spans="1:10" ht="14" customHeight="1" x14ac:dyDescent="0.3">
      <c r="A89" s="6" t="s">
        <v>488</v>
      </c>
      <c r="B89" s="6" t="s">
        <v>190</v>
      </c>
      <c r="C89" s="6"/>
      <c r="D89" s="6" t="s">
        <v>191</v>
      </c>
      <c r="E89" s="6" t="s">
        <v>12</v>
      </c>
      <c r="F89" s="82" t="s">
        <v>401</v>
      </c>
      <c r="G89" s="82"/>
      <c r="H89" s="82"/>
      <c r="I89" s="82"/>
      <c r="J89" s="1" t="str">
        <f>VLOOKUP(B89,学生按学号排序!A:C,1,0)</f>
        <v>3220103281</v>
      </c>
    </row>
    <row r="90" spans="1:10" ht="14" customHeight="1" x14ac:dyDescent="0.3">
      <c r="A90" s="6" t="s">
        <v>489</v>
      </c>
      <c r="B90" s="6" t="s">
        <v>192</v>
      </c>
      <c r="C90" s="6"/>
      <c r="D90" s="6" t="s">
        <v>193</v>
      </c>
      <c r="E90" s="6" t="s">
        <v>12</v>
      </c>
      <c r="F90" s="82" t="s">
        <v>401</v>
      </c>
      <c r="G90" s="82"/>
      <c r="H90" s="82"/>
      <c r="I90" s="82"/>
      <c r="J90" s="1" t="str">
        <f>VLOOKUP(B90,学生按学号排序!A:C,1,0)</f>
        <v>3220103305</v>
      </c>
    </row>
    <row r="91" spans="1:10" ht="14" customHeight="1" x14ac:dyDescent="0.3">
      <c r="A91" s="6" t="s">
        <v>490</v>
      </c>
      <c r="B91" s="6" t="s">
        <v>194</v>
      </c>
      <c r="C91" s="6"/>
      <c r="D91" s="6" t="s">
        <v>195</v>
      </c>
      <c r="E91" s="6" t="s">
        <v>12</v>
      </c>
      <c r="F91" s="82" t="s">
        <v>401</v>
      </c>
      <c r="G91" s="82"/>
      <c r="H91" s="82"/>
      <c r="I91" s="82"/>
      <c r="J91" s="1" t="str">
        <f>VLOOKUP(B91,学生按学号排序!A:C,1,0)</f>
        <v>3220103306</v>
      </c>
    </row>
    <row r="92" spans="1:10" ht="14" customHeight="1" x14ac:dyDescent="0.3">
      <c r="A92" s="6" t="s">
        <v>491</v>
      </c>
      <c r="B92" s="6" t="s">
        <v>196</v>
      </c>
      <c r="C92" s="6"/>
      <c r="D92" s="6" t="s">
        <v>197</v>
      </c>
      <c r="E92" s="6" t="s">
        <v>12</v>
      </c>
      <c r="F92" s="82" t="s">
        <v>401</v>
      </c>
      <c r="G92" s="82"/>
      <c r="H92" s="82"/>
      <c r="I92" s="82"/>
      <c r="J92" s="1" t="str">
        <f>VLOOKUP(B92,学生按学号排序!A:C,1,0)</f>
        <v>3220103308</v>
      </c>
    </row>
    <row r="93" spans="1:10" ht="14" customHeight="1" x14ac:dyDescent="0.3">
      <c r="A93" s="6" t="s">
        <v>492</v>
      </c>
      <c r="B93" s="6" t="s">
        <v>198</v>
      </c>
      <c r="C93" s="6"/>
      <c r="D93" s="6" t="s">
        <v>199</v>
      </c>
      <c r="E93" s="6" t="s">
        <v>65</v>
      </c>
      <c r="F93" s="82" t="s">
        <v>401</v>
      </c>
      <c r="G93" s="82"/>
      <c r="H93" s="82"/>
      <c r="I93" s="82"/>
      <c r="J93" s="1" t="str">
        <f>VLOOKUP(B93,学生按学号排序!A:C,1,0)</f>
        <v>3220103326</v>
      </c>
    </row>
    <row r="94" spans="1:10" ht="14" customHeight="1" x14ac:dyDescent="0.3">
      <c r="A94" s="6" t="s">
        <v>493</v>
      </c>
      <c r="B94" s="6" t="s">
        <v>200</v>
      </c>
      <c r="C94" s="6"/>
      <c r="D94" s="6" t="s">
        <v>201</v>
      </c>
      <c r="E94" s="6" t="s">
        <v>12</v>
      </c>
      <c r="F94" s="82" t="s">
        <v>401</v>
      </c>
      <c r="G94" s="82"/>
      <c r="H94" s="82"/>
      <c r="I94" s="82"/>
      <c r="J94" s="1" t="str">
        <f>VLOOKUP(B94,学生按学号排序!A:C,1,0)</f>
        <v>3220103350</v>
      </c>
    </row>
    <row r="95" spans="1:10" ht="14" customHeight="1" x14ac:dyDescent="0.3">
      <c r="A95" s="6" t="s">
        <v>494</v>
      </c>
      <c r="B95" s="6" t="s">
        <v>202</v>
      </c>
      <c r="C95" s="6"/>
      <c r="D95" s="6" t="s">
        <v>203</v>
      </c>
      <c r="E95" s="6" t="s">
        <v>12</v>
      </c>
      <c r="F95" s="82" t="s">
        <v>401</v>
      </c>
      <c r="G95" s="82"/>
      <c r="H95" s="82"/>
      <c r="I95" s="82"/>
      <c r="J95" s="1" t="str">
        <f>VLOOKUP(B95,学生按学号排序!A:C,1,0)</f>
        <v>3220103372</v>
      </c>
    </row>
    <row r="96" spans="1:10" ht="14" customHeight="1" x14ac:dyDescent="0.3">
      <c r="A96" s="6" t="s">
        <v>495</v>
      </c>
      <c r="B96" s="6" t="s">
        <v>204</v>
      </c>
      <c r="C96" s="6"/>
      <c r="D96" s="6" t="s">
        <v>205</v>
      </c>
      <c r="E96" s="6" t="s">
        <v>12</v>
      </c>
      <c r="F96" s="82" t="s">
        <v>401</v>
      </c>
      <c r="G96" s="82"/>
      <c r="H96" s="82"/>
      <c r="I96" s="82"/>
      <c r="J96" s="1" t="str">
        <f>VLOOKUP(B96,学生按学号排序!A:C,1,0)</f>
        <v>3220103394</v>
      </c>
    </row>
    <row r="97" spans="1:10" ht="14" customHeight="1" x14ac:dyDescent="0.3">
      <c r="A97" s="6" t="s">
        <v>496</v>
      </c>
      <c r="B97" s="6" t="s">
        <v>206</v>
      </c>
      <c r="C97" s="6"/>
      <c r="D97" s="6" t="s">
        <v>207</v>
      </c>
      <c r="E97" s="6" t="s">
        <v>12</v>
      </c>
      <c r="F97" s="82" t="s">
        <v>401</v>
      </c>
      <c r="G97" s="82"/>
      <c r="H97" s="82"/>
      <c r="I97" s="82"/>
      <c r="J97" s="1" t="str">
        <f>VLOOKUP(B97,学生按学号排序!A:C,1,0)</f>
        <v>3220103413</v>
      </c>
    </row>
    <row r="98" spans="1:10" ht="14" customHeight="1" x14ac:dyDescent="0.3">
      <c r="A98" s="6" t="s">
        <v>497</v>
      </c>
      <c r="B98" s="6" t="s">
        <v>208</v>
      </c>
      <c r="C98" s="6"/>
      <c r="D98" s="6" t="s">
        <v>209</v>
      </c>
      <c r="E98" s="6" t="s">
        <v>65</v>
      </c>
      <c r="F98" s="82" t="s">
        <v>401</v>
      </c>
      <c r="G98" s="82"/>
      <c r="H98" s="82"/>
      <c r="I98" s="82"/>
      <c r="J98" s="1" t="str">
        <f>VLOOKUP(B98,学生按学号排序!A:C,1,0)</f>
        <v>3220103442</v>
      </c>
    </row>
    <row r="99" spans="1:10" ht="14" customHeight="1" x14ac:dyDescent="0.3">
      <c r="A99" s="6" t="s">
        <v>498</v>
      </c>
      <c r="B99" s="6" t="s">
        <v>210</v>
      </c>
      <c r="C99" s="6"/>
      <c r="D99" s="6" t="s">
        <v>211</v>
      </c>
      <c r="E99" s="6" t="s">
        <v>12</v>
      </c>
      <c r="F99" s="82" t="s">
        <v>401</v>
      </c>
      <c r="G99" s="82"/>
      <c r="H99" s="82"/>
      <c r="I99" s="82"/>
      <c r="J99" s="1" t="str">
        <f>VLOOKUP(B99,学生按学号排序!A:C,1,0)</f>
        <v>3220103445</v>
      </c>
    </row>
    <row r="100" spans="1:10" ht="14" customHeight="1" x14ac:dyDescent="0.3">
      <c r="A100" s="6" t="s">
        <v>499</v>
      </c>
      <c r="B100" s="6" t="s">
        <v>212</v>
      </c>
      <c r="C100" s="6"/>
      <c r="D100" s="6" t="s">
        <v>213</v>
      </c>
      <c r="E100" s="6" t="s">
        <v>12</v>
      </c>
      <c r="F100" s="82" t="s">
        <v>401</v>
      </c>
      <c r="G100" s="82"/>
      <c r="H100" s="82"/>
      <c r="I100" s="82"/>
      <c r="J100" s="1" t="str">
        <f>VLOOKUP(B100,学生按学号排序!A:C,1,0)</f>
        <v>3220103447</v>
      </c>
    </row>
    <row r="101" spans="1:10" ht="14" customHeight="1" x14ac:dyDescent="0.3">
      <c r="A101" s="6" t="s">
        <v>500</v>
      </c>
      <c r="B101" s="6" t="s">
        <v>214</v>
      </c>
      <c r="C101" s="6"/>
      <c r="D101" s="6" t="s">
        <v>215</v>
      </c>
      <c r="E101" s="6" t="s">
        <v>12</v>
      </c>
      <c r="F101" s="82" t="s">
        <v>401</v>
      </c>
      <c r="G101" s="82"/>
      <c r="H101" s="82"/>
      <c r="I101" s="82"/>
      <c r="J101" s="1" t="str">
        <f>VLOOKUP(B101,学生按学号排序!A:C,1,0)</f>
        <v>3220103449</v>
      </c>
    </row>
    <row r="102" spans="1:10" ht="14" customHeight="1" x14ac:dyDescent="0.3">
      <c r="A102" s="6" t="s">
        <v>501</v>
      </c>
      <c r="B102" s="6" t="s">
        <v>216</v>
      </c>
      <c r="C102" s="6"/>
      <c r="D102" s="6" t="s">
        <v>217</v>
      </c>
      <c r="E102" s="6" t="s">
        <v>12</v>
      </c>
      <c r="F102" s="82" t="s">
        <v>401</v>
      </c>
      <c r="G102" s="82"/>
      <c r="H102" s="82"/>
      <c r="I102" s="82"/>
      <c r="J102" s="1" t="str">
        <f>VLOOKUP(B102,学生按学号排序!A:C,1,0)</f>
        <v>3220103451</v>
      </c>
    </row>
    <row r="103" spans="1:10" ht="14" customHeight="1" x14ac:dyDescent="0.3">
      <c r="A103" s="6" t="s">
        <v>502</v>
      </c>
      <c r="B103" s="6" t="s">
        <v>218</v>
      </c>
      <c r="C103" s="6"/>
      <c r="D103" s="6" t="s">
        <v>219</v>
      </c>
      <c r="E103" s="6" t="s">
        <v>12</v>
      </c>
      <c r="F103" s="82" t="s">
        <v>401</v>
      </c>
      <c r="G103" s="82"/>
      <c r="H103" s="82"/>
      <c r="I103" s="82"/>
      <c r="J103" s="1" t="str">
        <f>VLOOKUP(B103,学生按学号排序!A:C,1,0)</f>
        <v>3220103459</v>
      </c>
    </row>
    <row r="104" spans="1:10" ht="14" customHeight="1" x14ac:dyDescent="0.3">
      <c r="A104" s="6" t="s">
        <v>503</v>
      </c>
      <c r="B104" s="6" t="s">
        <v>220</v>
      </c>
      <c r="C104" s="6"/>
      <c r="D104" s="6" t="s">
        <v>221</v>
      </c>
      <c r="E104" s="6" t="s">
        <v>65</v>
      </c>
      <c r="F104" s="82" t="s">
        <v>401</v>
      </c>
      <c r="G104" s="82"/>
      <c r="H104" s="82"/>
      <c r="I104" s="82"/>
      <c r="J104" s="1" t="str">
        <f>VLOOKUP(B104,学生按学号排序!A:C,1,0)</f>
        <v>3220103467</v>
      </c>
    </row>
    <row r="105" spans="1:10" ht="14" customHeight="1" x14ac:dyDescent="0.3">
      <c r="A105" s="6" t="s">
        <v>504</v>
      </c>
      <c r="B105" s="6" t="s">
        <v>222</v>
      </c>
      <c r="C105" s="6"/>
      <c r="D105" s="6" t="s">
        <v>223</v>
      </c>
      <c r="E105" s="6" t="s">
        <v>12</v>
      </c>
      <c r="F105" s="82" t="s">
        <v>401</v>
      </c>
      <c r="G105" s="82"/>
      <c r="H105" s="82"/>
      <c r="I105" s="82"/>
      <c r="J105" s="1" t="str">
        <f>VLOOKUP(B105,学生按学号排序!A:C,1,0)</f>
        <v>3220103498</v>
      </c>
    </row>
    <row r="106" spans="1:10" ht="14" customHeight="1" x14ac:dyDescent="0.3">
      <c r="A106" s="6" t="s">
        <v>505</v>
      </c>
      <c r="B106" s="6" t="s">
        <v>224</v>
      </c>
      <c r="C106" s="6"/>
      <c r="D106" s="6" t="s">
        <v>225</v>
      </c>
      <c r="E106" s="6" t="s">
        <v>12</v>
      </c>
      <c r="F106" s="82" t="s">
        <v>401</v>
      </c>
      <c r="G106" s="82"/>
      <c r="H106" s="82"/>
      <c r="I106" s="82"/>
      <c r="J106" s="1" t="str">
        <f>VLOOKUP(B106,学生按学号排序!A:C,1,0)</f>
        <v>3220103536</v>
      </c>
    </row>
    <row r="107" spans="1:10" ht="14" customHeight="1" x14ac:dyDescent="0.3">
      <c r="A107" s="6" t="s">
        <v>506</v>
      </c>
      <c r="B107" s="6" t="s">
        <v>226</v>
      </c>
      <c r="C107" s="6"/>
      <c r="D107" s="6" t="s">
        <v>227</v>
      </c>
      <c r="E107" s="6" t="s">
        <v>65</v>
      </c>
      <c r="F107" s="82" t="s">
        <v>401</v>
      </c>
      <c r="G107" s="82"/>
      <c r="H107" s="82"/>
      <c r="I107" s="82"/>
      <c r="J107" s="1" t="str">
        <f>VLOOKUP(B107,学生按学号排序!A:C,1,0)</f>
        <v>3220103538</v>
      </c>
    </row>
    <row r="108" spans="1:10" ht="14" customHeight="1" x14ac:dyDescent="0.3">
      <c r="A108" s="6" t="s">
        <v>507</v>
      </c>
      <c r="B108" s="6" t="s">
        <v>228</v>
      </c>
      <c r="C108" s="6"/>
      <c r="D108" s="6" t="s">
        <v>229</v>
      </c>
      <c r="E108" s="6" t="s">
        <v>12</v>
      </c>
      <c r="F108" s="82" t="s">
        <v>401</v>
      </c>
      <c r="G108" s="82"/>
      <c r="H108" s="82"/>
      <c r="I108" s="82"/>
      <c r="J108" s="1" t="str">
        <f>VLOOKUP(B108,学生按学号排序!A:C,1,0)</f>
        <v>3220103556</v>
      </c>
    </row>
    <row r="109" spans="1:10" ht="14" customHeight="1" x14ac:dyDescent="0.3">
      <c r="A109" s="6" t="s">
        <v>508</v>
      </c>
      <c r="B109" s="6" t="s">
        <v>230</v>
      </c>
      <c r="C109" s="6"/>
      <c r="D109" s="6" t="s">
        <v>231</v>
      </c>
      <c r="E109" s="6" t="s">
        <v>12</v>
      </c>
      <c r="F109" s="82" t="s">
        <v>401</v>
      </c>
      <c r="G109" s="82"/>
      <c r="H109" s="82"/>
      <c r="I109" s="82"/>
      <c r="J109" s="1" t="str">
        <f>VLOOKUP(B109,学生按学号排序!A:C,1,0)</f>
        <v>3220103559</v>
      </c>
    </row>
    <row r="110" spans="1:10" ht="14" customHeight="1" x14ac:dyDescent="0.3">
      <c r="A110" s="6" t="s">
        <v>509</v>
      </c>
      <c r="B110" s="6" t="s">
        <v>232</v>
      </c>
      <c r="C110" s="6"/>
      <c r="D110" s="6" t="s">
        <v>233</v>
      </c>
      <c r="E110" s="6" t="s">
        <v>12</v>
      </c>
      <c r="F110" s="82" t="s">
        <v>401</v>
      </c>
      <c r="G110" s="82"/>
      <c r="H110" s="82"/>
      <c r="I110" s="82"/>
      <c r="J110" s="1" t="str">
        <f>VLOOKUP(B110,学生按学号排序!A:C,1,0)</f>
        <v>3220103576</v>
      </c>
    </row>
    <row r="111" spans="1:10" ht="14" customHeight="1" x14ac:dyDescent="0.3">
      <c r="A111" s="6" t="s">
        <v>510</v>
      </c>
      <c r="B111" s="6" t="s">
        <v>234</v>
      </c>
      <c r="C111" s="6"/>
      <c r="D111" s="6" t="s">
        <v>235</v>
      </c>
      <c r="E111" s="6" t="s">
        <v>65</v>
      </c>
      <c r="F111" s="82" t="s">
        <v>401</v>
      </c>
      <c r="G111" s="82"/>
      <c r="H111" s="82"/>
      <c r="I111" s="82"/>
      <c r="J111" s="1" t="str">
        <f>VLOOKUP(B111,学生按学号排序!A:C,1,0)</f>
        <v>3220103578</v>
      </c>
    </row>
    <row r="112" spans="1:10" ht="14" customHeight="1" x14ac:dyDescent="0.3">
      <c r="A112" s="6" t="s">
        <v>511</v>
      </c>
      <c r="B112" s="6" t="s">
        <v>236</v>
      </c>
      <c r="C112" s="6"/>
      <c r="D112" s="6" t="s">
        <v>237</v>
      </c>
      <c r="E112" s="6" t="s">
        <v>12</v>
      </c>
      <c r="F112" s="82" t="s">
        <v>401</v>
      </c>
      <c r="G112" s="82"/>
      <c r="H112" s="82"/>
      <c r="I112" s="82"/>
      <c r="J112" s="1" t="str">
        <f>VLOOKUP(B112,学生按学号排序!A:C,1,0)</f>
        <v>3220103605</v>
      </c>
    </row>
    <row r="113" spans="1:10" ht="14" customHeight="1" x14ac:dyDescent="0.3">
      <c r="A113" s="6" t="s">
        <v>512</v>
      </c>
      <c r="B113" s="6" t="s">
        <v>238</v>
      </c>
      <c r="C113" s="6"/>
      <c r="D113" s="6" t="s">
        <v>239</v>
      </c>
      <c r="E113" s="6" t="s">
        <v>65</v>
      </c>
      <c r="F113" s="82" t="s">
        <v>401</v>
      </c>
      <c r="G113" s="82"/>
      <c r="H113" s="82"/>
      <c r="I113" s="82"/>
      <c r="J113" s="1" t="str">
        <f>VLOOKUP(B113,学生按学号排序!A:C,1,0)</f>
        <v>3220103608</v>
      </c>
    </row>
    <row r="114" spans="1:10" ht="14" customHeight="1" x14ac:dyDescent="0.3">
      <c r="A114" s="6" t="s">
        <v>513</v>
      </c>
      <c r="B114" s="6" t="s">
        <v>240</v>
      </c>
      <c r="C114" s="6"/>
      <c r="D114" s="6" t="s">
        <v>241</v>
      </c>
      <c r="E114" s="6" t="s">
        <v>12</v>
      </c>
      <c r="F114" s="82" t="s">
        <v>401</v>
      </c>
      <c r="G114" s="82"/>
      <c r="H114" s="82"/>
      <c r="I114" s="82"/>
      <c r="J114" s="1" t="str">
        <f>VLOOKUP(B114,学生按学号排序!A:C,1,0)</f>
        <v>3220103625</v>
      </c>
    </row>
    <row r="115" spans="1:10" ht="14" customHeight="1" x14ac:dyDescent="0.3">
      <c r="A115" s="6" t="s">
        <v>514</v>
      </c>
      <c r="B115" s="6" t="s">
        <v>242</v>
      </c>
      <c r="C115" s="6"/>
      <c r="D115" s="6" t="s">
        <v>243</v>
      </c>
      <c r="E115" s="6" t="s">
        <v>12</v>
      </c>
      <c r="F115" s="82" t="s">
        <v>401</v>
      </c>
      <c r="G115" s="82"/>
      <c r="H115" s="82"/>
      <c r="I115" s="82"/>
      <c r="J115" s="1" t="str">
        <f>VLOOKUP(B115,学生按学号排序!A:C,1,0)</f>
        <v>3220103632</v>
      </c>
    </row>
    <row r="116" spans="1:10" ht="14" customHeight="1" x14ac:dyDescent="0.3">
      <c r="A116" s="6" t="s">
        <v>515</v>
      </c>
      <c r="B116" s="6" t="s">
        <v>244</v>
      </c>
      <c r="C116" s="6"/>
      <c r="D116" s="6" t="s">
        <v>245</v>
      </c>
      <c r="E116" s="6" t="s">
        <v>12</v>
      </c>
      <c r="F116" s="82" t="s">
        <v>401</v>
      </c>
      <c r="G116" s="82"/>
      <c r="H116" s="82"/>
      <c r="I116" s="82"/>
      <c r="J116" s="1" t="str">
        <f>VLOOKUP(B116,学生按学号排序!A:C,1,0)</f>
        <v>3220103680</v>
      </c>
    </row>
    <row r="117" spans="1:10" ht="14" customHeight="1" x14ac:dyDescent="0.3">
      <c r="A117" s="6" t="s">
        <v>516</v>
      </c>
      <c r="B117" s="6" t="s">
        <v>246</v>
      </c>
      <c r="C117" s="6"/>
      <c r="D117" s="6" t="s">
        <v>247</v>
      </c>
      <c r="E117" s="6" t="s">
        <v>65</v>
      </c>
      <c r="F117" s="82" t="s">
        <v>401</v>
      </c>
      <c r="G117" s="82"/>
      <c r="H117" s="82"/>
      <c r="I117" s="82"/>
      <c r="J117" s="1" t="str">
        <f>VLOOKUP(B117,学生按学号排序!A:C,1,0)</f>
        <v>3220103687</v>
      </c>
    </row>
    <row r="118" spans="1:10" ht="14" customHeight="1" x14ac:dyDescent="0.3">
      <c r="A118" s="6" t="s">
        <v>517</v>
      </c>
      <c r="B118" s="6" t="s">
        <v>248</v>
      </c>
      <c r="C118" s="6"/>
      <c r="D118" s="6" t="s">
        <v>249</v>
      </c>
      <c r="E118" s="6" t="s">
        <v>12</v>
      </c>
      <c r="F118" s="82" t="s">
        <v>401</v>
      </c>
      <c r="G118" s="82"/>
      <c r="H118" s="82"/>
      <c r="I118" s="82"/>
      <c r="J118" s="1" t="str">
        <f>VLOOKUP(B118,学生按学号排序!A:C,1,0)</f>
        <v>3220103691</v>
      </c>
    </row>
    <row r="119" spans="1:10" ht="14" customHeight="1" x14ac:dyDescent="0.3">
      <c r="A119" s="6" t="s">
        <v>518</v>
      </c>
      <c r="B119" s="6" t="s">
        <v>250</v>
      </c>
      <c r="C119" s="6"/>
      <c r="D119" s="6" t="s">
        <v>251</v>
      </c>
      <c r="E119" s="6" t="s">
        <v>12</v>
      </c>
      <c r="F119" s="82" t="s">
        <v>401</v>
      </c>
      <c r="G119" s="82"/>
      <c r="H119" s="82"/>
      <c r="I119" s="82"/>
      <c r="J119" s="1" t="str">
        <f>VLOOKUP(B119,学生按学号排序!A:C,1,0)</f>
        <v>3220103696</v>
      </c>
    </row>
    <row r="120" spans="1:10" ht="14" customHeight="1" x14ac:dyDescent="0.3">
      <c r="A120" s="6" t="s">
        <v>519</v>
      </c>
      <c r="B120" s="6" t="s">
        <v>252</v>
      </c>
      <c r="C120" s="6"/>
      <c r="D120" s="6" t="s">
        <v>253</v>
      </c>
      <c r="E120" s="6" t="s">
        <v>12</v>
      </c>
      <c r="F120" s="82" t="s">
        <v>401</v>
      </c>
      <c r="G120" s="82"/>
      <c r="H120" s="82"/>
      <c r="I120" s="82"/>
      <c r="J120" s="1" t="str">
        <f>VLOOKUP(B120,学生按学号排序!A:C,1,0)</f>
        <v>3220103703</v>
      </c>
    </row>
    <row r="121" spans="1:10" ht="14" customHeight="1" x14ac:dyDescent="0.3">
      <c r="A121" s="6" t="s">
        <v>520</v>
      </c>
      <c r="B121" s="6" t="s">
        <v>254</v>
      </c>
      <c r="C121" s="6"/>
      <c r="D121" s="6" t="s">
        <v>255</v>
      </c>
      <c r="E121" s="6" t="s">
        <v>65</v>
      </c>
      <c r="F121" s="82" t="s">
        <v>401</v>
      </c>
      <c r="G121" s="82"/>
      <c r="H121" s="82"/>
      <c r="I121" s="82"/>
      <c r="J121" s="1" t="str">
        <f>VLOOKUP(B121,学生按学号排序!A:C,1,0)</f>
        <v>3220103718</v>
      </c>
    </row>
    <row r="122" spans="1:10" ht="14" customHeight="1" x14ac:dyDescent="0.3">
      <c r="A122" s="6" t="s">
        <v>521</v>
      </c>
      <c r="B122" s="6" t="s">
        <v>256</v>
      </c>
      <c r="C122" s="6"/>
      <c r="D122" s="6" t="s">
        <v>257</v>
      </c>
      <c r="E122" s="6" t="s">
        <v>12</v>
      </c>
      <c r="F122" s="82" t="s">
        <v>401</v>
      </c>
      <c r="G122" s="82"/>
      <c r="H122" s="82"/>
      <c r="I122" s="82"/>
      <c r="J122" s="1" t="str">
        <f>VLOOKUP(B122,学生按学号排序!A:C,1,0)</f>
        <v>3220103724</v>
      </c>
    </row>
    <row r="123" spans="1:10" ht="14" customHeight="1" x14ac:dyDescent="0.3">
      <c r="A123" s="6" t="s">
        <v>522</v>
      </c>
      <c r="B123" s="6" t="s">
        <v>258</v>
      </c>
      <c r="C123" s="6"/>
      <c r="D123" s="6" t="s">
        <v>259</v>
      </c>
      <c r="E123" s="6" t="s">
        <v>65</v>
      </c>
      <c r="F123" s="82" t="s">
        <v>401</v>
      </c>
      <c r="G123" s="82"/>
      <c r="H123" s="82"/>
      <c r="I123" s="82"/>
      <c r="J123" s="1" t="str">
        <f>VLOOKUP(B123,学生按学号排序!A:C,1,0)</f>
        <v>3220103725</v>
      </c>
    </row>
    <row r="124" spans="1:10" ht="14" customHeight="1" x14ac:dyDescent="0.3">
      <c r="A124" s="6" t="s">
        <v>523</v>
      </c>
      <c r="B124" s="6" t="s">
        <v>260</v>
      </c>
      <c r="C124" s="6"/>
      <c r="D124" s="6" t="s">
        <v>261</v>
      </c>
      <c r="E124" s="6" t="s">
        <v>12</v>
      </c>
      <c r="F124" s="82" t="s">
        <v>401</v>
      </c>
      <c r="G124" s="82"/>
      <c r="H124" s="82"/>
      <c r="I124" s="82"/>
      <c r="J124" s="1" t="str">
        <f>VLOOKUP(B124,学生按学号排序!A:C,1,0)</f>
        <v>3220103726</v>
      </c>
    </row>
    <row r="125" spans="1:10" ht="14" customHeight="1" x14ac:dyDescent="0.3">
      <c r="A125" s="6" t="s">
        <v>524</v>
      </c>
      <c r="B125" s="6" t="s">
        <v>262</v>
      </c>
      <c r="C125" s="6"/>
      <c r="D125" s="6" t="s">
        <v>263</v>
      </c>
      <c r="E125" s="6" t="s">
        <v>12</v>
      </c>
      <c r="F125" s="82" t="s">
        <v>401</v>
      </c>
      <c r="G125" s="82"/>
      <c r="H125" s="82"/>
      <c r="I125" s="82"/>
      <c r="J125" s="1" t="str">
        <f>VLOOKUP(B125,学生按学号排序!A:C,1,0)</f>
        <v>3220103741</v>
      </c>
    </row>
    <row r="126" spans="1:10" ht="14" customHeight="1" x14ac:dyDescent="0.3">
      <c r="A126" s="6" t="s">
        <v>525</v>
      </c>
      <c r="B126" s="6" t="s">
        <v>264</v>
      </c>
      <c r="C126" s="6"/>
      <c r="D126" s="6" t="s">
        <v>265</v>
      </c>
      <c r="E126" s="6" t="s">
        <v>12</v>
      </c>
      <c r="F126" s="82" t="s">
        <v>401</v>
      </c>
      <c r="G126" s="82"/>
      <c r="H126" s="82"/>
      <c r="I126" s="82"/>
      <c r="J126" s="1" t="str">
        <f>VLOOKUP(B126,学生按学号排序!A:C,1,0)</f>
        <v>3220103754</v>
      </c>
    </row>
    <row r="127" spans="1:10" ht="14" customHeight="1" x14ac:dyDescent="0.3">
      <c r="A127" s="6" t="s">
        <v>526</v>
      </c>
      <c r="B127" s="6" t="s">
        <v>266</v>
      </c>
      <c r="C127" s="6"/>
      <c r="D127" s="6" t="s">
        <v>267</v>
      </c>
      <c r="E127" s="6" t="s">
        <v>12</v>
      </c>
      <c r="F127" s="82" t="s">
        <v>401</v>
      </c>
      <c r="G127" s="82"/>
      <c r="H127" s="82"/>
      <c r="I127" s="82"/>
      <c r="J127" s="1" t="str">
        <f>VLOOKUP(B127,学生按学号排序!A:C,1,0)</f>
        <v>3220103788</v>
      </c>
    </row>
    <row r="128" spans="1:10" ht="14" customHeight="1" x14ac:dyDescent="0.3">
      <c r="A128" s="6" t="s">
        <v>527</v>
      </c>
      <c r="B128" s="6" t="s">
        <v>268</v>
      </c>
      <c r="C128" s="6"/>
      <c r="D128" s="6" t="s">
        <v>269</v>
      </c>
      <c r="E128" s="6" t="s">
        <v>12</v>
      </c>
      <c r="F128" s="82" t="s">
        <v>401</v>
      </c>
      <c r="G128" s="82"/>
      <c r="H128" s="82"/>
      <c r="I128" s="82"/>
      <c r="J128" s="1" t="str">
        <f>VLOOKUP(B128,学生按学号排序!A:C,1,0)</f>
        <v>3220103802</v>
      </c>
    </row>
    <row r="129" spans="1:10" ht="14" customHeight="1" x14ac:dyDescent="0.3">
      <c r="A129" s="6" t="s">
        <v>528</v>
      </c>
      <c r="B129" s="6" t="s">
        <v>270</v>
      </c>
      <c r="C129" s="6"/>
      <c r="D129" s="6" t="s">
        <v>271</v>
      </c>
      <c r="E129" s="6" t="s">
        <v>12</v>
      </c>
      <c r="F129" s="82" t="s">
        <v>401</v>
      </c>
      <c r="G129" s="82"/>
      <c r="H129" s="82"/>
      <c r="I129" s="82"/>
      <c r="J129" s="1" t="str">
        <f>VLOOKUP(B129,学生按学号排序!A:C,1,0)</f>
        <v>3220103808</v>
      </c>
    </row>
    <row r="130" spans="1:10" ht="14" customHeight="1" x14ac:dyDescent="0.3">
      <c r="A130" s="6" t="s">
        <v>529</v>
      </c>
      <c r="B130" s="6" t="s">
        <v>272</v>
      </c>
      <c r="C130" s="6"/>
      <c r="D130" s="6" t="s">
        <v>273</v>
      </c>
      <c r="E130" s="6" t="s">
        <v>12</v>
      </c>
      <c r="F130" s="82" t="s">
        <v>401</v>
      </c>
      <c r="G130" s="82"/>
      <c r="H130" s="82"/>
      <c r="I130" s="82"/>
      <c r="J130" s="1" t="str">
        <f>VLOOKUP(B130,学生按学号排序!A:C,1,0)</f>
        <v>3220103819</v>
      </c>
    </row>
    <row r="131" spans="1:10" ht="14" customHeight="1" x14ac:dyDescent="0.3">
      <c r="A131" s="6" t="s">
        <v>530</v>
      </c>
      <c r="B131" s="6" t="s">
        <v>274</v>
      </c>
      <c r="C131" s="6"/>
      <c r="D131" s="6" t="s">
        <v>275</v>
      </c>
      <c r="E131" s="6" t="s">
        <v>12</v>
      </c>
      <c r="F131" s="82" t="s">
        <v>401</v>
      </c>
      <c r="G131" s="82"/>
      <c r="H131" s="82"/>
      <c r="I131" s="82"/>
      <c r="J131" s="1" t="str">
        <f>VLOOKUP(B131,学生按学号排序!A:C,1,0)</f>
        <v>3220103826</v>
      </c>
    </row>
    <row r="132" spans="1:10" ht="14" customHeight="1" x14ac:dyDescent="0.3">
      <c r="A132" s="6" t="s">
        <v>531</v>
      </c>
      <c r="B132" s="6" t="s">
        <v>276</v>
      </c>
      <c r="C132" s="6"/>
      <c r="D132" s="6" t="s">
        <v>277</v>
      </c>
      <c r="E132" s="6" t="s">
        <v>12</v>
      </c>
      <c r="F132" s="82" t="s">
        <v>401</v>
      </c>
      <c r="G132" s="82"/>
      <c r="H132" s="82"/>
      <c r="I132" s="82"/>
      <c r="J132" s="1" t="str">
        <f>VLOOKUP(B132,学生按学号排序!A:C,1,0)</f>
        <v>3220103833</v>
      </c>
    </row>
    <row r="133" spans="1:10" ht="14" customHeight="1" x14ac:dyDescent="0.3">
      <c r="A133" s="6" t="s">
        <v>532</v>
      </c>
      <c r="B133" s="6" t="s">
        <v>278</v>
      </c>
      <c r="C133" s="6"/>
      <c r="D133" s="6" t="s">
        <v>279</v>
      </c>
      <c r="E133" s="6" t="s">
        <v>12</v>
      </c>
      <c r="F133" s="82" t="s">
        <v>401</v>
      </c>
      <c r="G133" s="82"/>
      <c r="H133" s="82"/>
      <c r="I133" s="82"/>
      <c r="J133" s="1" t="str">
        <f>VLOOKUP(B133,学生按学号排序!A:C,1,0)</f>
        <v>3220103836</v>
      </c>
    </row>
    <row r="134" spans="1:10" ht="14" customHeight="1" x14ac:dyDescent="0.3">
      <c r="A134" s="6" t="s">
        <v>533</v>
      </c>
      <c r="B134" s="6" t="s">
        <v>280</v>
      </c>
      <c r="C134" s="6"/>
      <c r="D134" s="6" t="s">
        <v>281</v>
      </c>
      <c r="E134" s="6" t="s">
        <v>12</v>
      </c>
      <c r="F134" s="82" t="s">
        <v>401</v>
      </c>
      <c r="G134" s="82"/>
      <c r="H134" s="82"/>
      <c r="I134" s="82"/>
      <c r="J134" s="1" t="str">
        <f>VLOOKUP(B134,学生按学号排序!A:C,1,0)</f>
        <v>3220103858</v>
      </c>
    </row>
    <row r="135" spans="1:10" ht="14" customHeight="1" x14ac:dyDescent="0.3">
      <c r="A135" s="6" t="s">
        <v>534</v>
      </c>
      <c r="B135" s="6" t="s">
        <v>282</v>
      </c>
      <c r="C135" s="6"/>
      <c r="D135" s="6" t="s">
        <v>283</v>
      </c>
      <c r="E135" s="6" t="s">
        <v>12</v>
      </c>
      <c r="F135" s="82" t="s">
        <v>401</v>
      </c>
      <c r="G135" s="82"/>
      <c r="H135" s="82"/>
      <c r="I135" s="82"/>
      <c r="J135" s="1" t="str">
        <f>VLOOKUP(B135,学生按学号排序!A:C,1,0)</f>
        <v>3220103901</v>
      </c>
    </row>
    <row r="136" spans="1:10" ht="14" customHeight="1" x14ac:dyDescent="0.3">
      <c r="A136" s="6" t="s">
        <v>535</v>
      </c>
      <c r="B136" s="6" t="s">
        <v>284</v>
      </c>
      <c r="C136" s="6"/>
      <c r="D136" s="6" t="s">
        <v>285</v>
      </c>
      <c r="E136" s="6" t="s">
        <v>12</v>
      </c>
      <c r="F136" s="82" t="s">
        <v>401</v>
      </c>
      <c r="G136" s="82"/>
      <c r="H136" s="82"/>
      <c r="I136" s="82"/>
      <c r="J136" s="1" t="str">
        <f>VLOOKUP(B136,学生按学号排序!A:C,1,0)</f>
        <v>3220103906</v>
      </c>
    </row>
    <row r="137" spans="1:10" ht="14" customHeight="1" x14ac:dyDescent="0.3">
      <c r="A137" s="6" t="s">
        <v>536</v>
      </c>
      <c r="B137" s="6" t="s">
        <v>286</v>
      </c>
      <c r="C137" s="6"/>
      <c r="D137" s="6" t="s">
        <v>287</v>
      </c>
      <c r="E137" s="6" t="s">
        <v>12</v>
      </c>
      <c r="F137" s="82" t="s">
        <v>401</v>
      </c>
      <c r="G137" s="82"/>
      <c r="H137" s="82"/>
      <c r="I137" s="82"/>
      <c r="J137" s="1" t="str">
        <f>VLOOKUP(B137,学生按学号排序!A:C,1,0)</f>
        <v>3220103934</v>
      </c>
    </row>
    <row r="138" spans="1:10" ht="14" customHeight="1" x14ac:dyDescent="0.3">
      <c r="A138" s="6" t="s">
        <v>537</v>
      </c>
      <c r="B138" s="6" t="s">
        <v>288</v>
      </c>
      <c r="C138" s="6"/>
      <c r="D138" s="6" t="s">
        <v>289</v>
      </c>
      <c r="E138" s="6" t="s">
        <v>12</v>
      </c>
      <c r="F138" s="82" t="s">
        <v>401</v>
      </c>
      <c r="G138" s="82"/>
      <c r="H138" s="82"/>
      <c r="I138" s="82"/>
      <c r="J138" s="1" t="str">
        <f>VLOOKUP(B138,学生按学号排序!A:C,1,0)</f>
        <v>3220103942</v>
      </c>
    </row>
    <row r="139" spans="1:10" ht="14" customHeight="1" x14ac:dyDescent="0.3">
      <c r="A139" s="6" t="s">
        <v>538</v>
      </c>
      <c r="B139" s="6" t="s">
        <v>290</v>
      </c>
      <c r="C139" s="6"/>
      <c r="D139" s="6" t="s">
        <v>291</v>
      </c>
      <c r="E139" s="6" t="s">
        <v>65</v>
      </c>
      <c r="F139" s="82" t="s">
        <v>401</v>
      </c>
      <c r="G139" s="82"/>
      <c r="H139" s="82"/>
      <c r="I139" s="82"/>
      <c r="J139" s="1" t="str">
        <f>VLOOKUP(B139,学生按学号排序!A:C,1,0)</f>
        <v>3220103949</v>
      </c>
    </row>
    <row r="140" spans="1:10" ht="14" customHeight="1" x14ac:dyDescent="0.3">
      <c r="A140" s="6" t="s">
        <v>539</v>
      </c>
      <c r="B140" s="6" t="s">
        <v>292</v>
      </c>
      <c r="C140" s="6"/>
      <c r="D140" s="6" t="s">
        <v>293</v>
      </c>
      <c r="E140" s="6" t="s">
        <v>12</v>
      </c>
      <c r="F140" s="82" t="s">
        <v>401</v>
      </c>
      <c r="G140" s="82"/>
      <c r="H140" s="82"/>
      <c r="I140" s="82"/>
      <c r="J140" s="1" t="str">
        <f>VLOOKUP(B140,学生按学号排序!A:C,1,0)</f>
        <v>3220103963</v>
      </c>
    </row>
    <row r="141" spans="1:10" ht="14" customHeight="1" x14ac:dyDescent="0.3">
      <c r="A141" s="6" t="s">
        <v>540</v>
      </c>
      <c r="B141" s="6" t="s">
        <v>294</v>
      </c>
      <c r="C141" s="6"/>
      <c r="D141" s="6" t="s">
        <v>295</v>
      </c>
      <c r="E141" s="6" t="s">
        <v>65</v>
      </c>
      <c r="F141" s="82" t="s">
        <v>401</v>
      </c>
      <c r="G141" s="82"/>
      <c r="H141" s="82"/>
      <c r="I141" s="82"/>
      <c r="J141" s="1" t="str">
        <f>VLOOKUP(B141,学生按学号排序!A:C,1,0)</f>
        <v>3220103989</v>
      </c>
    </row>
    <row r="142" spans="1:10" ht="14" customHeight="1" x14ac:dyDescent="0.3">
      <c r="A142" s="6" t="s">
        <v>541</v>
      </c>
      <c r="B142" s="6" t="s">
        <v>296</v>
      </c>
      <c r="C142" s="6"/>
      <c r="D142" s="6" t="s">
        <v>297</v>
      </c>
      <c r="E142" s="6" t="s">
        <v>12</v>
      </c>
      <c r="F142" s="82" t="s">
        <v>401</v>
      </c>
      <c r="G142" s="82"/>
      <c r="H142" s="82"/>
      <c r="I142" s="82"/>
      <c r="J142" s="1" t="str">
        <f>VLOOKUP(B142,学生按学号排序!A:C,1,0)</f>
        <v>3220103990</v>
      </c>
    </row>
    <row r="143" spans="1:10" ht="14" customHeight="1" x14ac:dyDescent="0.3">
      <c r="A143" s="6" t="s">
        <v>542</v>
      </c>
      <c r="B143" s="6" t="s">
        <v>298</v>
      </c>
      <c r="C143" s="6"/>
      <c r="D143" s="6" t="s">
        <v>299</v>
      </c>
      <c r="E143" s="6" t="s">
        <v>12</v>
      </c>
      <c r="F143" s="82" t="s">
        <v>401</v>
      </c>
      <c r="G143" s="82"/>
      <c r="H143" s="82"/>
      <c r="I143" s="82"/>
      <c r="J143" s="1" t="str">
        <f>VLOOKUP(B143,学生按学号排序!A:C,1,0)</f>
        <v>3220104018</v>
      </c>
    </row>
    <row r="144" spans="1:10" ht="14" customHeight="1" x14ac:dyDescent="0.3">
      <c r="A144" s="6" t="s">
        <v>543</v>
      </c>
      <c r="B144" s="6" t="s">
        <v>300</v>
      </c>
      <c r="C144" s="6"/>
      <c r="D144" s="6" t="s">
        <v>301</v>
      </c>
      <c r="E144" s="6" t="s">
        <v>12</v>
      </c>
      <c r="F144" s="82" t="s">
        <v>401</v>
      </c>
      <c r="G144" s="82"/>
      <c r="H144" s="82"/>
      <c r="I144" s="82"/>
      <c r="J144" s="1" t="str">
        <f>VLOOKUP(B144,学生按学号排序!A:C,1,0)</f>
        <v>3220104073</v>
      </c>
    </row>
    <row r="145" spans="1:10" ht="14" customHeight="1" x14ac:dyDescent="0.3">
      <c r="A145" s="6" t="s">
        <v>544</v>
      </c>
      <c r="B145" s="6" t="s">
        <v>302</v>
      </c>
      <c r="C145" s="6"/>
      <c r="D145" s="6" t="s">
        <v>303</v>
      </c>
      <c r="E145" s="6" t="s">
        <v>12</v>
      </c>
      <c r="F145" s="82" t="s">
        <v>401</v>
      </c>
      <c r="G145" s="82"/>
      <c r="H145" s="82"/>
      <c r="I145" s="82"/>
      <c r="J145" s="1" t="str">
        <f>VLOOKUP(B145,学生按学号排序!A:C,1,0)</f>
        <v>3220104114</v>
      </c>
    </row>
    <row r="146" spans="1:10" ht="14" customHeight="1" x14ac:dyDescent="0.3">
      <c r="A146" s="6" t="s">
        <v>545</v>
      </c>
      <c r="B146" s="6" t="s">
        <v>304</v>
      </c>
      <c r="C146" s="6"/>
      <c r="D146" s="6" t="s">
        <v>305</v>
      </c>
      <c r="E146" s="6" t="s">
        <v>12</v>
      </c>
      <c r="F146" s="82" t="s">
        <v>401</v>
      </c>
      <c r="G146" s="82"/>
      <c r="H146" s="82"/>
      <c r="I146" s="82"/>
      <c r="J146" s="1" t="str">
        <f>VLOOKUP(B146,学生按学号排序!A:C,1,0)</f>
        <v>3220104325</v>
      </c>
    </row>
    <row r="147" spans="1:10" ht="14" customHeight="1" x14ac:dyDescent="0.3">
      <c r="A147" s="6" t="s">
        <v>546</v>
      </c>
      <c r="B147" s="6" t="s">
        <v>306</v>
      </c>
      <c r="C147" s="6"/>
      <c r="D147" s="6" t="s">
        <v>307</v>
      </c>
      <c r="E147" s="6" t="s">
        <v>12</v>
      </c>
      <c r="F147" s="82" t="s">
        <v>401</v>
      </c>
      <c r="G147" s="82"/>
      <c r="H147" s="82"/>
      <c r="I147" s="82"/>
      <c r="J147" s="1" t="str">
        <f>VLOOKUP(B147,学生按学号排序!A:C,1,0)</f>
        <v>3220104330</v>
      </c>
    </row>
    <row r="148" spans="1:10" ht="14" customHeight="1" x14ac:dyDescent="0.3">
      <c r="A148" s="6" t="s">
        <v>547</v>
      </c>
      <c r="B148" s="6" t="s">
        <v>308</v>
      </c>
      <c r="C148" s="6"/>
      <c r="D148" s="6" t="s">
        <v>309</v>
      </c>
      <c r="E148" s="6" t="s">
        <v>12</v>
      </c>
      <c r="F148" s="82" t="s">
        <v>401</v>
      </c>
      <c r="G148" s="82"/>
      <c r="H148" s="82"/>
      <c r="I148" s="82"/>
      <c r="J148" s="1" t="str">
        <f>VLOOKUP(B148,学生按学号排序!A:C,1,0)</f>
        <v>3220104452</v>
      </c>
    </row>
    <row r="149" spans="1:10" ht="14" customHeight="1" x14ac:dyDescent="0.3">
      <c r="A149" s="6" t="s">
        <v>548</v>
      </c>
      <c r="B149" s="6" t="s">
        <v>310</v>
      </c>
      <c r="C149" s="6"/>
      <c r="D149" s="6" t="s">
        <v>311</v>
      </c>
      <c r="E149" s="6" t="s">
        <v>12</v>
      </c>
      <c r="F149" s="82" t="s">
        <v>401</v>
      </c>
      <c r="G149" s="82"/>
      <c r="H149" s="82"/>
      <c r="I149" s="82"/>
      <c r="J149" s="1" t="str">
        <f>VLOOKUP(B149,学生按学号排序!A:C,1,0)</f>
        <v>3220104461</v>
      </c>
    </row>
    <row r="150" spans="1:10" ht="14" customHeight="1" x14ac:dyDescent="0.3">
      <c r="A150" s="6" t="s">
        <v>549</v>
      </c>
      <c r="B150" s="6" t="s">
        <v>312</v>
      </c>
      <c r="C150" s="6"/>
      <c r="D150" s="6" t="s">
        <v>313</v>
      </c>
      <c r="E150" s="6" t="s">
        <v>12</v>
      </c>
      <c r="F150" s="82" t="s">
        <v>401</v>
      </c>
      <c r="G150" s="82"/>
      <c r="H150" s="82"/>
      <c r="I150" s="82"/>
      <c r="J150" s="1" t="str">
        <f>VLOOKUP(B150,学生按学号排序!A:C,1,0)</f>
        <v>3220104536</v>
      </c>
    </row>
    <row r="151" spans="1:10" ht="14" customHeight="1" x14ac:dyDescent="0.3">
      <c r="A151" s="6" t="s">
        <v>550</v>
      </c>
      <c r="B151" s="6" t="s">
        <v>314</v>
      </c>
      <c r="C151" s="6"/>
      <c r="D151" s="6" t="s">
        <v>315</v>
      </c>
      <c r="E151" s="6" t="s">
        <v>12</v>
      </c>
      <c r="F151" s="82" t="s">
        <v>401</v>
      </c>
      <c r="G151" s="82"/>
      <c r="H151" s="82"/>
      <c r="I151" s="82"/>
      <c r="J151" s="1" t="str">
        <f>VLOOKUP(B151,学生按学号排序!A:C,1,0)</f>
        <v>3220104539</v>
      </c>
    </row>
    <row r="152" spans="1:10" ht="14" customHeight="1" x14ac:dyDescent="0.3">
      <c r="A152" s="6" t="s">
        <v>551</v>
      </c>
      <c r="B152" s="6" t="s">
        <v>316</v>
      </c>
      <c r="C152" s="6"/>
      <c r="D152" s="6" t="s">
        <v>317</v>
      </c>
      <c r="E152" s="6" t="s">
        <v>12</v>
      </c>
      <c r="F152" s="82" t="s">
        <v>401</v>
      </c>
      <c r="G152" s="82"/>
      <c r="H152" s="82"/>
      <c r="I152" s="82"/>
      <c r="J152" s="1" t="str">
        <f>VLOOKUP(B152,学生按学号排序!A:C,1,0)</f>
        <v>3220104544</v>
      </c>
    </row>
    <row r="153" spans="1:10" ht="14" customHeight="1" x14ac:dyDescent="0.3">
      <c r="A153" s="6" t="s">
        <v>552</v>
      </c>
      <c r="B153" s="6" t="s">
        <v>318</v>
      </c>
      <c r="C153" s="6"/>
      <c r="D153" s="6" t="s">
        <v>319</v>
      </c>
      <c r="E153" s="6" t="s">
        <v>12</v>
      </c>
      <c r="F153" s="82" t="s">
        <v>401</v>
      </c>
      <c r="G153" s="82"/>
      <c r="H153" s="82"/>
      <c r="I153" s="82"/>
      <c r="J153" s="1" t="str">
        <f>VLOOKUP(B153,学生按学号排序!A:C,1,0)</f>
        <v>3220104550</v>
      </c>
    </row>
    <row r="154" spans="1:10" ht="14" customHeight="1" x14ac:dyDescent="0.3">
      <c r="A154" s="6" t="s">
        <v>553</v>
      </c>
      <c r="B154" s="6" t="s">
        <v>320</v>
      </c>
      <c r="C154" s="6"/>
      <c r="D154" s="6" t="s">
        <v>321</v>
      </c>
      <c r="E154" s="6" t="s">
        <v>12</v>
      </c>
      <c r="F154" s="82" t="s">
        <v>401</v>
      </c>
      <c r="G154" s="82"/>
      <c r="H154" s="82"/>
      <c r="I154" s="82"/>
      <c r="J154" s="1" t="str">
        <f>VLOOKUP(B154,学生按学号排序!A:C,1,0)</f>
        <v>3220104551</v>
      </c>
    </row>
    <row r="155" spans="1:10" ht="14" customHeight="1" x14ac:dyDescent="0.3">
      <c r="A155" s="6" t="s">
        <v>554</v>
      </c>
      <c r="B155" s="6" t="s">
        <v>322</v>
      </c>
      <c r="C155" s="6"/>
      <c r="D155" s="6" t="s">
        <v>323</v>
      </c>
      <c r="E155" s="6" t="s">
        <v>12</v>
      </c>
      <c r="F155" s="82" t="s">
        <v>401</v>
      </c>
      <c r="G155" s="82"/>
      <c r="H155" s="82"/>
      <c r="I155" s="82"/>
      <c r="J155" s="1" t="str">
        <f>VLOOKUP(B155,学生按学号排序!A:C,1,0)</f>
        <v>3220104619</v>
      </c>
    </row>
    <row r="156" spans="1:10" ht="14" customHeight="1" x14ac:dyDescent="0.3">
      <c r="A156" s="6" t="s">
        <v>555</v>
      </c>
      <c r="B156" s="6" t="s">
        <v>324</v>
      </c>
      <c r="C156" s="6"/>
      <c r="D156" s="6" t="s">
        <v>325</v>
      </c>
      <c r="E156" s="6" t="s">
        <v>12</v>
      </c>
      <c r="F156" s="82" t="s">
        <v>401</v>
      </c>
      <c r="G156" s="82"/>
      <c r="H156" s="82"/>
      <c r="I156" s="82"/>
      <c r="J156" s="1" t="str">
        <f>VLOOKUP(B156,学生按学号排序!A:C,1,0)</f>
        <v>3220104732</v>
      </c>
    </row>
    <row r="157" spans="1:10" ht="14" customHeight="1" x14ac:dyDescent="0.3">
      <c r="A157" s="6" t="s">
        <v>556</v>
      </c>
      <c r="B157" s="6" t="s">
        <v>326</v>
      </c>
      <c r="C157" s="6"/>
      <c r="D157" s="6" t="s">
        <v>327</v>
      </c>
      <c r="E157" s="6" t="s">
        <v>12</v>
      </c>
      <c r="F157" s="82" t="s">
        <v>401</v>
      </c>
      <c r="G157" s="82"/>
      <c r="H157" s="82"/>
      <c r="I157" s="82"/>
      <c r="J157" s="1" t="str">
        <f>VLOOKUP(B157,学生按学号排序!A:C,1,0)</f>
        <v>3220104987</v>
      </c>
    </row>
    <row r="158" spans="1:10" ht="14" customHeight="1" x14ac:dyDescent="0.3">
      <c r="A158" s="6" t="s">
        <v>557</v>
      </c>
      <c r="B158" s="6" t="s">
        <v>328</v>
      </c>
      <c r="C158" s="6"/>
      <c r="D158" s="6" t="s">
        <v>329</v>
      </c>
      <c r="E158" s="6" t="s">
        <v>12</v>
      </c>
      <c r="F158" s="82" t="s">
        <v>401</v>
      </c>
      <c r="G158" s="82"/>
      <c r="H158" s="82"/>
      <c r="I158" s="82"/>
      <c r="J158" s="1" t="str">
        <f>VLOOKUP(B158,学生按学号排序!A:C,1,0)</f>
        <v>3220105150</v>
      </c>
    </row>
    <row r="159" spans="1:10" ht="14" customHeight="1" x14ac:dyDescent="0.3">
      <c r="A159" s="6" t="s">
        <v>558</v>
      </c>
      <c r="B159" s="6" t="s">
        <v>330</v>
      </c>
      <c r="C159" s="6"/>
      <c r="D159" s="6" t="s">
        <v>331</v>
      </c>
      <c r="E159" s="6" t="s">
        <v>12</v>
      </c>
      <c r="F159" s="82" t="s">
        <v>401</v>
      </c>
      <c r="G159" s="82"/>
      <c r="H159" s="82"/>
      <c r="I159" s="82"/>
      <c r="J159" s="1" t="str">
        <f>VLOOKUP(B159,学生按学号排序!A:C,1,0)</f>
        <v>3220105156</v>
      </c>
    </row>
    <row r="160" spans="1:10" ht="14" customHeight="1" x14ac:dyDescent="0.3">
      <c r="A160" s="6" t="s">
        <v>559</v>
      </c>
      <c r="B160" s="6" t="s">
        <v>332</v>
      </c>
      <c r="C160" s="6"/>
      <c r="D160" s="6" t="s">
        <v>333</v>
      </c>
      <c r="E160" s="6" t="s">
        <v>12</v>
      </c>
      <c r="F160" s="82" t="s">
        <v>401</v>
      </c>
      <c r="G160" s="82"/>
      <c r="H160" s="82"/>
      <c r="I160" s="82"/>
      <c r="J160" s="1" t="str">
        <f>VLOOKUP(B160,学生按学号排序!A:C,1,0)</f>
        <v>3220105211</v>
      </c>
    </row>
    <row r="161" spans="1:10" ht="14" customHeight="1" x14ac:dyDescent="0.3">
      <c r="A161" s="6" t="s">
        <v>560</v>
      </c>
      <c r="B161" s="6" t="s">
        <v>334</v>
      </c>
      <c r="C161" s="6"/>
      <c r="D161" s="6" t="s">
        <v>335</v>
      </c>
      <c r="E161" s="6" t="s">
        <v>12</v>
      </c>
      <c r="F161" s="82" t="s">
        <v>401</v>
      </c>
      <c r="G161" s="82"/>
      <c r="H161" s="82"/>
      <c r="I161" s="82"/>
      <c r="J161" s="1" t="str">
        <f>VLOOKUP(B161,学生按学号排序!A:C,1,0)</f>
        <v>3220105279</v>
      </c>
    </row>
    <row r="162" spans="1:10" ht="14" customHeight="1" x14ac:dyDescent="0.3">
      <c r="A162" s="6" t="s">
        <v>561</v>
      </c>
      <c r="B162" s="6" t="s">
        <v>337</v>
      </c>
      <c r="C162" s="6"/>
      <c r="D162" s="6" t="s">
        <v>338</v>
      </c>
      <c r="E162" s="6" t="s">
        <v>12</v>
      </c>
      <c r="F162" s="82" t="s">
        <v>401</v>
      </c>
      <c r="G162" s="82"/>
      <c r="H162" s="82"/>
      <c r="I162" s="82"/>
      <c r="J162" s="1" t="str">
        <f>VLOOKUP(B162,学生按学号排序!A:C,1,0)</f>
        <v>3220105313</v>
      </c>
    </row>
    <row r="163" spans="1:10" ht="14" customHeight="1" x14ac:dyDescent="0.3">
      <c r="A163" s="6" t="s">
        <v>562</v>
      </c>
      <c r="B163" s="6" t="s">
        <v>339</v>
      </c>
      <c r="C163" s="6"/>
      <c r="D163" s="6" t="s">
        <v>340</v>
      </c>
      <c r="E163" s="6" t="s">
        <v>65</v>
      </c>
      <c r="F163" s="82" t="s">
        <v>401</v>
      </c>
      <c r="G163" s="82"/>
      <c r="H163" s="82"/>
      <c r="I163" s="82"/>
      <c r="J163" s="1" t="str">
        <f>VLOOKUP(B163,学生按学号排序!A:C,1,0)</f>
        <v>3220105509</v>
      </c>
    </row>
    <row r="164" spans="1:10" ht="14" customHeight="1" x14ac:dyDescent="0.3">
      <c r="A164" s="6" t="s">
        <v>563</v>
      </c>
      <c r="B164" s="6" t="s">
        <v>341</v>
      </c>
      <c r="C164" s="6"/>
      <c r="D164" s="6" t="s">
        <v>342</v>
      </c>
      <c r="E164" s="6" t="s">
        <v>12</v>
      </c>
      <c r="F164" s="82" t="s">
        <v>401</v>
      </c>
      <c r="G164" s="82"/>
      <c r="H164" s="82"/>
      <c r="I164" s="82"/>
      <c r="J164" s="1" t="str">
        <f>VLOOKUP(B164,学生按学号排序!A:C,1,0)</f>
        <v>3220105516</v>
      </c>
    </row>
    <row r="165" spans="1:10" ht="14" customHeight="1" x14ac:dyDescent="0.3">
      <c r="A165" s="6" t="s">
        <v>564</v>
      </c>
      <c r="B165" s="6" t="s">
        <v>344</v>
      </c>
      <c r="C165" s="6"/>
      <c r="D165" s="6" t="s">
        <v>345</v>
      </c>
      <c r="E165" s="6" t="s">
        <v>12</v>
      </c>
      <c r="F165" s="82" t="s">
        <v>401</v>
      </c>
      <c r="G165" s="82"/>
      <c r="H165" s="82"/>
      <c r="I165" s="82"/>
      <c r="J165" s="1" t="str">
        <f>VLOOKUP(B165,学生按学号排序!A:C,1,0)</f>
        <v>3220105585</v>
      </c>
    </row>
    <row r="166" spans="1:10" ht="14" customHeight="1" x14ac:dyDescent="0.3">
      <c r="A166" s="6" t="s">
        <v>565</v>
      </c>
      <c r="B166" s="6" t="s">
        <v>346</v>
      </c>
      <c r="C166" s="6"/>
      <c r="D166" s="6" t="s">
        <v>347</v>
      </c>
      <c r="E166" s="6" t="s">
        <v>65</v>
      </c>
      <c r="F166" s="82" t="s">
        <v>401</v>
      </c>
      <c r="G166" s="82"/>
      <c r="H166" s="82"/>
      <c r="I166" s="82"/>
      <c r="J166" s="1" t="str">
        <f>VLOOKUP(B166,学生按学号排序!A:C,1,0)</f>
        <v>3220105603</v>
      </c>
    </row>
    <row r="167" spans="1:10" ht="14" customHeight="1" x14ac:dyDescent="0.3">
      <c r="A167" s="6" t="s">
        <v>566</v>
      </c>
      <c r="B167" s="6" t="s">
        <v>348</v>
      </c>
      <c r="C167" s="6"/>
      <c r="D167" s="6" t="s">
        <v>349</v>
      </c>
      <c r="E167" s="6" t="s">
        <v>12</v>
      </c>
      <c r="F167" s="82" t="s">
        <v>401</v>
      </c>
      <c r="G167" s="82"/>
      <c r="H167" s="82"/>
      <c r="I167" s="82"/>
      <c r="J167" s="1" t="str">
        <f>VLOOKUP(B167,学生按学号排序!A:C,1,0)</f>
        <v>3220105756</v>
      </c>
    </row>
    <row r="168" spans="1:10" ht="14" customHeight="1" x14ac:dyDescent="0.3">
      <c r="A168" s="6" t="s">
        <v>567</v>
      </c>
      <c r="B168" s="6" t="s">
        <v>350</v>
      </c>
      <c r="C168" s="6"/>
      <c r="D168" s="6" t="s">
        <v>351</v>
      </c>
      <c r="E168" s="6" t="s">
        <v>12</v>
      </c>
      <c r="F168" s="82" t="s">
        <v>401</v>
      </c>
      <c r="G168" s="82"/>
      <c r="H168" s="82"/>
      <c r="I168" s="82"/>
      <c r="J168" s="1" t="str">
        <f>VLOOKUP(B168,学生按学号排序!A:C,1,0)</f>
        <v>3220105787</v>
      </c>
    </row>
    <row r="169" spans="1:10" ht="14" customHeight="1" x14ac:dyDescent="0.3">
      <c r="A169" s="6" t="s">
        <v>568</v>
      </c>
      <c r="B169" s="6" t="s">
        <v>352</v>
      </c>
      <c r="C169" s="6"/>
      <c r="D169" s="6" t="s">
        <v>353</v>
      </c>
      <c r="E169" s="6" t="s">
        <v>65</v>
      </c>
      <c r="F169" s="82" t="s">
        <v>569</v>
      </c>
      <c r="G169" s="82"/>
      <c r="H169" s="82"/>
      <c r="I169" s="82"/>
      <c r="J169" s="1" t="str">
        <f>VLOOKUP(B169,学生按学号排序!A:C,1,0)</f>
        <v>3220101705</v>
      </c>
    </row>
    <row r="170" spans="1:10" ht="14" customHeight="1" x14ac:dyDescent="0.3">
      <c r="A170" s="6" t="s">
        <v>570</v>
      </c>
      <c r="B170" s="6" t="s">
        <v>354</v>
      </c>
      <c r="C170" s="6"/>
      <c r="D170" s="6" t="s">
        <v>355</v>
      </c>
      <c r="E170" s="6" t="s">
        <v>12</v>
      </c>
      <c r="F170" s="82" t="s">
        <v>569</v>
      </c>
      <c r="G170" s="82"/>
      <c r="H170" s="82"/>
      <c r="I170" s="82"/>
      <c r="J170" s="1" t="str">
        <f>VLOOKUP(B170,学生按学号排序!A:C,1,0)</f>
        <v>3220102361</v>
      </c>
    </row>
    <row r="171" spans="1:10" ht="14" customHeight="1" x14ac:dyDescent="0.3">
      <c r="A171" s="6" t="s">
        <v>571</v>
      </c>
      <c r="B171" s="6" t="s">
        <v>356</v>
      </c>
      <c r="C171" s="6"/>
      <c r="D171" s="6" t="s">
        <v>357</v>
      </c>
      <c r="E171" s="6" t="s">
        <v>65</v>
      </c>
      <c r="F171" s="82" t="s">
        <v>569</v>
      </c>
      <c r="G171" s="82"/>
      <c r="H171" s="82"/>
      <c r="I171" s="82"/>
      <c r="J171" s="1" t="str">
        <f>VLOOKUP(B171,学生按学号排序!A:C,1,0)</f>
        <v>3220102647</v>
      </c>
    </row>
    <row r="172" spans="1:10" ht="14" customHeight="1" x14ac:dyDescent="0.3">
      <c r="A172" s="6" t="s">
        <v>572</v>
      </c>
      <c r="B172" s="6" t="s">
        <v>358</v>
      </c>
      <c r="C172" s="6"/>
      <c r="D172" s="6" t="s">
        <v>359</v>
      </c>
      <c r="E172" s="6" t="s">
        <v>12</v>
      </c>
      <c r="F172" s="82" t="s">
        <v>569</v>
      </c>
      <c r="G172" s="82"/>
      <c r="H172" s="82"/>
      <c r="I172" s="82"/>
      <c r="J172" s="1" t="str">
        <f>VLOOKUP(B172,学生按学号排序!A:C,1,0)</f>
        <v>3220102668</v>
      </c>
    </row>
    <row r="173" spans="1:10" ht="14" customHeight="1" x14ac:dyDescent="0.3">
      <c r="A173" s="6" t="s">
        <v>573</v>
      </c>
      <c r="B173" s="6" t="s">
        <v>360</v>
      </c>
      <c r="C173" s="6"/>
      <c r="D173" s="6" t="s">
        <v>361</v>
      </c>
      <c r="E173" s="6" t="s">
        <v>12</v>
      </c>
      <c r="F173" s="82" t="s">
        <v>569</v>
      </c>
      <c r="G173" s="82"/>
      <c r="H173" s="82"/>
      <c r="I173" s="82"/>
      <c r="J173" s="1" t="str">
        <f>VLOOKUP(B173,学生按学号排序!A:C,1,0)</f>
        <v>3220102671</v>
      </c>
    </row>
    <row r="174" spans="1:10" ht="14" customHeight="1" x14ac:dyDescent="0.3">
      <c r="A174" s="6" t="s">
        <v>574</v>
      </c>
      <c r="B174" s="6" t="s">
        <v>362</v>
      </c>
      <c r="C174" s="6"/>
      <c r="D174" s="6" t="s">
        <v>363</v>
      </c>
      <c r="E174" s="6" t="s">
        <v>12</v>
      </c>
      <c r="F174" s="82" t="s">
        <v>569</v>
      </c>
      <c r="G174" s="82"/>
      <c r="H174" s="82"/>
      <c r="I174" s="82"/>
      <c r="J174" s="1" t="str">
        <f>VLOOKUP(B174,学生按学号排序!A:C,1,0)</f>
        <v>3220102782</v>
      </c>
    </row>
    <row r="175" spans="1:10" ht="14" customHeight="1" x14ac:dyDescent="0.3">
      <c r="A175" s="6" t="s">
        <v>575</v>
      </c>
      <c r="B175" s="6" t="s">
        <v>364</v>
      </c>
      <c r="C175" s="6"/>
      <c r="D175" s="6" t="s">
        <v>365</v>
      </c>
      <c r="E175" s="6" t="s">
        <v>12</v>
      </c>
      <c r="F175" s="82" t="s">
        <v>569</v>
      </c>
      <c r="G175" s="82"/>
      <c r="H175" s="82"/>
      <c r="I175" s="82"/>
      <c r="J175" s="1" t="str">
        <f>VLOOKUP(B175,学生按学号排序!A:C,1,0)</f>
        <v>3220102876</v>
      </c>
    </row>
    <row r="176" spans="1:10" ht="14" customHeight="1" x14ac:dyDescent="0.3">
      <c r="A176" s="6" t="s">
        <v>576</v>
      </c>
      <c r="B176" s="6" t="s">
        <v>366</v>
      </c>
      <c r="C176" s="6"/>
      <c r="D176" s="6" t="s">
        <v>367</v>
      </c>
      <c r="E176" s="6" t="s">
        <v>12</v>
      </c>
      <c r="F176" s="82" t="s">
        <v>569</v>
      </c>
      <c r="G176" s="82"/>
      <c r="H176" s="82"/>
      <c r="I176" s="82"/>
      <c r="J176" s="1" t="str">
        <f>VLOOKUP(B176,学生按学号排序!A:C,1,0)</f>
        <v>3220102927</v>
      </c>
    </row>
    <row r="177" spans="1:10" ht="14" customHeight="1" x14ac:dyDescent="0.3">
      <c r="A177" s="6" t="s">
        <v>577</v>
      </c>
      <c r="B177" s="6" t="s">
        <v>368</v>
      </c>
      <c r="C177" s="6"/>
      <c r="D177" s="6" t="s">
        <v>369</v>
      </c>
      <c r="E177" s="6" t="s">
        <v>12</v>
      </c>
      <c r="F177" s="82" t="s">
        <v>569</v>
      </c>
      <c r="G177" s="82"/>
      <c r="H177" s="82"/>
      <c r="I177" s="82"/>
      <c r="J177" s="1" t="str">
        <f>VLOOKUP(B177,学生按学号排序!A:C,1,0)</f>
        <v>3220102968</v>
      </c>
    </row>
    <row r="178" spans="1:10" ht="14" customHeight="1" x14ac:dyDescent="0.3">
      <c r="A178" s="6" t="s">
        <v>578</v>
      </c>
      <c r="B178" s="6" t="s">
        <v>370</v>
      </c>
      <c r="C178" s="6"/>
      <c r="D178" s="6" t="s">
        <v>371</v>
      </c>
      <c r="E178" s="6" t="s">
        <v>12</v>
      </c>
      <c r="F178" s="82" t="s">
        <v>569</v>
      </c>
      <c r="G178" s="82"/>
      <c r="H178" s="82"/>
      <c r="I178" s="82"/>
      <c r="J178" s="1" t="str">
        <f>VLOOKUP(B178,学生按学号排序!A:C,1,0)</f>
        <v>3220102988</v>
      </c>
    </row>
    <row r="179" spans="1:10" ht="14" customHeight="1" x14ac:dyDescent="0.3">
      <c r="A179" s="6" t="s">
        <v>579</v>
      </c>
      <c r="B179" s="6" t="s">
        <v>372</v>
      </c>
      <c r="C179" s="6"/>
      <c r="D179" s="6" t="s">
        <v>373</v>
      </c>
      <c r="E179" s="6" t="s">
        <v>12</v>
      </c>
      <c r="F179" s="82" t="s">
        <v>569</v>
      </c>
      <c r="G179" s="82"/>
      <c r="H179" s="82"/>
      <c r="I179" s="82"/>
      <c r="J179" s="1" t="str">
        <f>VLOOKUP(B179,学生按学号排序!A:C,1,0)</f>
        <v>3220103040</v>
      </c>
    </row>
    <row r="180" spans="1:10" ht="14" customHeight="1" x14ac:dyDescent="0.3">
      <c r="A180" s="6" t="s">
        <v>580</v>
      </c>
      <c r="B180" s="6" t="s">
        <v>374</v>
      </c>
      <c r="C180" s="6"/>
      <c r="D180" s="6" t="s">
        <v>375</v>
      </c>
      <c r="E180" s="6" t="s">
        <v>12</v>
      </c>
      <c r="F180" s="82" t="s">
        <v>569</v>
      </c>
      <c r="G180" s="82"/>
      <c r="H180" s="82"/>
      <c r="I180" s="82"/>
      <c r="J180" s="1" t="str">
        <f>VLOOKUP(B180,学生按学号排序!A:C,1,0)</f>
        <v>3220103062</v>
      </c>
    </row>
    <row r="181" spans="1:10" ht="14" customHeight="1" x14ac:dyDescent="0.3">
      <c r="A181" s="6" t="s">
        <v>581</v>
      </c>
      <c r="B181" s="6" t="s">
        <v>376</v>
      </c>
      <c r="C181" s="6"/>
      <c r="D181" s="6" t="s">
        <v>377</v>
      </c>
      <c r="E181" s="6" t="s">
        <v>12</v>
      </c>
      <c r="F181" s="82" t="s">
        <v>569</v>
      </c>
      <c r="G181" s="82"/>
      <c r="H181" s="82"/>
      <c r="I181" s="82"/>
      <c r="J181" s="1" t="str">
        <f>VLOOKUP(B181,学生按学号排序!A:C,1,0)</f>
        <v>3220103174</v>
      </c>
    </row>
    <row r="182" spans="1:10" ht="14" customHeight="1" x14ac:dyDescent="0.3">
      <c r="A182" s="6" t="s">
        <v>582</v>
      </c>
      <c r="B182" s="6" t="s">
        <v>378</v>
      </c>
      <c r="C182" s="6"/>
      <c r="D182" s="6" t="s">
        <v>379</v>
      </c>
      <c r="E182" s="6" t="s">
        <v>12</v>
      </c>
      <c r="F182" s="82" t="s">
        <v>569</v>
      </c>
      <c r="G182" s="82"/>
      <c r="H182" s="82"/>
      <c r="I182" s="82"/>
      <c r="J182" s="1" t="str">
        <f>VLOOKUP(B182,学生按学号排序!A:C,1,0)</f>
        <v>3220103235</v>
      </c>
    </row>
    <row r="183" spans="1:10" ht="14" customHeight="1" x14ac:dyDescent="0.3">
      <c r="A183" s="6" t="s">
        <v>583</v>
      </c>
      <c r="B183" s="6" t="s">
        <v>380</v>
      </c>
      <c r="C183" s="6"/>
      <c r="D183" s="6" t="s">
        <v>381</v>
      </c>
      <c r="E183" s="6" t="s">
        <v>12</v>
      </c>
      <c r="F183" s="82" t="s">
        <v>569</v>
      </c>
      <c r="G183" s="82"/>
      <c r="H183" s="82"/>
      <c r="I183" s="82"/>
      <c r="J183" s="1" t="str">
        <f>VLOOKUP(B183,学生按学号排序!A:C,1,0)</f>
        <v>3220103259</v>
      </c>
    </row>
    <row r="184" spans="1:10" ht="14" customHeight="1" x14ac:dyDescent="0.3">
      <c r="A184" s="6" t="s">
        <v>584</v>
      </c>
      <c r="B184" s="6" t="s">
        <v>382</v>
      </c>
      <c r="C184" s="6"/>
      <c r="D184" s="6" t="s">
        <v>383</v>
      </c>
      <c r="E184" s="6" t="s">
        <v>12</v>
      </c>
      <c r="F184" s="82" t="s">
        <v>569</v>
      </c>
      <c r="G184" s="82"/>
      <c r="H184" s="82"/>
      <c r="I184" s="82"/>
      <c r="J184" s="1" t="str">
        <f>VLOOKUP(B184,学生按学号排序!A:C,1,0)</f>
        <v>3220103275</v>
      </c>
    </row>
    <row r="185" spans="1:10" ht="14" customHeight="1" x14ac:dyDescent="0.3">
      <c r="A185" s="6" t="s">
        <v>585</v>
      </c>
      <c r="B185" s="6" t="s">
        <v>384</v>
      </c>
      <c r="C185" s="6"/>
      <c r="D185" s="6" t="s">
        <v>385</v>
      </c>
      <c r="E185" s="6" t="s">
        <v>12</v>
      </c>
      <c r="F185" s="82" t="s">
        <v>569</v>
      </c>
      <c r="G185" s="82"/>
      <c r="H185" s="82"/>
      <c r="I185" s="82"/>
      <c r="J185" s="1" t="str">
        <f>VLOOKUP(B185,学生按学号排序!A:C,1,0)</f>
        <v>3220103366</v>
      </c>
    </row>
    <row r="186" spans="1:10" ht="14" customHeight="1" x14ac:dyDescent="0.3">
      <c r="A186" s="6" t="s">
        <v>586</v>
      </c>
      <c r="B186" s="6" t="s">
        <v>386</v>
      </c>
      <c r="C186" s="6"/>
      <c r="D186" s="6" t="s">
        <v>387</v>
      </c>
      <c r="E186" s="6" t="s">
        <v>12</v>
      </c>
      <c r="F186" s="82" t="s">
        <v>569</v>
      </c>
      <c r="G186" s="82"/>
      <c r="H186" s="82"/>
      <c r="I186" s="82"/>
      <c r="J186" s="1" t="str">
        <f>VLOOKUP(B186,学生按学号排序!A:C,1,0)</f>
        <v>3220103796</v>
      </c>
    </row>
    <row r="187" spans="1:10" ht="14" customHeight="1" x14ac:dyDescent="0.3">
      <c r="A187" s="6" t="s">
        <v>587</v>
      </c>
      <c r="B187" s="6" t="s">
        <v>388</v>
      </c>
      <c r="C187" s="6"/>
      <c r="D187" s="6" t="s">
        <v>389</v>
      </c>
      <c r="E187" s="6" t="s">
        <v>12</v>
      </c>
      <c r="F187" s="82" t="s">
        <v>569</v>
      </c>
      <c r="G187" s="82"/>
      <c r="H187" s="82"/>
      <c r="I187" s="82"/>
      <c r="J187" s="1" t="str">
        <f>VLOOKUP(B187,学生按学号排序!A:C,1,0)</f>
        <v>3220103945</v>
      </c>
    </row>
    <row r="188" spans="1:10" ht="14" customHeight="1" x14ac:dyDescent="0.3">
      <c r="A188" s="6" t="s">
        <v>588</v>
      </c>
      <c r="B188" s="6" t="s">
        <v>390</v>
      </c>
      <c r="C188" s="6"/>
      <c r="D188" s="6" t="s">
        <v>391</v>
      </c>
      <c r="E188" s="6" t="s">
        <v>12</v>
      </c>
      <c r="F188" s="82" t="s">
        <v>569</v>
      </c>
      <c r="G188" s="82"/>
      <c r="H188" s="82"/>
      <c r="I188" s="82"/>
      <c r="J188" s="1" t="str">
        <f>VLOOKUP(B188,学生按学号排序!A:C,1,0)</f>
        <v>3220104024</v>
      </c>
    </row>
    <row r="189" spans="1:10" ht="14" customHeight="1" x14ac:dyDescent="0.3">
      <c r="A189" s="6" t="s">
        <v>589</v>
      </c>
      <c r="B189" s="6" t="s">
        <v>392</v>
      </c>
      <c r="C189" s="6"/>
      <c r="D189" s="6" t="s">
        <v>393</v>
      </c>
      <c r="E189" s="6" t="s">
        <v>12</v>
      </c>
      <c r="F189" s="82" t="s">
        <v>569</v>
      </c>
      <c r="G189" s="82"/>
      <c r="H189" s="82"/>
      <c r="I189" s="82"/>
      <c r="J189" s="1" t="str">
        <f>VLOOKUP(B189,学生按学号排序!A:C,1,0)</f>
        <v>3220104124</v>
      </c>
    </row>
    <row r="190" spans="1:10" ht="14" customHeight="1" x14ac:dyDescent="0.3">
      <c r="A190" s="6" t="s">
        <v>590</v>
      </c>
      <c r="B190" s="6" t="s">
        <v>394</v>
      </c>
      <c r="C190" s="6"/>
      <c r="D190" s="6" t="s">
        <v>395</v>
      </c>
      <c r="E190" s="6" t="s">
        <v>12</v>
      </c>
      <c r="F190" s="82" t="s">
        <v>569</v>
      </c>
      <c r="G190" s="82"/>
      <c r="H190" s="82"/>
      <c r="I190" s="82"/>
      <c r="J190" s="1" t="str">
        <f>VLOOKUP(B190,学生按学号排序!A:C,1,0)</f>
        <v>3220104321</v>
      </c>
    </row>
    <row r="191" spans="1:10" ht="14" customHeight="1" x14ac:dyDescent="0.3">
      <c r="A191" s="6" t="s">
        <v>591</v>
      </c>
      <c r="B191" s="6" t="s">
        <v>396</v>
      </c>
      <c r="C191" s="6"/>
      <c r="D191" s="6" t="s">
        <v>397</v>
      </c>
      <c r="E191" s="6" t="s">
        <v>12</v>
      </c>
      <c r="F191" s="82" t="s">
        <v>592</v>
      </c>
      <c r="G191" s="82"/>
      <c r="H191" s="82"/>
      <c r="I191" s="82"/>
      <c r="J191" s="1" t="str">
        <f>VLOOKUP(B191,学生按学号排序!A:C,1,0)</f>
        <v>3210105866</v>
      </c>
    </row>
  </sheetData>
  <mergeCells count="191">
    <mergeCell ref="F95:I95"/>
    <mergeCell ref="F37:I37"/>
    <mergeCell ref="F165:I165"/>
    <mergeCell ref="F123:I123"/>
    <mergeCell ref="F127:I127"/>
    <mergeCell ref="F21:I21"/>
    <mergeCell ref="F110:I110"/>
    <mergeCell ref="F109:I109"/>
    <mergeCell ref="F22:I22"/>
    <mergeCell ref="F141:I141"/>
    <mergeCell ref="F32:I32"/>
    <mergeCell ref="F152:I152"/>
    <mergeCell ref="F41:I41"/>
    <mergeCell ref="F73:I73"/>
    <mergeCell ref="F88:I88"/>
    <mergeCell ref="F133:I133"/>
    <mergeCell ref="F46:I46"/>
    <mergeCell ref="F65:I65"/>
    <mergeCell ref="F144:I144"/>
    <mergeCell ref="F117:I117"/>
    <mergeCell ref="F130:I130"/>
    <mergeCell ref="F97:I97"/>
    <mergeCell ref="F92:I92"/>
    <mergeCell ref="F4:I4"/>
    <mergeCell ref="F13:I13"/>
    <mergeCell ref="F118:I118"/>
    <mergeCell ref="F30:I30"/>
    <mergeCell ref="F53:I53"/>
    <mergeCell ref="F54:I54"/>
    <mergeCell ref="F185:I185"/>
    <mergeCell ref="F171:I171"/>
    <mergeCell ref="F40:I40"/>
    <mergeCell ref="F20:I20"/>
    <mergeCell ref="F68:I68"/>
    <mergeCell ref="F100:I100"/>
    <mergeCell ref="F57:I57"/>
    <mergeCell ref="F135:I135"/>
    <mergeCell ref="F59:I59"/>
    <mergeCell ref="F12:I12"/>
    <mergeCell ref="F91:I91"/>
    <mergeCell ref="F163:I163"/>
    <mergeCell ref="F139:I139"/>
    <mergeCell ref="F67:I67"/>
    <mergeCell ref="F161:I161"/>
    <mergeCell ref="F35:I35"/>
    <mergeCell ref="F78:I78"/>
    <mergeCell ref="F58:I58"/>
    <mergeCell ref="F189:I189"/>
    <mergeCell ref="F9:I9"/>
    <mergeCell ref="F160:I160"/>
    <mergeCell ref="F122:I122"/>
    <mergeCell ref="F18:I18"/>
    <mergeCell ref="F114:I114"/>
    <mergeCell ref="F44:I44"/>
    <mergeCell ref="F175:I175"/>
    <mergeCell ref="F49:I49"/>
    <mergeCell ref="F104:I104"/>
    <mergeCell ref="F14:I14"/>
    <mergeCell ref="F56:I56"/>
    <mergeCell ref="F167:I167"/>
    <mergeCell ref="F147:I147"/>
    <mergeCell ref="F84:I84"/>
    <mergeCell ref="F187:I187"/>
    <mergeCell ref="F124:I124"/>
    <mergeCell ref="F24:I24"/>
    <mergeCell ref="F26:I26"/>
    <mergeCell ref="F36:I36"/>
    <mergeCell ref="F173:I173"/>
    <mergeCell ref="F64:I64"/>
    <mergeCell ref="F148:I148"/>
    <mergeCell ref="F115:I115"/>
    <mergeCell ref="F188:I188"/>
    <mergeCell ref="F149:I149"/>
    <mergeCell ref="F186:I186"/>
    <mergeCell ref="F27:I27"/>
    <mergeCell ref="F28:I28"/>
    <mergeCell ref="F33:I33"/>
    <mergeCell ref="F82:I82"/>
    <mergeCell ref="F176:I176"/>
    <mergeCell ref="F72:I72"/>
    <mergeCell ref="F153:I153"/>
    <mergeCell ref="F179:I179"/>
    <mergeCell ref="F102:I102"/>
    <mergeCell ref="F66:I66"/>
    <mergeCell ref="F177:I177"/>
    <mergeCell ref="F106:I106"/>
    <mergeCell ref="F154:I154"/>
    <mergeCell ref="F70:I70"/>
    <mergeCell ref="F158:I158"/>
    <mergeCell ref="F74:I74"/>
    <mergeCell ref="F61:I61"/>
    <mergeCell ref="F116:I116"/>
    <mergeCell ref="F129:I129"/>
    <mergeCell ref="F178:I178"/>
    <mergeCell ref="F180:I180"/>
    <mergeCell ref="F182:I182"/>
    <mergeCell ref="F111:I111"/>
    <mergeCell ref="F107:I107"/>
    <mergeCell ref="F87:I87"/>
    <mergeCell ref="F170:I170"/>
    <mergeCell ref="F5:I5"/>
    <mergeCell ref="F48:I48"/>
    <mergeCell ref="F150:I150"/>
    <mergeCell ref="F25:I25"/>
    <mergeCell ref="F34:I34"/>
    <mergeCell ref="F119:I119"/>
    <mergeCell ref="F52:I52"/>
    <mergeCell ref="F77:I77"/>
    <mergeCell ref="F11:I11"/>
    <mergeCell ref="F174:I174"/>
    <mergeCell ref="F63:I63"/>
    <mergeCell ref="F23:I23"/>
    <mergeCell ref="F19:I19"/>
    <mergeCell ref="F8:I8"/>
    <mergeCell ref="F16:I16"/>
    <mergeCell ref="F79:I79"/>
    <mergeCell ref="F156:I156"/>
    <mergeCell ref="F172:I172"/>
    <mergeCell ref="F10:I10"/>
    <mergeCell ref="F184:I184"/>
    <mergeCell ref="F60:I60"/>
    <mergeCell ref="F134:I134"/>
    <mergeCell ref="F31:I31"/>
    <mergeCell ref="F142:I142"/>
    <mergeCell ref="F157:I157"/>
    <mergeCell ref="F83:I83"/>
    <mergeCell ref="F89:I89"/>
    <mergeCell ref="F132:I132"/>
    <mergeCell ref="F76:I76"/>
    <mergeCell ref="F128:I128"/>
    <mergeCell ref="F101:I101"/>
    <mergeCell ref="F55:I55"/>
    <mergeCell ref="F105:I105"/>
    <mergeCell ref="F166:I166"/>
    <mergeCell ref="F125:I125"/>
    <mergeCell ref="F140:I140"/>
    <mergeCell ref="F162:I162"/>
    <mergeCell ref="F69:I69"/>
    <mergeCell ref="F137:I137"/>
    <mergeCell ref="F136:I136"/>
    <mergeCell ref="F45:I45"/>
    <mergeCell ref="F146:I146"/>
    <mergeCell ref="F50:I50"/>
    <mergeCell ref="F191:I191"/>
    <mergeCell ref="F17:I17"/>
    <mergeCell ref="F108:I108"/>
    <mergeCell ref="F183:I183"/>
    <mergeCell ref="F99:I99"/>
    <mergeCell ref="F90:I90"/>
    <mergeCell ref="F151:I151"/>
    <mergeCell ref="F121:I121"/>
    <mergeCell ref="F113:I113"/>
    <mergeCell ref="F103:I103"/>
    <mergeCell ref="F38:I38"/>
    <mergeCell ref="F126:I126"/>
    <mergeCell ref="F86:I86"/>
    <mergeCell ref="F98:I98"/>
    <mergeCell ref="F159:I159"/>
    <mergeCell ref="F80:I80"/>
    <mergeCell ref="F85:I85"/>
    <mergeCell ref="F96:I96"/>
    <mergeCell ref="F169:I169"/>
    <mergeCell ref="F51:I51"/>
    <mergeCell ref="F43:I43"/>
    <mergeCell ref="F112:I112"/>
    <mergeCell ref="F93:I93"/>
    <mergeCell ref="F190:I190"/>
    <mergeCell ref="F1:I1"/>
    <mergeCell ref="F155:I155"/>
    <mergeCell ref="F164:I164"/>
    <mergeCell ref="F71:I71"/>
    <mergeCell ref="F168:I168"/>
    <mergeCell ref="F81:I81"/>
    <mergeCell ref="F62:I62"/>
    <mergeCell ref="F138:I138"/>
    <mergeCell ref="F181:I181"/>
    <mergeCell ref="F15:I15"/>
    <mergeCell ref="F6:I6"/>
    <mergeCell ref="F145:I145"/>
    <mergeCell ref="F39:I39"/>
    <mergeCell ref="F131:I131"/>
    <mergeCell ref="F29:I29"/>
    <mergeCell ref="F2:I2"/>
    <mergeCell ref="F7:I7"/>
    <mergeCell ref="F94:I94"/>
    <mergeCell ref="F3:I3"/>
    <mergeCell ref="F42:I42"/>
    <mergeCell ref="F143:I143"/>
    <mergeCell ref="F47:I47"/>
    <mergeCell ref="F75:I75"/>
    <mergeCell ref="F120:I12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:J192"/>
  <sheetViews>
    <sheetView workbookViewId="0"/>
  </sheetViews>
  <sheetFormatPr defaultColWidth="8.84375" defaultRowHeight="14" customHeight="1" x14ac:dyDescent="0.3"/>
  <cols>
    <col min="3" max="3" width="0" style="1" hidden="1" customWidth="1"/>
    <col min="10" max="10" width="11.4609375" style="1" customWidth="1"/>
  </cols>
  <sheetData>
    <row r="1" spans="1:10" ht="14" customHeight="1" x14ac:dyDescent="0.3">
      <c r="A1" s="3" t="s">
        <v>398</v>
      </c>
      <c r="B1" s="4" t="s">
        <v>1</v>
      </c>
      <c r="C1" s="5"/>
      <c r="D1" s="5" t="s">
        <v>2</v>
      </c>
      <c r="E1" s="4" t="s">
        <v>3</v>
      </c>
      <c r="F1" s="81" t="s">
        <v>399</v>
      </c>
      <c r="G1" s="81"/>
      <c r="H1" s="81"/>
      <c r="I1" s="81"/>
    </row>
    <row r="2" spans="1:10" ht="14" customHeight="1" x14ac:dyDescent="0.3">
      <c r="A2" s="6" t="s">
        <v>400</v>
      </c>
      <c r="B2" s="6" t="s">
        <v>10</v>
      </c>
      <c r="C2" s="6"/>
      <c r="D2" s="6" t="s">
        <v>11</v>
      </c>
      <c r="E2" s="6" t="s">
        <v>12</v>
      </c>
      <c r="F2" s="82" t="s">
        <v>401</v>
      </c>
      <c r="G2" s="82"/>
      <c r="H2" s="82"/>
      <c r="I2" s="82"/>
      <c r="J2" s="1" t="str">
        <f>VLOOKUP(B2,学生按学号排序!A:C,1,0)</f>
        <v>3190300690</v>
      </c>
    </row>
    <row r="3" spans="1:10" ht="14" customHeight="1" x14ac:dyDescent="0.3">
      <c r="A3" s="6" t="s">
        <v>402</v>
      </c>
      <c r="B3" s="6" t="s">
        <v>13</v>
      </c>
      <c r="C3" s="6"/>
      <c r="D3" s="6" t="s">
        <v>14</v>
      </c>
      <c r="E3" s="6" t="s">
        <v>12</v>
      </c>
      <c r="F3" s="82" t="s">
        <v>401</v>
      </c>
      <c r="G3" s="82"/>
      <c r="H3" s="82"/>
      <c r="I3" s="82"/>
      <c r="J3" s="1" t="str">
        <f>VLOOKUP(B3,学生按学号排序!A:C,1,0)</f>
        <v>3210102987</v>
      </c>
    </row>
    <row r="4" spans="1:10" ht="14" customHeight="1" x14ac:dyDescent="0.3">
      <c r="A4" s="6" t="s">
        <v>403</v>
      </c>
      <c r="B4" s="6" t="s">
        <v>15</v>
      </c>
      <c r="C4" s="6"/>
      <c r="D4" s="6" t="s">
        <v>16</v>
      </c>
      <c r="E4" s="6" t="s">
        <v>12</v>
      </c>
      <c r="F4" s="82" t="s">
        <v>401</v>
      </c>
      <c r="G4" s="82"/>
      <c r="H4" s="82"/>
      <c r="I4" s="82"/>
      <c r="J4" s="1" t="str">
        <f>VLOOKUP(B4,学生按学号排序!A:C,1,0)</f>
        <v>3220100167</v>
      </c>
    </row>
    <row r="5" spans="1:10" ht="14" customHeight="1" x14ac:dyDescent="0.3">
      <c r="A5" s="6" t="s">
        <v>404</v>
      </c>
      <c r="B5" s="6" t="s">
        <v>17</v>
      </c>
      <c r="C5" s="6"/>
      <c r="D5" s="6" t="s">
        <v>18</v>
      </c>
      <c r="E5" s="6" t="s">
        <v>12</v>
      </c>
      <c r="F5" s="82" t="s">
        <v>401</v>
      </c>
      <c r="G5" s="82"/>
      <c r="H5" s="82"/>
      <c r="I5" s="82"/>
      <c r="J5" s="1" t="str">
        <f>VLOOKUP(B5,学生按学号排序!A:C,1,0)</f>
        <v>3220100278</v>
      </c>
    </row>
    <row r="6" spans="1:10" ht="14" customHeight="1" x14ac:dyDescent="0.3">
      <c r="A6" s="6" t="s">
        <v>405</v>
      </c>
      <c r="B6" s="6" t="s">
        <v>19</v>
      </c>
      <c r="C6" s="6"/>
      <c r="D6" s="6" t="s">
        <v>20</v>
      </c>
      <c r="E6" s="6" t="s">
        <v>12</v>
      </c>
      <c r="F6" s="82" t="s">
        <v>401</v>
      </c>
      <c r="G6" s="82"/>
      <c r="H6" s="82"/>
      <c r="I6" s="82"/>
      <c r="J6" s="1" t="str">
        <f>VLOOKUP(B6,学生按学号排序!A:C,1,0)</f>
        <v>3220100283</v>
      </c>
    </row>
    <row r="7" spans="1:10" ht="14" customHeight="1" x14ac:dyDescent="0.3">
      <c r="A7" s="6" t="s">
        <v>406</v>
      </c>
      <c r="B7" s="6" t="s">
        <v>21</v>
      </c>
      <c r="C7" s="6"/>
      <c r="D7" s="6" t="s">
        <v>22</v>
      </c>
      <c r="E7" s="6" t="s">
        <v>12</v>
      </c>
      <c r="F7" s="82" t="s">
        <v>401</v>
      </c>
      <c r="G7" s="82"/>
      <c r="H7" s="82"/>
      <c r="I7" s="82"/>
      <c r="J7" s="1" t="str">
        <f>VLOOKUP(B7,学生按学号排序!A:C,1,0)</f>
        <v>3220100293</v>
      </c>
    </row>
    <row r="8" spans="1:10" ht="14" customHeight="1" x14ac:dyDescent="0.3">
      <c r="A8" s="6" t="s">
        <v>407</v>
      </c>
      <c r="B8" s="6" t="s">
        <v>23</v>
      </c>
      <c r="C8" s="6"/>
      <c r="D8" s="6" t="s">
        <v>24</v>
      </c>
      <c r="E8" s="6" t="s">
        <v>12</v>
      </c>
      <c r="F8" s="82" t="s">
        <v>401</v>
      </c>
      <c r="G8" s="82"/>
      <c r="H8" s="82"/>
      <c r="I8" s="82"/>
      <c r="J8" s="1" t="str">
        <f>VLOOKUP(B8,学生按学号排序!A:C,1,0)</f>
        <v>3220101464</v>
      </c>
    </row>
    <row r="9" spans="1:10" ht="14" customHeight="1" x14ac:dyDescent="0.3">
      <c r="A9" s="6" t="s">
        <v>408</v>
      </c>
      <c r="B9" s="6" t="s">
        <v>25</v>
      </c>
      <c r="C9" s="6"/>
      <c r="D9" s="6" t="s">
        <v>26</v>
      </c>
      <c r="E9" s="6" t="s">
        <v>12</v>
      </c>
      <c r="F9" s="82" t="s">
        <v>401</v>
      </c>
      <c r="G9" s="82"/>
      <c r="H9" s="82"/>
      <c r="I9" s="82"/>
      <c r="J9" s="1" t="str">
        <f>VLOOKUP(B9,学生按学号排序!A:C,1,0)</f>
        <v>3220101506</v>
      </c>
    </row>
    <row r="10" spans="1:10" ht="14" customHeight="1" x14ac:dyDescent="0.3">
      <c r="A10" s="6" t="s">
        <v>409</v>
      </c>
      <c r="B10" s="6" t="s">
        <v>27</v>
      </c>
      <c r="C10" s="6"/>
      <c r="D10" s="6" t="s">
        <v>28</v>
      </c>
      <c r="E10" s="6" t="s">
        <v>12</v>
      </c>
      <c r="F10" s="82" t="s">
        <v>401</v>
      </c>
      <c r="G10" s="82"/>
      <c r="H10" s="82"/>
      <c r="I10" s="82"/>
      <c r="J10" s="1" t="str">
        <f>VLOOKUP(B10,学生按学号排序!A:C,1,0)</f>
        <v>3220101539</v>
      </c>
    </row>
    <row r="11" spans="1:10" ht="14" customHeight="1" x14ac:dyDescent="0.3">
      <c r="A11" s="6" t="s">
        <v>410</v>
      </c>
      <c r="B11" s="6" t="s">
        <v>29</v>
      </c>
      <c r="C11" s="6"/>
      <c r="D11" s="6" t="s">
        <v>30</v>
      </c>
      <c r="E11" s="6" t="s">
        <v>12</v>
      </c>
      <c r="F11" s="82" t="s">
        <v>401</v>
      </c>
      <c r="G11" s="82"/>
      <c r="H11" s="82"/>
      <c r="I11" s="82"/>
      <c r="J11" s="1" t="str">
        <f>VLOOKUP(B11,学生按学号排序!A:C,1,0)</f>
        <v>3220101564</v>
      </c>
    </row>
    <row r="12" spans="1:10" ht="14" customHeight="1" x14ac:dyDescent="0.3">
      <c r="A12" s="6" t="s">
        <v>411</v>
      </c>
      <c r="B12" s="6" t="s">
        <v>31</v>
      </c>
      <c r="C12" s="6"/>
      <c r="D12" s="6" t="s">
        <v>32</v>
      </c>
      <c r="E12" s="6" t="s">
        <v>12</v>
      </c>
      <c r="F12" s="82" t="s">
        <v>401</v>
      </c>
      <c r="G12" s="82"/>
      <c r="H12" s="82"/>
      <c r="I12" s="82"/>
      <c r="J12" s="1" t="str">
        <f>VLOOKUP(B12,学生按学号排序!A:C,1,0)</f>
        <v>3220101639</v>
      </c>
    </row>
    <row r="13" spans="1:10" ht="14" customHeight="1" x14ac:dyDescent="0.3">
      <c r="A13" s="6" t="s">
        <v>412</v>
      </c>
      <c r="B13" s="6" t="s">
        <v>33</v>
      </c>
      <c r="C13" s="6"/>
      <c r="D13" s="6" t="s">
        <v>34</v>
      </c>
      <c r="E13" s="6" t="s">
        <v>12</v>
      </c>
      <c r="F13" s="82" t="s">
        <v>401</v>
      </c>
      <c r="G13" s="82"/>
      <c r="H13" s="82"/>
      <c r="I13" s="82"/>
      <c r="J13" s="1" t="str">
        <f>VLOOKUP(B13,学生按学号排序!A:C,1,0)</f>
        <v>3220101685</v>
      </c>
    </row>
    <row r="14" spans="1:10" ht="14" customHeight="1" x14ac:dyDescent="0.3">
      <c r="A14" s="6" t="s">
        <v>413</v>
      </c>
      <c r="B14" s="6" t="s">
        <v>35</v>
      </c>
      <c r="C14" s="6"/>
      <c r="D14" s="6" t="s">
        <v>36</v>
      </c>
      <c r="E14" s="6" t="s">
        <v>12</v>
      </c>
      <c r="F14" s="82" t="s">
        <v>401</v>
      </c>
      <c r="G14" s="82"/>
      <c r="H14" s="82"/>
      <c r="I14" s="82"/>
      <c r="J14" s="1" t="str">
        <f>VLOOKUP(B14,学生按学号排序!A:C,1,0)</f>
        <v>3220101715</v>
      </c>
    </row>
    <row r="15" spans="1:10" ht="14" customHeight="1" x14ac:dyDescent="0.3">
      <c r="A15" s="6" t="s">
        <v>414</v>
      </c>
      <c r="B15" s="6" t="s">
        <v>37</v>
      </c>
      <c r="C15" s="6"/>
      <c r="D15" s="6" t="s">
        <v>38</v>
      </c>
      <c r="E15" s="6" t="s">
        <v>12</v>
      </c>
      <c r="F15" s="82" t="s">
        <v>401</v>
      </c>
      <c r="G15" s="82"/>
      <c r="H15" s="82"/>
      <c r="I15" s="82"/>
      <c r="J15" s="1" t="str">
        <f>VLOOKUP(B15,学生按学号排序!A:C,1,0)</f>
        <v>3220101718</v>
      </c>
    </row>
    <row r="16" spans="1:10" ht="14" customHeight="1" x14ac:dyDescent="0.3">
      <c r="A16" s="6" t="s">
        <v>415</v>
      </c>
      <c r="B16" s="6" t="s">
        <v>39</v>
      </c>
      <c r="C16" s="6"/>
      <c r="D16" s="6" t="s">
        <v>40</v>
      </c>
      <c r="E16" s="6" t="s">
        <v>12</v>
      </c>
      <c r="F16" s="82" t="s">
        <v>401</v>
      </c>
      <c r="G16" s="82"/>
      <c r="H16" s="82"/>
      <c r="I16" s="82"/>
      <c r="J16" s="1" t="str">
        <f>VLOOKUP(B16,学生按学号排序!A:C,1,0)</f>
        <v>3220101741</v>
      </c>
    </row>
    <row r="17" spans="1:10" ht="14" customHeight="1" x14ac:dyDescent="0.3">
      <c r="A17" s="6" t="s">
        <v>416</v>
      </c>
      <c r="B17" s="6" t="s">
        <v>41</v>
      </c>
      <c r="C17" s="6"/>
      <c r="D17" s="6" t="s">
        <v>42</v>
      </c>
      <c r="E17" s="6" t="s">
        <v>12</v>
      </c>
      <c r="F17" s="82" t="s">
        <v>401</v>
      </c>
      <c r="G17" s="82"/>
      <c r="H17" s="82"/>
      <c r="I17" s="82"/>
      <c r="J17" s="1" t="str">
        <f>VLOOKUP(B17,学生按学号排序!A:C,1,0)</f>
        <v>3220101742</v>
      </c>
    </row>
    <row r="18" spans="1:10" ht="14" customHeight="1" x14ac:dyDescent="0.3">
      <c r="A18" s="6" t="s">
        <v>417</v>
      </c>
      <c r="B18" s="6" t="s">
        <v>43</v>
      </c>
      <c r="C18" s="6"/>
      <c r="D18" s="6" t="s">
        <v>44</v>
      </c>
      <c r="E18" s="6" t="s">
        <v>12</v>
      </c>
      <c r="F18" s="82" t="s">
        <v>401</v>
      </c>
      <c r="G18" s="82"/>
      <c r="H18" s="82"/>
      <c r="I18" s="82"/>
      <c r="J18" s="1" t="str">
        <f>VLOOKUP(B18,学生按学号排序!A:C,1,0)</f>
        <v>3220101748</v>
      </c>
    </row>
    <row r="19" spans="1:10" ht="14" customHeight="1" x14ac:dyDescent="0.3">
      <c r="A19" s="6" t="s">
        <v>418</v>
      </c>
      <c r="B19" s="6" t="s">
        <v>45</v>
      </c>
      <c r="C19" s="6"/>
      <c r="D19" s="6" t="s">
        <v>46</v>
      </c>
      <c r="E19" s="6" t="s">
        <v>12</v>
      </c>
      <c r="F19" s="82" t="s">
        <v>401</v>
      </c>
      <c r="G19" s="82"/>
      <c r="H19" s="82"/>
      <c r="I19" s="82"/>
      <c r="J19" s="1" t="str">
        <f>VLOOKUP(B19,学生按学号排序!A:C,1,0)</f>
        <v>3220101750</v>
      </c>
    </row>
    <row r="20" spans="1:10" ht="14" customHeight="1" x14ac:dyDescent="0.3">
      <c r="A20" s="6" t="s">
        <v>419</v>
      </c>
      <c r="B20" s="6" t="s">
        <v>47</v>
      </c>
      <c r="C20" s="6"/>
      <c r="D20" s="6" t="s">
        <v>48</v>
      </c>
      <c r="E20" s="6" t="s">
        <v>12</v>
      </c>
      <c r="F20" s="82" t="s">
        <v>401</v>
      </c>
      <c r="G20" s="82"/>
      <c r="H20" s="82"/>
      <c r="I20" s="82"/>
      <c r="J20" s="1" t="str">
        <f>VLOOKUP(B20,学生按学号排序!A:C,1,0)</f>
        <v>3220101753</v>
      </c>
    </row>
    <row r="21" spans="1:10" ht="14" customHeight="1" x14ac:dyDescent="0.3">
      <c r="A21" s="6" t="s">
        <v>420</v>
      </c>
      <c r="B21" s="6" t="s">
        <v>49</v>
      </c>
      <c r="C21" s="6"/>
      <c r="D21" s="6" t="s">
        <v>50</v>
      </c>
      <c r="E21" s="6" t="s">
        <v>12</v>
      </c>
      <c r="F21" s="82" t="s">
        <v>401</v>
      </c>
      <c r="G21" s="82"/>
      <c r="H21" s="82"/>
      <c r="I21" s="82"/>
      <c r="J21" s="1" t="str">
        <f>VLOOKUP(B21,学生按学号排序!A:C,1,0)</f>
        <v>3220101760</v>
      </c>
    </row>
    <row r="22" spans="1:10" ht="14" customHeight="1" x14ac:dyDescent="0.3">
      <c r="A22" s="6" t="s">
        <v>421</v>
      </c>
      <c r="B22" s="6" t="s">
        <v>51</v>
      </c>
      <c r="C22" s="6"/>
      <c r="D22" s="6" t="s">
        <v>52</v>
      </c>
      <c r="E22" s="6" t="s">
        <v>12</v>
      </c>
      <c r="F22" s="82" t="s">
        <v>401</v>
      </c>
      <c r="G22" s="82"/>
      <c r="H22" s="82"/>
      <c r="I22" s="82"/>
      <c r="J22" s="1" t="str">
        <f>VLOOKUP(B22,学生按学号排序!A:C,1,0)</f>
        <v>3220101808</v>
      </c>
    </row>
    <row r="23" spans="1:10" ht="14" customHeight="1" x14ac:dyDescent="0.3">
      <c r="A23" s="6" t="s">
        <v>422</v>
      </c>
      <c r="B23" s="6" t="s">
        <v>53</v>
      </c>
      <c r="C23" s="6"/>
      <c r="D23" s="6" t="s">
        <v>54</v>
      </c>
      <c r="E23" s="6" t="s">
        <v>12</v>
      </c>
      <c r="F23" s="82" t="s">
        <v>401</v>
      </c>
      <c r="G23" s="82"/>
      <c r="H23" s="82"/>
      <c r="I23" s="82"/>
      <c r="J23" s="1" t="str">
        <f>VLOOKUP(B23,学生按学号排序!A:C,1,0)</f>
        <v>3220101839</v>
      </c>
    </row>
    <row r="24" spans="1:10" ht="14" customHeight="1" x14ac:dyDescent="0.3">
      <c r="A24" s="6" t="s">
        <v>423</v>
      </c>
      <c r="B24" s="6" t="s">
        <v>55</v>
      </c>
      <c r="C24" s="6"/>
      <c r="D24" s="6" t="s">
        <v>56</v>
      </c>
      <c r="E24" s="6" t="s">
        <v>12</v>
      </c>
      <c r="F24" s="82" t="s">
        <v>401</v>
      </c>
      <c r="G24" s="82"/>
      <c r="H24" s="82"/>
      <c r="I24" s="82"/>
      <c r="J24" s="1" t="str">
        <f>VLOOKUP(B24,学生按学号排序!A:C,1,0)</f>
        <v>3220101854</v>
      </c>
    </row>
    <row r="25" spans="1:10" ht="14" customHeight="1" x14ac:dyDescent="0.3">
      <c r="A25" s="6" t="s">
        <v>424</v>
      </c>
      <c r="B25" s="6" t="s">
        <v>57</v>
      </c>
      <c r="C25" s="6"/>
      <c r="D25" s="6" t="s">
        <v>58</v>
      </c>
      <c r="E25" s="6" t="s">
        <v>12</v>
      </c>
      <c r="F25" s="82" t="s">
        <v>401</v>
      </c>
      <c r="G25" s="82"/>
      <c r="H25" s="82"/>
      <c r="I25" s="82"/>
      <c r="J25" s="1" t="str">
        <f>VLOOKUP(B25,学生按学号排序!A:C,1,0)</f>
        <v>3220101872</v>
      </c>
    </row>
    <row r="26" spans="1:10" ht="14" customHeight="1" x14ac:dyDescent="0.3">
      <c r="A26" s="6" t="s">
        <v>425</v>
      </c>
      <c r="B26" s="6" t="s">
        <v>59</v>
      </c>
      <c r="C26" s="6"/>
      <c r="D26" s="6" t="s">
        <v>60</v>
      </c>
      <c r="E26" s="6" t="s">
        <v>12</v>
      </c>
      <c r="F26" s="82" t="s">
        <v>401</v>
      </c>
      <c r="G26" s="82"/>
      <c r="H26" s="82"/>
      <c r="I26" s="82"/>
      <c r="J26" s="1" t="str">
        <f>VLOOKUP(B26,学生按学号排序!A:C,1,0)</f>
        <v>3220101898</v>
      </c>
    </row>
    <row r="27" spans="1:10" ht="14" customHeight="1" x14ac:dyDescent="0.3">
      <c r="A27" s="6" t="s">
        <v>426</v>
      </c>
      <c r="B27" s="6" t="s">
        <v>61</v>
      </c>
      <c r="C27" s="6"/>
      <c r="D27" s="6" t="s">
        <v>62</v>
      </c>
      <c r="E27" s="6" t="s">
        <v>12</v>
      </c>
      <c r="F27" s="82" t="s">
        <v>401</v>
      </c>
      <c r="G27" s="82"/>
      <c r="H27" s="82"/>
      <c r="I27" s="82"/>
      <c r="J27" s="1" t="str">
        <f>VLOOKUP(B27,学生按学号排序!A:C,1,0)</f>
        <v>3220101947</v>
      </c>
    </row>
    <row r="28" spans="1:10" ht="14" customHeight="1" x14ac:dyDescent="0.3">
      <c r="A28" s="6" t="s">
        <v>427</v>
      </c>
      <c r="B28" s="6" t="s">
        <v>63</v>
      </c>
      <c r="C28" s="6"/>
      <c r="D28" s="6" t="s">
        <v>64</v>
      </c>
      <c r="E28" s="6" t="s">
        <v>65</v>
      </c>
      <c r="F28" s="82" t="s">
        <v>401</v>
      </c>
      <c r="G28" s="82"/>
      <c r="H28" s="82"/>
      <c r="I28" s="82"/>
      <c r="J28" s="1" t="str">
        <f>VLOOKUP(B28,学生按学号排序!A:C,1,0)</f>
        <v>3220101956</v>
      </c>
    </row>
    <row r="29" spans="1:10" ht="14" customHeight="1" x14ac:dyDescent="0.3">
      <c r="A29" s="6" t="s">
        <v>428</v>
      </c>
      <c r="B29" s="6" t="s">
        <v>66</v>
      </c>
      <c r="C29" s="6"/>
      <c r="D29" s="6" t="s">
        <v>67</v>
      </c>
      <c r="E29" s="6" t="s">
        <v>65</v>
      </c>
      <c r="F29" s="82" t="s">
        <v>401</v>
      </c>
      <c r="G29" s="82"/>
      <c r="H29" s="82"/>
      <c r="I29" s="82"/>
      <c r="J29" s="1" t="str">
        <f>VLOOKUP(B29,学生按学号排序!A:C,1,0)</f>
        <v>3220101965</v>
      </c>
    </row>
    <row r="30" spans="1:10" ht="14" customHeight="1" x14ac:dyDescent="0.3">
      <c r="A30" s="6" t="s">
        <v>429</v>
      </c>
      <c r="B30" s="6" t="s">
        <v>68</v>
      </c>
      <c r="C30" s="6"/>
      <c r="D30" s="6" t="s">
        <v>69</v>
      </c>
      <c r="E30" s="6" t="s">
        <v>12</v>
      </c>
      <c r="F30" s="82" t="s">
        <v>401</v>
      </c>
      <c r="G30" s="82"/>
      <c r="H30" s="82"/>
      <c r="I30" s="82"/>
      <c r="J30" s="1" t="str">
        <f>VLOOKUP(B30,学生按学号排序!A:C,1,0)</f>
        <v>3220102026</v>
      </c>
    </row>
    <row r="31" spans="1:10" ht="14" customHeight="1" x14ac:dyDescent="0.3">
      <c r="A31" s="6" t="s">
        <v>430</v>
      </c>
      <c r="B31" s="6" t="s">
        <v>70</v>
      </c>
      <c r="C31" s="6"/>
      <c r="D31" s="6" t="s">
        <v>71</v>
      </c>
      <c r="E31" s="6" t="s">
        <v>12</v>
      </c>
      <c r="F31" s="82" t="s">
        <v>401</v>
      </c>
      <c r="G31" s="82"/>
      <c r="H31" s="82"/>
      <c r="I31" s="82"/>
      <c r="J31" s="1" t="str">
        <f>VLOOKUP(B31,学生按学号排序!A:C,1,0)</f>
        <v>3220102264</v>
      </c>
    </row>
    <row r="32" spans="1:10" ht="14" customHeight="1" x14ac:dyDescent="0.3">
      <c r="A32" s="6" t="s">
        <v>431</v>
      </c>
      <c r="B32" s="6" t="s">
        <v>72</v>
      </c>
      <c r="C32" s="6"/>
      <c r="D32" s="6" t="s">
        <v>73</v>
      </c>
      <c r="E32" s="6" t="s">
        <v>12</v>
      </c>
      <c r="F32" s="82" t="s">
        <v>401</v>
      </c>
      <c r="G32" s="82"/>
      <c r="H32" s="82"/>
      <c r="I32" s="82"/>
      <c r="J32" s="1" t="str">
        <f>VLOOKUP(B32,学生按学号排序!A:C,1,0)</f>
        <v>3220102278</v>
      </c>
    </row>
    <row r="33" spans="1:10" ht="14" customHeight="1" x14ac:dyDescent="0.3">
      <c r="A33" s="6" t="s">
        <v>432</v>
      </c>
      <c r="B33" s="6" t="s">
        <v>74</v>
      </c>
      <c r="C33" s="6"/>
      <c r="D33" s="6" t="s">
        <v>75</v>
      </c>
      <c r="E33" s="6" t="s">
        <v>65</v>
      </c>
      <c r="F33" s="82" t="s">
        <v>401</v>
      </c>
      <c r="G33" s="82"/>
      <c r="H33" s="82"/>
      <c r="I33" s="82"/>
      <c r="J33" s="1" t="str">
        <f>VLOOKUP(B33,学生按学号排序!A:C,1,0)</f>
        <v>3220102293</v>
      </c>
    </row>
    <row r="34" spans="1:10" ht="14" customHeight="1" x14ac:dyDescent="0.3">
      <c r="A34" s="6" t="s">
        <v>433</v>
      </c>
      <c r="B34" s="6" t="s">
        <v>76</v>
      </c>
      <c r="C34" s="6"/>
      <c r="D34" s="6" t="s">
        <v>77</v>
      </c>
      <c r="E34" s="6" t="s">
        <v>12</v>
      </c>
      <c r="F34" s="82" t="s">
        <v>401</v>
      </c>
      <c r="G34" s="82"/>
      <c r="H34" s="82"/>
      <c r="I34" s="82"/>
      <c r="J34" s="1" t="str">
        <f>VLOOKUP(B34,学生按学号排序!A:C,1,0)</f>
        <v>3220102295</v>
      </c>
    </row>
    <row r="35" spans="1:10" ht="14" customHeight="1" x14ac:dyDescent="0.3">
      <c r="A35" s="6" t="s">
        <v>434</v>
      </c>
      <c r="B35" s="6" t="s">
        <v>78</v>
      </c>
      <c r="C35" s="6"/>
      <c r="D35" s="6" t="s">
        <v>79</v>
      </c>
      <c r="E35" s="6" t="s">
        <v>12</v>
      </c>
      <c r="F35" s="82" t="s">
        <v>401</v>
      </c>
      <c r="G35" s="82"/>
      <c r="H35" s="82"/>
      <c r="I35" s="82"/>
      <c r="J35" s="1" t="str">
        <f>VLOOKUP(B35,学生按学号排序!A:C,1,0)</f>
        <v>3220102301</v>
      </c>
    </row>
    <row r="36" spans="1:10" ht="14" customHeight="1" x14ac:dyDescent="0.3">
      <c r="A36" s="6" t="s">
        <v>435</v>
      </c>
      <c r="B36" s="6" t="s">
        <v>80</v>
      </c>
      <c r="C36" s="6"/>
      <c r="D36" s="6" t="s">
        <v>81</v>
      </c>
      <c r="E36" s="6" t="s">
        <v>12</v>
      </c>
      <c r="F36" s="82" t="s">
        <v>401</v>
      </c>
      <c r="G36" s="82"/>
      <c r="H36" s="82"/>
      <c r="I36" s="82"/>
      <c r="J36" s="1" t="str">
        <f>VLOOKUP(B36,学生按学号排序!A:C,1,0)</f>
        <v>3220102308</v>
      </c>
    </row>
    <row r="37" spans="1:10" ht="14" customHeight="1" x14ac:dyDescent="0.3">
      <c r="A37" s="6" t="s">
        <v>436</v>
      </c>
      <c r="B37" s="6" t="s">
        <v>82</v>
      </c>
      <c r="C37" s="6"/>
      <c r="D37" s="6" t="s">
        <v>83</v>
      </c>
      <c r="E37" s="6" t="s">
        <v>65</v>
      </c>
      <c r="F37" s="82" t="s">
        <v>401</v>
      </c>
      <c r="G37" s="82"/>
      <c r="H37" s="82"/>
      <c r="I37" s="82"/>
      <c r="J37" s="1" t="str">
        <f>VLOOKUP(B37,学生按学号排序!A:C,1,0)</f>
        <v>3220102321</v>
      </c>
    </row>
    <row r="38" spans="1:10" ht="14" customHeight="1" x14ac:dyDescent="0.3">
      <c r="A38" s="6" t="s">
        <v>437</v>
      </c>
      <c r="B38" s="6" t="s">
        <v>84</v>
      </c>
      <c r="C38" s="6"/>
      <c r="D38" s="6" t="s">
        <v>85</v>
      </c>
      <c r="E38" s="6" t="s">
        <v>12</v>
      </c>
      <c r="F38" s="82" t="s">
        <v>401</v>
      </c>
      <c r="G38" s="82"/>
      <c r="H38" s="82"/>
      <c r="I38" s="82"/>
      <c r="J38" s="1" t="str">
        <f>VLOOKUP(B38,学生按学号排序!A:C,1,0)</f>
        <v>3220102323</v>
      </c>
    </row>
    <row r="39" spans="1:10" ht="14" customHeight="1" x14ac:dyDescent="0.3">
      <c r="A39" s="6" t="s">
        <v>438</v>
      </c>
      <c r="B39" s="6" t="s">
        <v>86</v>
      </c>
      <c r="C39" s="6"/>
      <c r="D39" s="6" t="s">
        <v>87</v>
      </c>
      <c r="E39" s="6" t="s">
        <v>12</v>
      </c>
      <c r="F39" s="82" t="s">
        <v>401</v>
      </c>
      <c r="G39" s="82"/>
      <c r="H39" s="82"/>
      <c r="I39" s="82"/>
      <c r="J39" s="1" t="str">
        <f>VLOOKUP(B39,学生按学号排序!A:C,1,0)</f>
        <v>3220102327</v>
      </c>
    </row>
    <row r="40" spans="1:10" ht="14" customHeight="1" x14ac:dyDescent="0.3">
      <c r="A40" s="6" t="s">
        <v>439</v>
      </c>
      <c r="B40" s="6" t="s">
        <v>88</v>
      </c>
      <c r="C40" s="6"/>
      <c r="D40" s="6" t="s">
        <v>89</v>
      </c>
      <c r="E40" s="6" t="s">
        <v>12</v>
      </c>
      <c r="F40" s="82" t="s">
        <v>401</v>
      </c>
      <c r="G40" s="82"/>
      <c r="H40" s="82"/>
      <c r="I40" s="82"/>
      <c r="J40" s="1" t="str">
        <f>VLOOKUP(B40,学生按学号排序!A:C,1,0)</f>
        <v>3220102347</v>
      </c>
    </row>
    <row r="41" spans="1:10" ht="14" customHeight="1" x14ac:dyDescent="0.3">
      <c r="A41" s="6" t="s">
        <v>440</v>
      </c>
      <c r="B41" s="6" t="s">
        <v>90</v>
      </c>
      <c r="C41" s="6"/>
      <c r="D41" s="6" t="s">
        <v>91</v>
      </c>
      <c r="E41" s="6" t="s">
        <v>12</v>
      </c>
      <c r="F41" s="82" t="s">
        <v>401</v>
      </c>
      <c r="G41" s="82"/>
      <c r="H41" s="82"/>
      <c r="I41" s="82"/>
      <c r="J41" s="1" t="str">
        <f>VLOOKUP(B41,学生按学号排序!A:C,1,0)</f>
        <v>3220102349</v>
      </c>
    </row>
    <row r="42" spans="1:10" ht="14" customHeight="1" x14ac:dyDescent="0.3">
      <c r="A42" s="6" t="s">
        <v>441</v>
      </c>
      <c r="B42" s="6" t="s">
        <v>92</v>
      </c>
      <c r="C42" s="6"/>
      <c r="D42" s="6" t="s">
        <v>93</v>
      </c>
      <c r="E42" s="6" t="s">
        <v>12</v>
      </c>
      <c r="F42" s="82" t="s">
        <v>401</v>
      </c>
      <c r="G42" s="82"/>
      <c r="H42" s="82"/>
      <c r="I42" s="82"/>
      <c r="J42" s="1" t="str">
        <f>VLOOKUP(B42,学生按学号排序!A:C,1,0)</f>
        <v>3220102352</v>
      </c>
    </row>
    <row r="43" spans="1:10" ht="14" customHeight="1" x14ac:dyDescent="0.3">
      <c r="A43" s="6" t="s">
        <v>442</v>
      </c>
      <c r="B43" s="6" t="s">
        <v>94</v>
      </c>
      <c r="C43" s="6"/>
      <c r="D43" s="6" t="s">
        <v>95</v>
      </c>
      <c r="E43" s="6" t="s">
        <v>12</v>
      </c>
      <c r="F43" s="82" t="s">
        <v>401</v>
      </c>
      <c r="G43" s="82"/>
      <c r="H43" s="82"/>
      <c r="I43" s="82"/>
      <c r="J43" s="1" t="str">
        <f>VLOOKUP(B43,学生按学号排序!A:C,1,0)</f>
        <v>3220102354</v>
      </c>
    </row>
    <row r="44" spans="1:10" ht="14" customHeight="1" x14ac:dyDescent="0.3">
      <c r="A44" s="6" t="s">
        <v>443</v>
      </c>
      <c r="B44" s="6" t="s">
        <v>96</v>
      </c>
      <c r="C44" s="6"/>
      <c r="D44" s="6" t="s">
        <v>97</v>
      </c>
      <c r="E44" s="6" t="s">
        <v>12</v>
      </c>
      <c r="F44" s="82" t="s">
        <v>401</v>
      </c>
      <c r="G44" s="82"/>
      <c r="H44" s="82"/>
      <c r="I44" s="82"/>
      <c r="J44" s="1" t="str">
        <f>VLOOKUP(B44,学生按学号排序!A:C,1,0)</f>
        <v>3220102421</v>
      </c>
    </row>
    <row r="45" spans="1:10" ht="14" customHeight="1" x14ac:dyDescent="0.3">
      <c r="A45" s="6" t="s">
        <v>444</v>
      </c>
      <c r="B45" s="6" t="s">
        <v>98</v>
      </c>
      <c r="C45" s="6"/>
      <c r="D45" s="6" t="s">
        <v>99</v>
      </c>
      <c r="E45" s="6" t="s">
        <v>65</v>
      </c>
      <c r="F45" s="82" t="s">
        <v>401</v>
      </c>
      <c r="G45" s="82"/>
      <c r="H45" s="82"/>
      <c r="I45" s="82"/>
      <c r="J45" s="1" t="str">
        <f>VLOOKUP(B45,学生按学号排序!A:C,1,0)</f>
        <v>3220102423</v>
      </c>
    </row>
    <row r="46" spans="1:10" ht="14" customHeight="1" x14ac:dyDescent="0.3">
      <c r="A46" s="6" t="s">
        <v>445</v>
      </c>
      <c r="B46" s="6" t="s">
        <v>100</v>
      </c>
      <c r="C46" s="6"/>
      <c r="D46" s="6" t="s">
        <v>101</v>
      </c>
      <c r="E46" s="6" t="s">
        <v>12</v>
      </c>
      <c r="F46" s="82" t="s">
        <v>401</v>
      </c>
      <c r="G46" s="82"/>
      <c r="H46" s="82"/>
      <c r="I46" s="82"/>
      <c r="J46" s="1" t="str">
        <f>VLOOKUP(B46,学生按学号排序!A:C,1,0)</f>
        <v>3220102452</v>
      </c>
    </row>
    <row r="47" spans="1:10" ht="14" customHeight="1" x14ac:dyDescent="0.3">
      <c r="A47" s="6" t="s">
        <v>446</v>
      </c>
      <c r="B47" s="6" t="s">
        <v>102</v>
      </c>
      <c r="C47" s="6"/>
      <c r="D47" s="6" t="s">
        <v>103</v>
      </c>
      <c r="E47" s="6" t="s">
        <v>65</v>
      </c>
      <c r="F47" s="82" t="s">
        <v>401</v>
      </c>
      <c r="G47" s="82"/>
      <c r="H47" s="82"/>
      <c r="I47" s="82"/>
      <c r="J47" s="1" t="str">
        <f>VLOOKUP(B47,学生按学号排序!A:C,1,0)</f>
        <v>3220102476</v>
      </c>
    </row>
    <row r="48" spans="1:10" ht="14" customHeight="1" x14ac:dyDescent="0.3">
      <c r="A48" s="6" t="s">
        <v>447</v>
      </c>
      <c r="B48" s="6" t="s">
        <v>104</v>
      </c>
      <c r="C48" s="6"/>
      <c r="D48" s="6" t="s">
        <v>105</v>
      </c>
      <c r="E48" s="6" t="s">
        <v>12</v>
      </c>
      <c r="F48" s="82" t="s">
        <v>401</v>
      </c>
      <c r="G48" s="82"/>
      <c r="H48" s="82"/>
      <c r="I48" s="82"/>
      <c r="J48" s="1" t="str">
        <f>VLOOKUP(B48,学生按学号排序!A:C,1,0)</f>
        <v>3220102507</v>
      </c>
    </row>
    <row r="49" spans="1:10" ht="14" customHeight="1" x14ac:dyDescent="0.3">
      <c r="A49" s="6" t="s">
        <v>448</v>
      </c>
      <c r="B49" s="6" t="s">
        <v>106</v>
      </c>
      <c r="C49" s="6"/>
      <c r="D49" s="6" t="s">
        <v>107</v>
      </c>
      <c r="E49" s="6" t="s">
        <v>12</v>
      </c>
      <c r="F49" s="82" t="s">
        <v>401</v>
      </c>
      <c r="G49" s="82"/>
      <c r="H49" s="82"/>
      <c r="I49" s="82"/>
      <c r="J49" s="1" t="str">
        <f>VLOOKUP(B49,学生按学号排序!A:C,1,0)</f>
        <v>3220102524</v>
      </c>
    </row>
    <row r="50" spans="1:10" ht="14" customHeight="1" x14ac:dyDescent="0.3">
      <c r="A50" s="6" t="s">
        <v>449</v>
      </c>
      <c r="B50" s="6" t="s">
        <v>108</v>
      </c>
      <c r="C50" s="6"/>
      <c r="D50" s="6" t="s">
        <v>109</v>
      </c>
      <c r="E50" s="6" t="s">
        <v>12</v>
      </c>
      <c r="F50" s="82" t="s">
        <v>401</v>
      </c>
      <c r="G50" s="82"/>
      <c r="H50" s="82"/>
      <c r="I50" s="82"/>
      <c r="J50" s="1" t="str">
        <f>VLOOKUP(B50,学生按学号排序!A:C,1,0)</f>
        <v>3220102530</v>
      </c>
    </row>
    <row r="51" spans="1:10" ht="14" customHeight="1" x14ac:dyDescent="0.3">
      <c r="A51" s="6" t="s">
        <v>450</v>
      </c>
      <c r="B51" s="6" t="s">
        <v>110</v>
      </c>
      <c r="C51" s="6"/>
      <c r="D51" s="6" t="s">
        <v>111</v>
      </c>
      <c r="E51" s="6" t="s">
        <v>12</v>
      </c>
      <c r="F51" s="82" t="s">
        <v>401</v>
      </c>
      <c r="G51" s="82"/>
      <c r="H51" s="82"/>
      <c r="I51" s="82"/>
      <c r="J51" s="1" t="str">
        <f>VLOOKUP(B51,学生按学号排序!A:C,1,0)</f>
        <v>3220102536</v>
      </c>
    </row>
    <row r="52" spans="1:10" ht="14" customHeight="1" x14ac:dyDescent="0.3">
      <c r="A52" s="6" t="s">
        <v>451</v>
      </c>
      <c r="B52" s="6" t="s">
        <v>112</v>
      </c>
      <c r="C52" s="6"/>
      <c r="D52" s="6" t="s">
        <v>113</v>
      </c>
      <c r="E52" s="6" t="s">
        <v>12</v>
      </c>
      <c r="F52" s="82" t="s">
        <v>401</v>
      </c>
      <c r="G52" s="82"/>
      <c r="H52" s="82"/>
      <c r="I52" s="82"/>
      <c r="J52" s="1" t="str">
        <f>VLOOKUP(B52,学生按学号排序!A:C,1,0)</f>
        <v>3220102551</v>
      </c>
    </row>
    <row r="53" spans="1:10" ht="14" customHeight="1" x14ac:dyDescent="0.3">
      <c r="A53" s="6" t="s">
        <v>452</v>
      </c>
      <c r="B53" s="6" t="s">
        <v>114</v>
      </c>
      <c r="C53" s="6"/>
      <c r="D53" s="6" t="s">
        <v>115</v>
      </c>
      <c r="E53" s="6" t="s">
        <v>65</v>
      </c>
      <c r="F53" s="82" t="s">
        <v>401</v>
      </c>
      <c r="G53" s="82"/>
      <c r="H53" s="82"/>
      <c r="I53" s="82"/>
      <c r="J53" s="1" t="str">
        <f>VLOOKUP(B53,学生按学号排序!A:C,1,0)</f>
        <v>3220102557</v>
      </c>
    </row>
    <row r="54" spans="1:10" ht="14" customHeight="1" x14ac:dyDescent="0.3">
      <c r="A54" s="6" t="s">
        <v>453</v>
      </c>
      <c r="B54" s="6" t="s">
        <v>116</v>
      </c>
      <c r="C54" s="6"/>
      <c r="D54" s="6" t="s">
        <v>117</v>
      </c>
      <c r="E54" s="6" t="s">
        <v>12</v>
      </c>
      <c r="F54" s="82" t="s">
        <v>401</v>
      </c>
      <c r="G54" s="82"/>
      <c r="H54" s="82"/>
      <c r="I54" s="82"/>
      <c r="J54" s="1" t="str">
        <f>VLOOKUP(B54,学生按学号排序!A:C,1,0)</f>
        <v>3220102570</v>
      </c>
    </row>
    <row r="55" spans="1:10" ht="14" customHeight="1" x14ac:dyDescent="0.3">
      <c r="A55" s="6" t="s">
        <v>454</v>
      </c>
      <c r="B55" s="6" t="s">
        <v>118</v>
      </c>
      <c r="C55" s="6"/>
      <c r="D55" s="6" t="s">
        <v>119</v>
      </c>
      <c r="E55" s="6" t="s">
        <v>65</v>
      </c>
      <c r="F55" s="82" t="s">
        <v>401</v>
      </c>
      <c r="G55" s="82"/>
      <c r="H55" s="82"/>
      <c r="I55" s="82"/>
      <c r="J55" s="1" t="str">
        <f>VLOOKUP(B55,学生按学号排序!A:C,1,0)</f>
        <v>3220102601</v>
      </c>
    </row>
    <row r="56" spans="1:10" ht="14" customHeight="1" x14ac:dyDescent="0.3">
      <c r="A56" s="6" t="s">
        <v>455</v>
      </c>
      <c r="B56" s="6" t="s">
        <v>120</v>
      </c>
      <c r="C56" s="6"/>
      <c r="D56" s="6" t="s">
        <v>121</v>
      </c>
      <c r="E56" s="6" t="s">
        <v>65</v>
      </c>
      <c r="F56" s="82" t="s">
        <v>401</v>
      </c>
      <c r="G56" s="82"/>
      <c r="H56" s="82"/>
      <c r="I56" s="82"/>
      <c r="J56" s="1" t="str">
        <f>VLOOKUP(B56,学生按学号排序!A:C,1,0)</f>
        <v>3220102607</v>
      </c>
    </row>
    <row r="57" spans="1:10" ht="14" customHeight="1" x14ac:dyDescent="0.3">
      <c r="A57" s="6" t="s">
        <v>456</v>
      </c>
      <c r="B57" s="6" t="s">
        <v>122</v>
      </c>
      <c r="C57" s="6"/>
      <c r="D57" s="6" t="s">
        <v>123</v>
      </c>
      <c r="E57" s="6" t="s">
        <v>65</v>
      </c>
      <c r="F57" s="82" t="s">
        <v>401</v>
      </c>
      <c r="G57" s="82"/>
      <c r="H57" s="82"/>
      <c r="I57" s="82"/>
      <c r="J57" s="1" t="str">
        <f>VLOOKUP(B57,学生按学号排序!A:C,1,0)</f>
        <v>3220102611</v>
      </c>
    </row>
    <row r="58" spans="1:10" ht="14" customHeight="1" x14ac:dyDescent="0.3">
      <c r="A58" s="6" t="s">
        <v>457</v>
      </c>
      <c r="B58" s="6" t="s">
        <v>124</v>
      </c>
      <c r="C58" s="6"/>
      <c r="D58" s="6" t="s">
        <v>125</v>
      </c>
      <c r="E58" s="6" t="s">
        <v>12</v>
      </c>
      <c r="F58" s="82" t="s">
        <v>401</v>
      </c>
      <c r="G58" s="82"/>
      <c r="H58" s="82"/>
      <c r="I58" s="82"/>
      <c r="J58" s="1" t="str">
        <f>VLOOKUP(B58,学生按学号排序!A:C,1,0)</f>
        <v>3220102612</v>
      </c>
    </row>
    <row r="59" spans="1:10" ht="14" customHeight="1" x14ac:dyDescent="0.3">
      <c r="A59" s="6" t="s">
        <v>458</v>
      </c>
      <c r="B59" s="6" t="s">
        <v>126</v>
      </c>
      <c r="C59" s="6"/>
      <c r="D59" s="6" t="s">
        <v>127</v>
      </c>
      <c r="E59" s="6" t="s">
        <v>12</v>
      </c>
      <c r="F59" s="82" t="s">
        <v>401</v>
      </c>
      <c r="G59" s="82"/>
      <c r="H59" s="82"/>
      <c r="I59" s="82"/>
      <c r="J59" s="1" t="str">
        <f>VLOOKUP(B59,学生按学号排序!A:C,1,0)</f>
        <v>3220102641</v>
      </c>
    </row>
    <row r="60" spans="1:10" ht="14" customHeight="1" x14ac:dyDescent="0.3">
      <c r="A60" s="6" t="s">
        <v>459</v>
      </c>
      <c r="B60" s="6" t="s">
        <v>128</v>
      </c>
      <c r="C60" s="6"/>
      <c r="D60" s="6" t="s">
        <v>129</v>
      </c>
      <c r="E60" s="6" t="s">
        <v>12</v>
      </c>
      <c r="F60" s="82" t="s">
        <v>401</v>
      </c>
      <c r="G60" s="82"/>
      <c r="H60" s="82"/>
      <c r="I60" s="82"/>
      <c r="J60" s="1" t="str">
        <f>VLOOKUP(B60,学生按学号排序!A:C,1,0)</f>
        <v>3220102673</v>
      </c>
    </row>
    <row r="61" spans="1:10" ht="14" customHeight="1" x14ac:dyDescent="0.3">
      <c r="A61" s="6" t="s">
        <v>460</v>
      </c>
      <c r="B61" s="6" t="s">
        <v>130</v>
      </c>
      <c r="C61" s="6"/>
      <c r="D61" s="6" t="s">
        <v>131</v>
      </c>
      <c r="E61" s="6" t="s">
        <v>12</v>
      </c>
      <c r="F61" s="82" t="s">
        <v>401</v>
      </c>
      <c r="G61" s="82"/>
      <c r="H61" s="82"/>
      <c r="I61" s="82"/>
      <c r="J61" s="1" t="str">
        <f>VLOOKUP(B61,学生按学号排序!A:C,1,0)</f>
        <v>3220102679</v>
      </c>
    </row>
    <row r="62" spans="1:10" ht="14" customHeight="1" x14ac:dyDescent="0.3">
      <c r="A62" s="6" t="s">
        <v>461</v>
      </c>
      <c r="B62" s="6" t="s">
        <v>132</v>
      </c>
      <c r="C62" s="6"/>
      <c r="D62" s="6" t="s">
        <v>133</v>
      </c>
      <c r="E62" s="6" t="s">
        <v>12</v>
      </c>
      <c r="F62" s="82" t="s">
        <v>401</v>
      </c>
      <c r="G62" s="82"/>
      <c r="H62" s="82"/>
      <c r="I62" s="82"/>
      <c r="J62" s="1" t="str">
        <f>VLOOKUP(B62,学生按学号排序!A:C,1,0)</f>
        <v>3220102688</v>
      </c>
    </row>
    <row r="63" spans="1:10" ht="14" customHeight="1" x14ac:dyDescent="0.3">
      <c r="A63" s="6" t="s">
        <v>462</v>
      </c>
      <c r="B63" s="6" t="s">
        <v>134</v>
      </c>
      <c r="C63" s="6"/>
      <c r="D63" s="6" t="s">
        <v>135</v>
      </c>
      <c r="E63" s="6" t="s">
        <v>65</v>
      </c>
      <c r="F63" s="82" t="s">
        <v>401</v>
      </c>
      <c r="G63" s="82"/>
      <c r="H63" s="82"/>
      <c r="I63" s="82"/>
      <c r="J63" s="1" t="str">
        <f>VLOOKUP(B63,学生按学号排序!A:C,1,0)</f>
        <v>3220102712</v>
      </c>
    </row>
    <row r="64" spans="1:10" ht="14" customHeight="1" x14ac:dyDescent="0.3">
      <c r="A64" s="6" t="s">
        <v>463</v>
      </c>
      <c r="B64" s="6" t="s">
        <v>136</v>
      </c>
      <c r="C64" s="6"/>
      <c r="D64" s="6" t="s">
        <v>137</v>
      </c>
      <c r="E64" s="6" t="s">
        <v>12</v>
      </c>
      <c r="F64" s="82" t="s">
        <v>401</v>
      </c>
      <c r="G64" s="82"/>
      <c r="H64" s="82"/>
      <c r="I64" s="82"/>
      <c r="J64" s="1" t="str">
        <f>VLOOKUP(B64,学生按学号排序!A:C,1,0)</f>
        <v>3220102750</v>
      </c>
    </row>
    <row r="65" spans="1:10" ht="14" customHeight="1" x14ac:dyDescent="0.3">
      <c r="A65" s="6" t="s">
        <v>464</v>
      </c>
      <c r="B65" s="6" t="s">
        <v>138</v>
      </c>
      <c r="C65" s="6"/>
      <c r="D65" s="6" t="s">
        <v>139</v>
      </c>
      <c r="E65" s="6" t="s">
        <v>12</v>
      </c>
      <c r="F65" s="82" t="s">
        <v>401</v>
      </c>
      <c r="G65" s="82"/>
      <c r="H65" s="82"/>
      <c r="I65" s="82"/>
      <c r="J65" s="1" t="str">
        <f>VLOOKUP(B65,学生按学号排序!A:C,1,0)</f>
        <v>3220102775</v>
      </c>
    </row>
    <row r="66" spans="1:10" ht="14" customHeight="1" x14ac:dyDescent="0.3">
      <c r="A66" s="6" t="s">
        <v>465</v>
      </c>
      <c r="B66" s="6" t="s">
        <v>140</v>
      </c>
      <c r="C66" s="6"/>
      <c r="D66" s="6" t="s">
        <v>141</v>
      </c>
      <c r="E66" s="6" t="s">
        <v>12</v>
      </c>
      <c r="F66" s="82" t="s">
        <v>401</v>
      </c>
      <c r="G66" s="82"/>
      <c r="H66" s="82"/>
      <c r="I66" s="82"/>
      <c r="J66" s="1" t="str">
        <f>VLOOKUP(B66,学生按学号排序!A:C,1,0)</f>
        <v>3220102803</v>
      </c>
    </row>
    <row r="67" spans="1:10" ht="14" customHeight="1" x14ac:dyDescent="0.3">
      <c r="A67" s="6" t="s">
        <v>466</v>
      </c>
      <c r="B67" s="6" t="s">
        <v>142</v>
      </c>
      <c r="C67" s="6"/>
      <c r="D67" s="6" t="s">
        <v>143</v>
      </c>
      <c r="E67" s="6" t="s">
        <v>65</v>
      </c>
      <c r="F67" s="82" t="s">
        <v>401</v>
      </c>
      <c r="G67" s="82"/>
      <c r="H67" s="82"/>
      <c r="I67" s="82"/>
      <c r="J67" s="1" t="str">
        <f>VLOOKUP(B67,学生按学号排序!A:C,1,0)</f>
        <v>3220102814</v>
      </c>
    </row>
    <row r="68" spans="1:10" ht="14" customHeight="1" x14ac:dyDescent="0.3">
      <c r="A68" s="6" t="s">
        <v>467</v>
      </c>
      <c r="B68" s="6" t="s">
        <v>144</v>
      </c>
      <c r="C68" s="6"/>
      <c r="D68" s="6" t="s">
        <v>145</v>
      </c>
      <c r="E68" s="6" t="s">
        <v>65</v>
      </c>
      <c r="F68" s="82" t="s">
        <v>401</v>
      </c>
      <c r="G68" s="82"/>
      <c r="H68" s="82"/>
      <c r="I68" s="82"/>
      <c r="J68" s="1" t="str">
        <f>VLOOKUP(B68,学生按学号排序!A:C,1,0)</f>
        <v>3220102831</v>
      </c>
    </row>
    <row r="69" spans="1:10" ht="14" customHeight="1" x14ac:dyDescent="0.3">
      <c r="A69" s="6" t="s">
        <v>468</v>
      </c>
      <c r="B69" s="6" t="s">
        <v>146</v>
      </c>
      <c r="C69" s="6"/>
      <c r="D69" s="6" t="s">
        <v>147</v>
      </c>
      <c r="E69" s="6" t="s">
        <v>12</v>
      </c>
      <c r="F69" s="82" t="s">
        <v>401</v>
      </c>
      <c r="G69" s="82"/>
      <c r="H69" s="82"/>
      <c r="I69" s="82"/>
      <c r="J69" s="1" t="str">
        <f>VLOOKUP(B69,学生按学号排序!A:C,1,0)</f>
        <v>3220102849</v>
      </c>
    </row>
    <row r="70" spans="1:10" ht="14" customHeight="1" x14ac:dyDescent="0.3">
      <c r="A70" s="6" t="s">
        <v>469</v>
      </c>
      <c r="B70" s="6" t="s">
        <v>148</v>
      </c>
      <c r="C70" s="6"/>
      <c r="D70" s="6" t="s">
        <v>149</v>
      </c>
      <c r="E70" s="6" t="s">
        <v>12</v>
      </c>
      <c r="F70" s="82" t="s">
        <v>401</v>
      </c>
      <c r="G70" s="82"/>
      <c r="H70" s="82"/>
      <c r="I70" s="82"/>
      <c r="J70" s="1" t="str">
        <f>VLOOKUP(B70,学生按学号排序!A:C,1,0)</f>
        <v>3220102853</v>
      </c>
    </row>
    <row r="71" spans="1:10" ht="14" customHeight="1" x14ac:dyDescent="0.3">
      <c r="A71" s="6" t="s">
        <v>470</v>
      </c>
      <c r="B71" s="6" t="s">
        <v>150</v>
      </c>
      <c r="C71" s="6"/>
      <c r="D71" s="6" t="s">
        <v>151</v>
      </c>
      <c r="E71" s="6" t="s">
        <v>12</v>
      </c>
      <c r="F71" s="82" t="s">
        <v>401</v>
      </c>
      <c r="G71" s="82"/>
      <c r="H71" s="82"/>
      <c r="I71" s="82"/>
      <c r="J71" s="1" t="str">
        <f>VLOOKUP(B71,学生按学号排序!A:C,1,0)</f>
        <v>3220102856</v>
      </c>
    </row>
    <row r="72" spans="1:10" ht="14" customHeight="1" x14ac:dyDescent="0.3">
      <c r="A72" s="6" t="s">
        <v>471</v>
      </c>
      <c r="B72" s="6" t="s">
        <v>152</v>
      </c>
      <c r="C72" s="6"/>
      <c r="D72" s="6" t="s">
        <v>153</v>
      </c>
      <c r="E72" s="6" t="s">
        <v>12</v>
      </c>
      <c r="F72" s="82" t="s">
        <v>401</v>
      </c>
      <c r="G72" s="82"/>
      <c r="H72" s="82"/>
      <c r="I72" s="82"/>
      <c r="J72" s="1" t="str">
        <f>VLOOKUP(B72,学生按学号排序!A:C,1,0)</f>
        <v>3220102880</v>
      </c>
    </row>
    <row r="73" spans="1:10" ht="14" customHeight="1" x14ac:dyDescent="0.3">
      <c r="A73" s="6" t="s">
        <v>472</v>
      </c>
      <c r="B73" s="6" t="s">
        <v>154</v>
      </c>
      <c r="C73" s="6"/>
      <c r="D73" s="6" t="s">
        <v>155</v>
      </c>
      <c r="E73" s="6" t="s">
        <v>12</v>
      </c>
      <c r="F73" s="82" t="s">
        <v>401</v>
      </c>
      <c r="G73" s="82"/>
      <c r="H73" s="82"/>
      <c r="I73" s="82"/>
      <c r="J73" s="1" t="str">
        <f>VLOOKUP(B73,学生按学号排序!A:C,1,0)</f>
        <v>3220102884</v>
      </c>
    </row>
    <row r="74" spans="1:10" ht="14" customHeight="1" x14ac:dyDescent="0.3">
      <c r="A74" s="6" t="s">
        <v>473</v>
      </c>
      <c r="B74" s="6" t="s">
        <v>156</v>
      </c>
      <c r="C74" s="6"/>
      <c r="D74" s="6" t="s">
        <v>157</v>
      </c>
      <c r="E74" s="6" t="s">
        <v>12</v>
      </c>
      <c r="F74" s="82" t="s">
        <v>401</v>
      </c>
      <c r="G74" s="82"/>
      <c r="H74" s="82"/>
      <c r="I74" s="82"/>
      <c r="J74" s="1" t="str">
        <f>VLOOKUP(B74,学生按学号排序!A:C,1,0)</f>
        <v>3220102892</v>
      </c>
    </row>
    <row r="75" spans="1:10" ht="14" customHeight="1" x14ac:dyDescent="0.3">
      <c r="A75" s="6" t="s">
        <v>474</v>
      </c>
      <c r="B75" s="6" t="s">
        <v>158</v>
      </c>
      <c r="C75" s="6"/>
      <c r="D75" s="6" t="s">
        <v>159</v>
      </c>
      <c r="E75" s="6" t="s">
        <v>65</v>
      </c>
      <c r="F75" s="82" t="s">
        <v>401</v>
      </c>
      <c r="G75" s="82"/>
      <c r="H75" s="82"/>
      <c r="I75" s="82"/>
      <c r="J75" s="1" t="str">
        <f>VLOOKUP(B75,学生按学号排序!A:C,1,0)</f>
        <v>3220102898</v>
      </c>
    </row>
    <row r="76" spans="1:10" ht="14" customHeight="1" x14ac:dyDescent="0.3">
      <c r="A76" s="6" t="s">
        <v>475</v>
      </c>
      <c r="B76" s="6" t="s">
        <v>160</v>
      </c>
      <c r="C76" s="6"/>
      <c r="D76" s="6" t="s">
        <v>161</v>
      </c>
      <c r="E76" s="6" t="s">
        <v>12</v>
      </c>
      <c r="F76" s="82" t="s">
        <v>401</v>
      </c>
      <c r="G76" s="82"/>
      <c r="H76" s="82"/>
      <c r="I76" s="82"/>
      <c r="J76" s="1" t="str">
        <f>VLOOKUP(B76,学生按学号排序!A:C,1,0)</f>
        <v>3220102907</v>
      </c>
    </row>
    <row r="77" spans="1:10" ht="14" customHeight="1" x14ac:dyDescent="0.3">
      <c r="A77" s="6" t="s">
        <v>476</v>
      </c>
      <c r="B77" s="6" t="s">
        <v>162</v>
      </c>
      <c r="C77" s="6"/>
      <c r="D77" s="6" t="s">
        <v>163</v>
      </c>
      <c r="E77" s="6" t="s">
        <v>12</v>
      </c>
      <c r="F77" s="82" t="s">
        <v>401</v>
      </c>
      <c r="G77" s="82"/>
      <c r="H77" s="82"/>
      <c r="I77" s="82"/>
      <c r="J77" s="1" t="str">
        <f>VLOOKUP(B77,学生按学号排序!A:C,1,0)</f>
        <v>3220102911</v>
      </c>
    </row>
    <row r="78" spans="1:10" ht="14" customHeight="1" x14ac:dyDescent="0.3">
      <c r="A78" s="6" t="s">
        <v>477</v>
      </c>
      <c r="B78" s="6" t="s">
        <v>164</v>
      </c>
      <c r="C78" s="6"/>
      <c r="D78" s="6" t="s">
        <v>165</v>
      </c>
      <c r="E78" s="6" t="s">
        <v>12</v>
      </c>
      <c r="F78" s="82" t="s">
        <v>401</v>
      </c>
      <c r="G78" s="82"/>
      <c r="H78" s="82"/>
      <c r="I78" s="82"/>
      <c r="J78" s="1" t="str">
        <f>VLOOKUP(B78,学生按学号排序!A:C,1,0)</f>
        <v>3220102944</v>
      </c>
    </row>
    <row r="79" spans="1:10" ht="14" customHeight="1" x14ac:dyDescent="0.3">
      <c r="A79" s="6" t="s">
        <v>478</v>
      </c>
      <c r="B79" s="6" t="s">
        <v>166</v>
      </c>
      <c r="C79" s="6"/>
      <c r="D79" s="6" t="s">
        <v>167</v>
      </c>
      <c r="E79" s="6" t="s">
        <v>12</v>
      </c>
      <c r="F79" s="82" t="s">
        <v>401</v>
      </c>
      <c r="G79" s="82"/>
      <c r="H79" s="82"/>
      <c r="I79" s="82"/>
      <c r="J79" s="1" t="str">
        <f>VLOOKUP(B79,学生按学号排序!A:C,1,0)</f>
        <v>3220102959</v>
      </c>
    </row>
    <row r="80" spans="1:10" ht="14" customHeight="1" x14ac:dyDescent="0.3">
      <c r="A80" s="6" t="s">
        <v>479</v>
      </c>
      <c r="B80" s="6" t="s">
        <v>168</v>
      </c>
      <c r="C80" s="6"/>
      <c r="D80" s="6" t="s">
        <v>169</v>
      </c>
      <c r="E80" s="6" t="s">
        <v>12</v>
      </c>
      <c r="F80" s="82" t="s">
        <v>401</v>
      </c>
      <c r="G80" s="82"/>
      <c r="H80" s="82"/>
      <c r="I80" s="82"/>
      <c r="J80" s="1" t="str">
        <f>VLOOKUP(B80,学生按学号排序!A:C,1,0)</f>
        <v>3220103052</v>
      </c>
    </row>
    <row r="81" spans="1:10" ht="14" customHeight="1" x14ac:dyDescent="0.3">
      <c r="A81" s="6" t="s">
        <v>480</v>
      </c>
      <c r="B81" s="6" t="s">
        <v>170</v>
      </c>
      <c r="C81" s="6"/>
      <c r="D81" s="6" t="s">
        <v>171</v>
      </c>
      <c r="E81" s="6" t="s">
        <v>12</v>
      </c>
      <c r="F81" s="82" t="s">
        <v>401</v>
      </c>
      <c r="G81" s="82"/>
      <c r="H81" s="82"/>
      <c r="I81" s="82"/>
      <c r="J81" s="1" t="str">
        <f>VLOOKUP(B81,学生按学号排序!A:C,1,0)</f>
        <v>3220103092</v>
      </c>
    </row>
    <row r="82" spans="1:10" ht="14" customHeight="1" x14ac:dyDescent="0.3">
      <c r="A82" s="6" t="s">
        <v>481</v>
      </c>
      <c r="B82" s="6" t="s">
        <v>172</v>
      </c>
      <c r="C82" s="6"/>
      <c r="D82" s="6" t="s">
        <v>173</v>
      </c>
      <c r="E82" s="6" t="s">
        <v>12</v>
      </c>
      <c r="F82" s="82" t="s">
        <v>401</v>
      </c>
      <c r="G82" s="82"/>
      <c r="H82" s="82"/>
      <c r="I82" s="82"/>
      <c r="J82" s="1" t="str">
        <f>VLOOKUP(B82,学生按学号排序!A:C,1,0)</f>
        <v>3220103130</v>
      </c>
    </row>
    <row r="83" spans="1:10" ht="14" customHeight="1" x14ac:dyDescent="0.3">
      <c r="A83" s="6" t="s">
        <v>482</v>
      </c>
      <c r="B83" s="6" t="s">
        <v>174</v>
      </c>
      <c r="C83" s="6"/>
      <c r="D83" s="6" t="s">
        <v>175</v>
      </c>
      <c r="E83" s="6" t="s">
        <v>65</v>
      </c>
      <c r="F83" s="82" t="s">
        <v>401</v>
      </c>
      <c r="G83" s="82"/>
      <c r="H83" s="82"/>
      <c r="I83" s="82"/>
      <c r="J83" s="1" t="str">
        <f>VLOOKUP(B83,学生按学号排序!A:C,1,0)</f>
        <v>3220103132</v>
      </c>
    </row>
    <row r="84" spans="1:10" ht="14" customHeight="1" x14ac:dyDescent="0.3">
      <c r="A84" s="6" t="s">
        <v>483</v>
      </c>
      <c r="B84" s="6" t="s">
        <v>176</v>
      </c>
      <c r="C84" s="6"/>
      <c r="D84" s="6" t="s">
        <v>177</v>
      </c>
      <c r="E84" s="6" t="s">
        <v>12</v>
      </c>
      <c r="F84" s="82" t="s">
        <v>401</v>
      </c>
      <c r="G84" s="82"/>
      <c r="H84" s="82"/>
      <c r="I84" s="82"/>
      <c r="J84" s="1" t="str">
        <f>VLOOKUP(B84,学生按学号排序!A:C,1,0)</f>
        <v>3220103143</v>
      </c>
    </row>
    <row r="85" spans="1:10" ht="14" customHeight="1" x14ac:dyDescent="0.3">
      <c r="A85" s="6" t="s">
        <v>484</v>
      </c>
      <c r="B85" s="6" t="s">
        <v>178</v>
      </c>
      <c r="C85" s="6"/>
      <c r="D85" s="6" t="s">
        <v>179</v>
      </c>
      <c r="E85" s="6" t="s">
        <v>12</v>
      </c>
      <c r="F85" s="82" t="s">
        <v>401</v>
      </c>
      <c r="G85" s="82"/>
      <c r="H85" s="82"/>
      <c r="I85" s="82"/>
      <c r="J85" s="1" t="str">
        <f>VLOOKUP(B85,学生按学号排序!A:C,1,0)</f>
        <v>3220103144</v>
      </c>
    </row>
    <row r="86" spans="1:10" ht="14" customHeight="1" x14ac:dyDescent="0.3">
      <c r="A86" s="6" t="s">
        <v>485</v>
      </c>
      <c r="B86" s="6" t="s">
        <v>180</v>
      </c>
      <c r="C86" s="6"/>
      <c r="D86" s="6" t="s">
        <v>181</v>
      </c>
      <c r="E86" s="6" t="s">
        <v>65</v>
      </c>
      <c r="F86" s="82" t="s">
        <v>401</v>
      </c>
      <c r="G86" s="82"/>
      <c r="H86" s="82"/>
      <c r="I86" s="82"/>
      <c r="J86" s="1" t="str">
        <f>VLOOKUP(B86,学生按学号排序!A:C,1,0)</f>
        <v>3220103176</v>
      </c>
    </row>
    <row r="87" spans="1:10" ht="14" customHeight="1" x14ac:dyDescent="0.3">
      <c r="A87" s="6" t="s">
        <v>486</v>
      </c>
      <c r="B87" s="6" t="s">
        <v>182</v>
      </c>
      <c r="C87" s="6"/>
      <c r="D87" s="6" t="s">
        <v>183</v>
      </c>
      <c r="E87" s="6" t="s">
        <v>12</v>
      </c>
      <c r="F87" s="82" t="s">
        <v>401</v>
      </c>
      <c r="G87" s="82"/>
      <c r="H87" s="82"/>
      <c r="I87" s="82"/>
      <c r="J87" s="1" t="str">
        <f>VLOOKUP(B87,学生按学号排序!A:C,1,0)</f>
        <v>3220103187</v>
      </c>
    </row>
    <row r="88" spans="1:10" ht="14" customHeight="1" x14ac:dyDescent="0.3">
      <c r="A88" s="6" t="s">
        <v>487</v>
      </c>
      <c r="B88" s="6" t="s">
        <v>184</v>
      </c>
      <c r="C88" s="6"/>
      <c r="D88" s="6" t="s">
        <v>185</v>
      </c>
      <c r="E88" s="6" t="s">
        <v>12</v>
      </c>
      <c r="F88" s="82" t="s">
        <v>401</v>
      </c>
      <c r="G88" s="82"/>
      <c r="H88" s="82"/>
      <c r="I88" s="82"/>
      <c r="J88" s="1" t="str">
        <f>VLOOKUP(B88,学生按学号排序!A:C,1,0)</f>
        <v>3220103222</v>
      </c>
    </row>
    <row r="89" spans="1:10" ht="14" customHeight="1" x14ac:dyDescent="0.3">
      <c r="A89" s="6" t="s">
        <v>488</v>
      </c>
      <c r="B89" s="6" t="s">
        <v>186</v>
      </c>
      <c r="C89" s="6"/>
      <c r="D89" s="6" t="s">
        <v>187</v>
      </c>
      <c r="E89" s="6" t="s">
        <v>65</v>
      </c>
      <c r="F89" s="82" t="s">
        <v>401</v>
      </c>
      <c r="G89" s="82"/>
      <c r="H89" s="82"/>
      <c r="I89" s="82"/>
      <c r="J89" s="1" t="str">
        <f>VLOOKUP(B89,学生按学号排序!A:C,1,0)</f>
        <v>3220103233</v>
      </c>
    </row>
    <row r="90" spans="1:10" ht="14" customHeight="1" x14ac:dyDescent="0.3">
      <c r="A90" s="6" t="s">
        <v>489</v>
      </c>
      <c r="B90" s="6" t="s">
        <v>188</v>
      </c>
      <c r="C90" s="6"/>
      <c r="D90" s="6" t="s">
        <v>189</v>
      </c>
      <c r="E90" s="6" t="s">
        <v>12</v>
      </c>
      <c r="F90" s="82" t="s">
        <v>401</v>
      </c>
      <c r="G90" s="82"/>
      <c r="H90" s="82"/>
      <c r="I90" s="82"/>
      <c r="J90" s="1" t="str">
        <f>VLOOKUP(B90,学生按学号排序!A:C,1,0)</f>
        <v>3220103278</v>
      </c>
    </row>
    <row r="91" spans="1:10" ht="14" customHeight="1" x14ac:dyDescent="0.3">
      <c r="A91" s="6" t="s">
        <v>490</v>
      </c>
      <c r="B91" s="6" t="s">
        <v>190</v>
      </c>
      <c r="C91" s="6"/>
      <c r="D91" s="6" t="s">
        <v>191</v>
      </c>
      <c r="E91" s="6" t="s">
        <v>12</v>
      </c>
      <c r="F91" s="82" t="s">
        <v>401</v>
      </c>
      <c r="G91" s="82"/>
      <c r="H91" s="82"/>
      <c r="I91" s="82"/>
      <c r="J91" s="1" t="str">
        <f>VLOOKUP(B91,学生按学号排序!A:C,1,0)</f>
        <v>3220103281</v>
      </c>
    </row>
    <row r="92" spans="1:10" ht="14" customHeight="1" x14ac:dyDescent="0.3">
      <c r="A92" s="6" t="s">
        <v>491</v>
      </c>
      <c r="B92" s="6" t="s">
        <v>192</v>
      </c>
      <c r="C92" s="6"/>
      <c r="D92" s="6" t="s">
        <v>193</v>
      </c>
      <c r="E92" s="6" t="s">
        <v>12</v>
      </c>
      <c r="F92" s="82" t="s">
        <v>401</v>
      </c>
      <c r="G92" s="82"/>
      <c r="H92" s="82"/>
      <c r="I92" s="82"/>
      <c r="J92" s="1" t="str">
        <f>VLOOKUP(B92,学生按学号排序!A:C,1,0)</f>
        <v>3220103305</v>
      </c>
    </row>
    <row r="93" spans="1:10" ht="14" customHeight="1" x14ac:dyDescent="0.3">
      <c r="A93" s="6" t="s">
        <v>492</v>
      </c>
      <c r="B93" s="6" t="s">
        <v>194</v>
      </c>
      <c r="C93" s="6"/>
      <c r="D93" s="6" t="s">
        <v>195</v>
      </c>
      <c r="E93" s="6" t="s">
        <v>12</v>
      </c>
      <c r="F93" s="82" t="s">
        <v>401</v>
      </c>
      <c r="G93" s="82"/>
      <c r="H93" s="82"/>
      <c r="I93" s="82"/>
      <c r="J93" s="1" t="str">
        <f>VLOOKUP(B93,学生按学号排序!A:C,1,0)</f>
        <v>3220103306</v>
      </c>
    </row>
    <row r="94" spans="1:10" ht="14" customHeight="1" x14ac:dyDescent="0.3">
      <c r="A94" s="6" t="s">
        <v>493</v>
      </c>
      <c r="B94" s="6" t="s">
        <v>196</v>
      </c>
      <c r="C94" s="6"/>
      <c r="D94" s="6" t="s">
        <v>197</v>
      </c>
      <c r="E94" s="6" t="s">
        <v>12</v>
      </c>
      <c r="F94" s="82" t="s">
        <v>401</v>
      </c>
      <c r="G94" s="82"/>
      <c r="H94" s="82"/>
      <c r="I94" s="82"/>
      <c r="J94" s="1" t="str">
        <f>VLOOKUP(B94,学生按学号排序!A:C,1,0)</f>
        <v>3220103308</v>
      </c>
    </row>
    <row r="95" spans="1:10" ht="14" customHeight="1" x14ac:dyDescent="0.3">
      <c r="A95" s="6" t="s">
        <v>494</v>
      </c>
      <c r="B95" s="6" t="s">
        <v>198</v>
      </c>
      <c r="C95" s="6"/>
      <c r="D95" s="6" t="s">
        <v>199</v>
      </c>
      <c r="E95" s="6" t="s">
        <v>65</v>
      </c>
      <c r="F95" s="82" t="s">
        <v>401</v>
      </c>
      <c r="G95" s="82"/>
      <c r="H95" s="82"/>
      <c r="I95" s="82"/>
      <c r="J95" s="1" t="str">
        <f>VLOOKUP(B95,学生按学号排序!A:C,1,0)</f>
        <v>3220103326</v>
      </c>
    </row>
    <row r="96" spans="1:10" ht="14" customHeight="1" x14ac:dyDescent="0.3">
      <c r="A96" s="6" t="s">
        <v>495</v>
      </c>
      <c r="B96" s="6" t="s">
        <v>200</v>
      </c>
      <c r="C96" s="6"/>
      <c r="D96" s="6" t="s">
        <v>201</v>
      </c>
      <c r="E96" s="6" t="s">
        <v>12</v>
      </c>
      <c r="F96" s="82" t="s">
        <v>401</v>
      </c>
      <c r="G96" s="82"/>
      <c r="H96" s="82"/>
      <c r="I96" s="82"/>
      <c r="J96" s="1" t="str">
        <f>VLOOKUP(B96,学生按学号排序!A:C,1,0)</f>
        <v>3220103350</v>
      </c>
    </row>
    <row r="97" spans="1:10" ht="14" customHeight="1" x14ac:dyDescent="0.3">
      <c r="A97" s="6" t="s">
        <v>496</v>
      </c>
      <c r="B97" s="6" t="s">
        <v>202</v>
      </c>
      <c r="C97" s="6"/>
      <c r="D97" s="6" t="s">
        <v>203</v>
      </c>
      <c r="E97" s="6" t="s">
        <v>12</v>
      </c>
      <c r="F97" s="82" t="s">
        <v>401</v>
      </c>
      <c r="G97" s="82"/>
      <c r="H97" s="82"/>
      <c r="I97" s="82"/>
      <c r="J97" s="1" t="str">
        <f>VLOOKUP(B97,学生按学号排序!A:C,1,0)</f>
        <v>3220103372</v>
      </c>
    </row>
    <row r="98" spans="1:10" ht="14" customHeight="1" x14ac:dyDescent="0.3">
      <c r="A98" s="6" t="s">
        <v>497</v>
      </c>
      <c r="B98" s="6" t="s">
        <v>204</v>
      </c>
      <c r="C98" s="6"/>
      <c r="D98" s="6" t="s">
        <v>205</v>
      </c>
      <c r="E98" s="6" t="s">
        <v>12</v>
      </c>
      <c r="F98" s="82" t="s">
        <v>401</v>
      </c>
      <c r="G98" s="82"/>
      <c r="H98" s="82"/>
      <c r="I98" s="82"/>
      <c r="J98" s="1" t="str">
        <f>VLOOKUP(B98,学生按学号排序!A:C,1,0)</f>
        <v>3220103394</v>
      </c>
    </row>
    <row r="99" spans="1:10" ht="14" customHeight="1" x14ac:dyDescent="0.3">
      <c r="A99" s="6" t="s">
        <v>498</v>
      </c>
      <c r="B99" s="6" t="s">
        <v>206</v>
      </c>
      <c r="C99" s="6"/>
      <c r="D99" s="6" t="s">
        <v>207</v>
      </c>
      <c r="E99" s="6" t="s">
        <v>12</v>
      </c>
      <c r="F99" s="82" t="s">
        <v>401</v>
      </c>
      <c r="G99" s="82"/>
      <c r="H99" s="82"/>
      <c r="I99" s="82"/>
      <c r="J99" s="1" t="str">
        <f>VLOOKUP(B99,学生按学号排序!A:C,1,0)</f>
        <v>3220103413</v>
      </c>
    </row>
    <row r="100" spans="1:10" ht="14" customHeight="1" x14ac:dyDescent="0.3">
      <c r="A100" s="6" t="s">
        <v>499</v>
      </c>
      <c r="B100" s="6" t="s">
        <v>208</v>
      </c>
      <c r="C100" s="6"/>
      <c r="D100" s="6" t="s">
        <v>209</v>
      </c>
      <c r="E100" s="6" t="s">
        <v>65</v>
      </c>
      <c r="F100" s="82" t="s">
        <v>401</v>
      </c>
      <c r="G100" s="82"/>
      <c r="H100" s="82"/>
      <c r="I100" s="82"/>
      <c r="J100" s="1" t="str">
        <f>VLOOKUP(B100,学生按学号排序!A:C,1,0)</f>
        <v>3220103442</v>
      </c>
    </row>
    <row r="101" spans="1:10" ht="14" customHeight="1" x14ac:dyDescent="0.3">
      <c r="A101" s="6" t="s">
        <v>500</v>
      </c>
      <c r="B101" s="6" t="s">
        <v>210</v>
      </c>
      <c r="C101" s="6"/>
      <c r="D101" s="6" t="s">
        <v>211</v>
      </c>
      <c r="E101" s="6" t="s">
        <v>12</v>
      </c>
      <c r="F101" s="82" t="s">
        <v>401</v>
      </c>
      <c r="G101" s="82"/>
      <c r="H101" s="82"/>
      <c r="I101" s="82"/>
      <c r="J101" s="1" t="str">
        <f>VLOOKUP(B101,学生按学号排序!A:C,1,0)</f>
        <v>3220103445</v>
      </c>
    </row>
    <row r="102" spans="1:10" ht="14" customHeight="1" x14ac:dyDescent="0.3">
      <c r="A102" s="6" t="s">
        <v>501</v>
      </c>
      <c r="B102" s="6" t="s">
        <v>212</v>
      </c>
      <c r="C102" s="6"/>
      <c r="D102" s="6" t="s">
        <v>213</v>
      </c>
      <c r="E102" s="6" t="s">
        <v>12</v>
      </c>
      <c r="F102" s="82" t="s">
        <v>401</v>
      </c>
      <c r="G102" s="82"/>
      <c r="H102" s="82"/>
      <c r="I102" s="82"/>
      <c r="J102" s="1" t="str">
        <f>VLOOKUP(B102,学生按学号排序!A:C,1,0)</f>
        <v>3220103447</v>
      </c>
    </row>
    <row r="103" spans="1:10" ht="14" customHeight="1" x14ac:dyDescent="0.3">
      <c r="A103" s="6" t="s">
        <v>502</v>
      </c>
      <c r="B103" s="6" t="s">
        <v>214</v>
      </c>
      <c r="C103" s="6"/>
      <c r="D103" s="6" t="s">
        <v>215</v>
      </c>
      <c r="E103" s="6" t="s">
        <v>12</v>
      </c>
      <c r="F103" s="82" t="s">
        <v>401</v>
      </c>
      <c r="G103" s="82"/>
      <c r="H103" s="82"/>
      <c r="I103" s="82"/>
      <c r="J103" s="1" t="str">
        <f>VLOOKUP(B103,学生按学号排序!A:C,1,0)</f>
        <v>3220103449</v>
      </c>
    </row>
    <row r="104" spans="1:10" ht="14" customHeight="1" x14ac:dyDescent="0.3">
      <c r="A104" s="6" t="s">
        <v>503</v>
      </c>
      <c r="B104" s="6" t="s">
        <v>216</v>
      </c>
      <c r="C104" s="6"/>
      <c r="D104" s="6" t="s">
        <v>217</v>
      </c>
      <c r="E104" s="6" t="s">
        <v>12</v>
      </c>
      <c r="F104" s="82" t="s">
        <v>401</v>
      </c>
      <c r="G104" s="82"/>
      <c r="H104" s="82"/>
      <c r="I104" s="82"/>
      <c r="J104" s="1" t="str">
        <f>VLOOKUP(B104,学生按学号排序!A:C,1,0)</f>
        <v>3220103451</v>
      </c>
    </row>
    <row r="105" spans="1:10" ht="14" customHeight="1" x14ac:dyDescent="0.3">
      <c r="A105" s="6" t="s">
        <v>504</v>
      </c>
      <c r="B105" s="6" t="s">
        <v>218</v>
      </c>
      <c r="C105" s="6"/>
      <c r="D105" s="6" t="s">
        <v>219</v>
      </c>
      <c r="E105" s="6" t="s">
        <v>12</v>
      </c>
      <c r="F105" s="82" t="s">
        <v>401</v>
      </c>
      <c r="G105" s="82"/>
      <c r="H105" s="82"/>
      <c r="I105" s="82"/>
      <c r="J105" s="1" t="str">
        <f>VLOOKUP(B105,学生按学号排序!A:C,1,0)</f>
        <v>3220103459</v>
      </c>
    </row>
    <row r="106" spans="1:10" ht="14" customHeight="1" x14ac:dyDescent="0.3">
      <c r="A106" s="6" t="s">
        <v>505</v>
      </c>
      <c r="B106" s="6" t="s">
        <v>220</v>
      </c>
      <c r="C106" s="6"/>
      <c r="D106" s="6" t="s">
        <v>221</v>
      </c>
      <c r="E106" s="6" t="s">
        <v>65</v>
      </c>
      <c r="F106" s="82" t="s">
        <v>401</v>
      </c>
      <c r="G106" s="82"/>
      <c r="H106" s="82"/>
      <c r="I106" s="82"/>
      <c r="J106" s="1" t="str">
        <f>VLOOKUP(B106,学生按学号排序!A:C,1,0)</f>
        <v>3220103467</v>
      </c>
    </row>
    <row r="107" spans="1:10" ht="14" customHeight="1" x14ac:dyDescent="0.3">
      <c r="A107" s="6" t="s">
        <v>506</v>
      </c>
      <c r="B107" s="6" t="s">
        <v>222</v>
      </c>
      <c r="C107" s="6"/>
      <c r="D107" s="6" t="s">
        <v>223</v>
      </c>
      <c r="E107" s="6" t="s">
        <v>12</v>
      </c>
      <c r="F107" s="82" t="s">
        <v>401</v>
      </c>
      <c r="G107" s="82"/>
      <c r="H107" s="82"/>
      <c r="I107" s="82"/>
      <c r="J107" s="1" t="str">
        <f>VLOOKUP(B107,学生按学号排序!A:C,1,0)</f>
        <v>3220103498</v>
      </c>
    </row>
    <row r="108" spans="1:10" ht="14" customHeight="1" x14ac:dyDescent="0.3">
      <c r="A108" s="6" t="s">
        <v>507</v>
      </c>
      <c r="B108" s="6" t="s">
        <v>224</v>
      </c>
      <c r="C108" s="6"/>
      <c r="D108" s="6" t="s">
        <v>225</v>
      </c>
      <c r="E108" s="6" t="s">
        <v>12</v>
      </c>
      <c r="F108" s="82" t="s">
        <v>401</v>
      </c>
      <c r="G108" s="82"/>
      <c r="H108" s="82"/>
      <c r="I108" s="82"/>
      <c r="J108" s="1" t="str">
        <f>VLOOKUP(B108,学生按学号排序!A:C,1,0)</f>
        <v>3220103536</v>
      </c>
    </row>
    <row r="109" spans="1:10" ht="14" customHeight="1" x14ac:dyDescent="0.3">
      <c r="A109" s="6" t="s">
        <v>508</v>
      </c>
      <c r="B109" s="6" t="s">
        <v>226</v>
      </c>
      <c r="C109" s="6"/>
      <c r="D109" s="6" t="s">
        <v>227</v>
      </c>
      <c r="E109" s="6" t="s">
        <v>65</v>
      </c>
      <c r="F109" s="82" t="s">
        <v>401</v>
      </c>
      <c r="G109" s="82"/>
      <c r="H109" s="82"/>
      <c r="I109" s="82"/>
      <c r="J109" s="1" t="str">
        <f>VLOOKUP(B109,学生按学号排序!A:C,1,0)</f>
        <v>3220103538</v>
      </c>
    </row>
    <row r="110" spans="1:10" ht="14" customHeight="1" x14ac:dyDescent="0.3">
      <c r="A110" s="6" t="s">
        <v>509</v>
      </c>
      <c r="B110" s="6" t="s">
        <v>228</v>
      </c>
      <c r="C110" s="6"/>
      <c r="D110" s="6" t="s">
        <v>229</v>
      </c>
      <c r="E110" s="6" t="s">
        <v>12</v>
      </c>
      <c r="F110" s="82" t="s">
        <v>401</v>
      </c>
      <c r="G110" s="82"/>
      <c r="H110" s="82"/>
      <c r="I110" s="82"/>
      <c r="J110" s="1" t="str">
        <f>VLOOKUP(B110,学生按学号排序!A:C,1,0)</f>
        <v>3220103556</v>
      </c>
    </row>
    <row r="111" spans="1:10" ht="14" customHeight="1" x14ac:dyDescent="0.3">
      <c r="A111" s="6" t="s">
        <v>510</v>
      </c>
      <c r="B111" s="6" t="s">
        <v>230</v>
      </c>
      <c r="C111" s="6"/>
      <c r="D111" s="6" t="s">
        <v>231</v>
      </c>
      <c r="E111" s="6" t="s">
        <v>12</v>
      </c>
      <c r="F111" s="82" t="s">
        <v>401</v>
      </c>
      <c r="G111" s="82"/>
      <c r="H111" s="82"/>
      <c r="I111" s="82"/>
      <c r="J111" s="1" t="str">
        <f>VLOOKUP(B111,学生按学号排序!A:C,1,0)</f>
        <v>3220103559</v>
      </c>
    </row>
    <row r="112" spans="1:10" ht="14" customHeight="1" x14ac:dyDescent="0.3">
      <c r="A112" s="6" t="s">
        <v>511</v>
      </c>
      <c r="B112" s="6" t="s">
        <v>232</v>
      </c>
      <c r="C112" s="6"/>
      <c r="D112" s="6" t="s">
        <v>233</v>
      </c>
      <c r="E112" s="6" t="s">
        <v>12</v>
      </c>
      <c r="F112" s="82" t="s">
        <v>401</v>
      </c>
      <c r="G112" s="82"/>
      <c r="H112" s="82"/>
      <c r="I112" s="82"/>
      <c r="J112" s="1" t="str">
        <f>VLOOKUP(B112,学生按学号排序!A:C,1,0)</f>
        <v>3220103576</v>
      </c>
    </row>
    <row r="113" spans="1:10" ht="14" customHeight="1" x14ac:dyDescent="0.3">
      <c r="A113" s="6" t="s">
        <v>512</v>
      </c>
      <c r="B113" s="6" t="s">
        <v>234</v>
      </c>
      <c r="C113" s="6"/>
      <c r="D113" s="6" t="s">
        <v>235</v>
      </c>
      <c r="E113" s="6" t="s">
        <v>65</v>
      </c>
      <c r="F113" s="82" t="s">
        <v>401</v>
      </c>
      <c r="G113" s="82"/>
      <c r="H113" s="82"/>
      <c r="I113" s="82"/>
      <c r="J113" s="1" t="str">
        <f>VLOOKUP(B113,学生按学号排序!A:C,1,0)</f>
        <v>3220103578</v>
      </c>
    </row>
    <row r="114" spans="1:10" ht="14" customHeight="1" x14ac:dyDescent="0.3">
      <c r="A114" s="6" t="s">
        <v>513</v>
      </c>
      <c r="B114" s="6" t="s">
        <v>236</v>
      </c>
      <c r="C114" s="6"/>
      <c r="D114" s="6" t="s">
        <v>237</v>
      </c>
      <c r="E114" s="6" t="s">
        <v>12</v>
      </c>
      <c r="F114" s="82" t="s">
        <v>401</v>
      </c>
      <c r="G114" s="82"/>
      <c r="H114" s="82"/>
      <c r="I114" s="82"/>
      <c r="J114" s="1" t="str">
        <f>VLOOKUP(B114,学生按学号排序!A:C,1,0)</f>
        <v>3220103605</v>
      </c>
    </row>
    <row r="115" spans="1:10" ht="14" customHeight="1" x14ac:dyDescent="0.3">
      <c r="A115" s="6" t="s">
        <v>514</v>
      </c>
      <c r="B115" s="6" t="s">
        <v>238</v>
      </c>
      <c r="C115" s="6"/>
      <c r="D115" s="6" t="s">
        <v>239</v>
      </c>
      <c r="E115" s="6" t="s">
        <v>65</v>
      </c>
      <c r="F115" s="82" t="s">
        <v>401</v>
      </c>
      <c r="G115" s="82"/>
      <c r="H115" s="82"/>
      <c r="I115" s="82"/>
      <c r="J115" s="1" t="str">
        <f>VLOOKUP(B115,学生按学号排序!A:C,1,0)</f>
        <v>3220103608</v>
      </c>
    </row>
    <row r="116" spans="1:10" ht="14" customHeight="1" x14ac:dyDescent="0.3">
      <c r="A116" s="6" t="s">
        <v>515</v>
      </c>
      <c r="B116" s="6" t="s">
        <v>240</v>
      </c>
      <c r="C116" s="6"/>
      <c r="D116" s="6" t="s">
        <v>241</v>
      </c>
      <c r="E116" s="6" t="s">
        <v>12</v>
      </c>
      <c r="F116" s="82" t="s">
        <v>401</v>
      </c>
      <c r="G116" s="82"/>
      <c r="H116" s="82"/>
      <c r="I116" s="82"/>
      <c r="J116" s="1" t="str">
        <f>VLOOKUP(B116,学生按学号排序!A:C,1,0)</f>
        <v>3220103625</v>
      </c>
    </row>
    <row r="117" spans="1:10" ht="14" customHeight="1" x14ac:dyDescent="0.3">
      <c r="A117" s="6" t="s">
        <v>516</v>
      </c>
      <c r="B117" s="6" t="s">
        <v>242</v>
      </c>
      <c r="C117" s="6"/>
      <c r="D117" s="6" t="s">
        <v>243</v>
      </c>
      <c r="E117" s="6" t="s">
        <v>12</v>
      </c>
      <c r="F117" s="82" t="s">
        <v>401</v>
      </c>
      <c r="G117" s="82"/>
      <c r="H117" s="82"/>
      <c r="I117" s="82"/>
      <c r="J117" s="1" t="str">
        <f>VLOOKUP(B117,学生按学号排序!A:C,1,0)</f>
        <v>3220103632</v>
      </c>
    </row>
    <row r="118" spans="1:10" ht="14" customHeight="1" x14ac:dyDescent="0.3">
      <c r="A118" s="6" t="s">
        <v>517</v>
      </c>
      <c r="B118" s="6" t="s">
        <v>244</v>
      </c>
      <c r="C118" s="6"/>
      <c r="D118" s="6" t="s">
        <v>245</v>
      </c>
      <c r="E118" s="6" t="s">
        <v>12</v>
      </c>
      <c r="F118" s="82" t="s">
        <v>401</v>
      </c>
      <c r="G118" s="82"/>
      <c r="H118" s="82"/>
      <c r="I118" s="82"/>
      <c r="J118" s="1" t="str">
        <f>VLOOKUP(B118,学生按学号排序!A:C,1,0)</f>
        <v>3220103680</v>
      </c>
    </row>
    <row r="119" spans="1:10" ht="14" customHeight="1" x14ac:dyDescent="0.3">
      <c r="A119" s="6" t="s">
        <v>518</v>
      </c>
      <c r="B119" s="6" t="s">
        <v>246</v>
      </c>
      <c r="C119" s="6"/>
      <c r="D119" s="6" t="s">
        <v>247</v>
      </c>
      <c r="E119" s="6" t="s">
        <v>65</v>
      </c>
      <c r="F119" s="82" t="s">
        <v>401</v>
      </c>
      <c r="G119" s="82"/>
      <c r="H119" s="82"/>
      <c r="I119" s="82"/>
      <c r="J119" s="1" t="str">
        <f>VLOOKUP(B119,学生按学号排序!A:C,1,0)</f>
        <v>3220103687</v>
      </c>
    </row>
    <row r="120" spans="1:10" ht="14" customHeight="1" x14ac:dyDescent="0.3">
      <c r="A120" s="6" t="s">
        <v>519</v>
      </c>
      <c r="B120" s="6" t="s">
        <v>248</v>
      </c>
      <c r="C120" s="6"/>
      <c r="D120" s="6" t="s">
        <v>249</v>
      </c>
      <c r="E120" s="6" t="s">
        <v>12</v>
      </c>
      <c r="F120" s="82" t="s">
        <v>401</v>
      </c>
      <c r="G120" s="82"/>
      <c r="H120" s="82"/>
      <c r="I120" s="82"/>
      <c r="J120" s="1" t="str">
        <f>VLOOKUP(B120,学生按学号排序!A:C,1,0)</f>
        <v>3220103691</v>
      </c>
    </row>
    <row r="121" spans="1:10" ht="14" customHeight="1" x14ac:dyDescent="0.3">
      <c r="A121" s="6" t="s">
        <v>520</v>
      </c>
      <c r="B121" s="6" t="s">
        <v>250</v>
      </c>
      <c r="C121" s="6"/>
      <c r="D121" s="6" t="s">
        <v>251</v>
      </c>
      <c r="E121" s="6" t="s">
        <v>12</v>
      </c>
      <c r="F121" s="82" t="s">
        <v>401</v>
      </c>
      <c r="G121" s="82"/>
      <c r="H121" s="82"/>
      <c r="I121" s="82"/>
      <c r="J121" s="1" t="str">
        <f>VLOOKUP(B121,学生按学号排序!A:C,1,0)</f>
        <v>3220103696</v>
      </c>
    </row>
    <row r="122" spans="1:10" ht="14" customHeight="1" x14ac:dyDescent="0.3">
      <c r="A122" s="6" t="s">
        <v>521</v>
      </c>
      <c r="B122" s="6" t="s">
        <v>252</v>
      </c>
      <c r="C122" s="6"/>
      <c r="D122" s="6" t="s">
        <v>253</v>
      </c>
      <c r="E122" s="6" t="s">
        <v>12</v>
      </c>
      <c r="F122" s="82" t="s">
        <v>401</v>
      </c>
      <c r="G122" s="82"/>
      <c r="H122" s="82"/>
      <c r="I122" s="82"/>
      <c r="J122" s="1" t="str">
        <f>VLOOKUP(B122,学生按学号排序!A:C,1,0)</f>
        <v>3220103703</v>
      </c>
    </row>
    <row r="123" spans="1:10" ht="14" customHeight="1" x14ac:dyDescent="0.3">
      <c r="A123" s="6" t="s">
        <v>522</v>
      </c>
      <c r="B123" s="6" t="s">
        <v>254</v>
      </c>
      <c r="C123" s="6"/>
      <c r="D123" s="6" t="s">
        <v>255</v>
      </c>
      <c r="E123" s="6" t="s">
        <v>65</v>
      </c>
      <c r="F123" s="82" t="s">
        <v>401</v>
      </c>
      <c r="G123" s="82"/>
      <c r="H123" s="82"/>
      <c r="I123" s="82"/>
      <c r="J123" s="1" t="str">
        <f>VLOOKUP(B123,学生按学号排序!A:C,1,0)</f>
        <v>3220103718</v>
      </c>
    </row>
    <row r="124" spans="1:10" ht="14" customHeight="1" x14ac:dyDescent="0.3">
      <c r="A124" s="6" t="s">
        <v>523</v>
      </c>
      <c r="B124" s="6" t="s">
        <v>256</v>
      </c>
      <c r="C124" s="6"/>
      <c r="D124" s="6" t="s">
        <v>257</v>
      </c>
      <c r="E124" s="6" t="s">
        <v>12</v>
      </c>
      <c r="F124" s="82" t="s">
        <v>401</v>
      </c>
      <c r="G124" s="82"/>
      <c r="H124" s="82"/>
      <c r="I124" s="82"/>
      <c r="J124" s="1" t="str">
        <f>VLOOKUP(B124,学生按学号排序!A:C,1,0)</f>
        <v>3220103724</v>
      </c>
    </row>
    <row r="125" spans="1:10" ht="14" customHeight="1" x14ac:dyDescent="0.3">
      <c r="A125" s="6" t="s">
        <v>524</v>
      </c>
      <c r="B125" s="6" t="s">
        <v>258</v>
      </c>
      <c r="C125" s="6"/>
      <c r="D125" s="6" t="s">
        <v>259</v>
      </c>
      <c r="E125" s="6" t="s">
        <v>65</v>
      </c>
      <c r="F125" s="82" t="s">
        <v>401</v>
      </c>
      <c r="G125" s="82"/>
      <c r="H125" s="82"/>
      <c r="I125" s="82"/>
      <c r="J125" s="1" t="str">
        <f>VLOOKUP(B125,学生按学号排序!A:C,1,0)</f>
        <v>3220103725</v>
      </c>
    </row>
    <row r="126" spans="1:10" ht="14" customHeight="1" x14ac:dyDescent="0.3">
      <c r="A126" s="6" t="s">
        <v>525</v>
      </c>
      <c r="B126" s="6" t="s">
        <v>260</v>
      </c>
      <c r="C126" s="6"/>
      <c r="D126" s="6" t="s">
        <v>261</v>
      </c>
      <c r="E126" s="6" t="s">
        <v>12</v>
      </c>
      <c r="F126" s="82" t="s">
        <v>401</v>
      </c>
      <c r="G126" s="82"/>
      <c r="H126" s="82"/>
      <c r="I126" s="82"/>
      <c r="J126" s="1" t="str">
        <f>VLOOKUP(B126,学生按学号排序!A:C,1,0)</f>
        <v>3220103726</v>
      </c>
    </row>
    <row r="127" spans="1:10" ht="14" customHeight="1" x14ac:dyDescent="0.3">
      <c r="A127" s="6" t="s">
        <v>526</v>
      </c>
      <c r="B127" s="6" t="s">
        <v>262</v>
      </c>
      <c r="C127" s="6"/>
      <c r="D127" s="6" t="s">
        <v>263</v>
      </c>
      <c r="E127" s="6" t="s">
        <v>12</v>
      </c>
      <c r="F127" s="82" t="s">
        <v>401</v>
      </c>
      <c r="G127" s="82"/>
      <c r="H127" s="82"/>
      <c r="I127" s="82"/>
      <c r="J127" s="1" t="str">
        <f>VLOOKUP(B127,学生按学号排序!A:C,1,0)</f>
        <v>3220103741</v>
      </c>
    </row>
    <row r="128" spans="1:10" ht="14" customHeight="1" x14ac:dyDescent="0.3">
      <c r="A128" s="6" t="s">
        <v>527</v>
      </c>
      <c r="B128" s="6" t="s">
        <v>264</v>
      </c>
      <c r="C128" s="6"/>
      <c r="D128" s="6" t="s">
        <v>265</v>
      </c>
      <c r="E128" s="6" t="s">
        <v>12</v>
      </c>
      <c r="F128" s="82" t="s">
        <v>401</v>
      </c>
      <c r="G128" s="82"/>
      <c r="H128" s="82"/>
      <c r="I128" s="82"/>
      <c r="J128" s="1" t="str">
        <f>VLOOKUP(B128,学生按学号排序!A:C,1,0)</f>
        <v>3220103754</v>
      </c>
    </row>
    <row r="129" spans="1:10" ht="14" customHeight="1" x14ac:dyDescent="0.3">
      <c r="A129" s="6" t="s">
        <v>528</v>
      </c>
      <c r="B129" s="6" t="s">
        <v>266</v>
      </c>
      <c r="C129" s="6"/>
      <c r="D129" s="6" t="s">
        <v>267</v>
      </c>
      <c r="E129" s="6" t="s">
        <v>12</v>
      </c>
      <c r="F129" s="82" t="s">
        <v>401</v>
      </c>
      <c r="G129" s="82"/>
      <c r="H129" s="82"/>
      <c r="I129" s="82"/>
      <c r="J129" s="1" t="str">
        <f>VLOOKUP(B129,学生按学号排序!A:C,1,0)</f>
        <v>3220103788</v>
      </c>
    </row>
    <row r="130" spans="1:10" ht="14" customHeight="1" x14ac:dyDescent="0.3">
      <c r="A130" s="6" t="s">
        <v>529</v>
      </c>
      <c r="B130" s="6" t="s">
        <v>268</v>
      </c>
      <c r="C130" s="6"/>
      <c r="D130" s="6" t="s">
        <v>269</v>
      </c>
      <c r="E130" s="6" t="s">
        <v>12</v>
      </c>
      <c r="F130" s="82" t="s">
        <v>401</v>
      </c>
      <c r="G130" s="82"/>
      <c r="H130" s="82"/>
      <c r="I130" s="82"/>
      <c r="J130" s="1" t="str">
        <f>VLOOKUP(B130,学生按学号排序!A:C,1,0)</f>
        <v>3220103802</v>
      </c>
    </row>
    <row r="131" spans="1:10" ht="14" customHeight="1" x14ac:dyDescent="0.3">
      <c r="A131" s="6" t="s">
        <v>530</v>
      </c>
      <c r="B131" s="6" t="s">
        <v>270</v>
      </c>
      <c r="C131" s="6"/>
      <c r="D131" s="6" t="s">
        <v>271</v>
      </c>
      <c r="E131" s="6" t="s">
        <v>12</v>
      </c>
      <c r="F131" s="82" t="s">
        <v>401</v>
      </c>
      <c r="G131" s="82"/>
      <c r="H131" s="82"/>
      <c r="I131" s="82"/>
      <c r="J131" s="1" t="str">
        <f>VLOOKUP(B131,学生按学号排序!A:C,1,0)</f>
        <v>3220103808</v>
      </c>
    </row>
    <row r="132" spans="1:10" ht="14" customHeight="1" x14ac:dyDescent="0.3">
      <c r="A132" s="6" t="s">
        <v>531</v>
      </c>
      <c r="B132" s="6" t="s">
        <v>272</v>
      </c>
      <c r="C132" s="6"/>
      <c r="D132" s="6" t="s">
        <v>273</v>
      </c>
      <c r="E132" s="6" t="s">
        <v>12</v>
      </c>
      <c r="F132" s="82" t="s">
        <v>401</v>
      </c>
      <c r="G132" s="82"/>
      <c r="H132" s="82"/>
      <c r="I132" s="82"/>
      <c r="J132" s="1" t="str">
        <f>VLOOKUP(B132,学生按学号排序!A:C,1,0)</f>
        <v>3220103819</v>
      </c>
    </row>
    <row r="133" spans="1:10" ht="14" customHeight="1" x14ac:dyDescent="0.3">
      <c r="A133" s="6" t="s">
        <v>532</v>
      </c>
      <c r="B133" s="6" t="s">
        <v>274</v>
      </c>
      <c r="C133" s="6"/>
      <c r="D133" s="6" t="s">
        <v>275</v>
      </c>
      <c r="E133" s="6" t="s">
        <v>12</v>
      </c>
      <c r="F133" s="82" t="s">
        <v>401</v>
      </c>
      <c r="G133" s="82"/>
      <c r="H133" s="82"/>
      <c r="I133" s="82"/>
      <c r="J133" s="1" t="str">
        <f>VLOOKUP(B133,学生按学号排序!A:C,1,0)</f>
        <v>3220103826</v>
      </c>
    </row>
    <row r="134" spans="1:10" ht="14" customHeight="1" x14ac:dyDescent="0.3">
      <c r="A134" s="6" t="s">
        <v>533</v>
      </c>
      <c r="B134" s="6" t="s">
        <v>276</v>
      </c>
      <c r="C134" s="6"/>
      <c r="D134" s="6" t="s">
        <v>277</v>
      </c>
      <c r="E134" s="6" t="s">
        <v>12</v>
      </c>
      <c r="F134" s="82" t="s">
        <v>401</v>
      </c>
      <c r="G134" s="82"/>
      <c r="H134" s="82"/>
      <c r="I134" s="82"/>
      <c r="J134" s="1" t="str">
        <f>VLOOKUP(B134,学生按学号排序!A:C,1,0)</f>
        <v>3220103833</v>
      </c>
    </row>
    <row r="135" spans="1:10" ht="14" customHeight="1" x14ac:dyDescent="0.3">
      <c r="A135" s="6" t="s">
        <v>534</v>
      </c>
      <c r="B135" s="6" t="s">
        <v>278</v>
      </c>
      <c r="C135" s="6"/>
      <c r="D135" s="6" t="s">
        <v>279</v>
      </c>
      <c r="E135" s="6" t="s">
        <v>12</v>
      </c>
      <c r="F135" s="82" t="s">
        <v>401</v>
      </c>
      <c r="G135" s="82"/>
      <c r="H135" s="82"/>
      <c r="I135" s="82"/>
      <c r="J135" s="1" t="str">
        <f>VLOOKUP(B135,学生按学号排序!A:C,1,0)</f>
        <v>3220103836</v>
      </c>
    </row>
    <row r="136" spans="1:10" ht="14" customHeight="1" x14ac:dyDescent="0.3">
      <c r="A136" s="6" t="s">
        <v>535</v>
      </c>
      <c r="B136" s="6" t="s">
        <v>280</v>
      </c>
      <c r="C136" s="6"/>
      <c r="D136" s="6" t="s">
        <v>281</v>
      </c>
      <c r="E136" s="6" t="s">
        <v>12</v>
      </c>
      <c r="F136" s="82" t="s">
        <v>401</v>
      </c>
      <c r="G136" s="82"/>
      <c r="H136" s="82"/>
      <c r="I136" s="82"/>
      <c r="J136" s="1" t="str">
        <f>VLOOKUP(B136,学生按学号排序!A:C,1,0)</f>
        <v>3220103858</v>
      </c>
    </row>
    <row r="137" spans="1:10" ht="14" customHeight="1" x14ac:dyDescent="0.3">
      <c r="A137" s="6" t="s">
        <v>536</v>
      </c>
      <c r="B137" s="6" t="s">
        <v>282</v>
      </c>
      <c r="C137" s="6"/>
      <c r="D137" s="6" t="s">
        <v>283</v>
      </c>
      <c r="E137" s="6" t="s">
        <v>12</v>
      </c>
      <c r="F137" s="82" t="s">
        <v>401</v>
      </c>
      <c r="G137" s="82"/>
      <c r="H137" s="82"/>
      <c r="I137" s="82"/>
      <c r="J137" s="1" t="str">
        <f>VLOOKUP(B137,学生按学号排序!A:C,1,0)</f>
        <v>3220103901</v>
      </c>
    </row>
    <row r="138" spans="1:10" ht="14" customHeight="1" x14ac:dyDescent="0.3">
      <c r="A138" s="6" t="s">
        <v>537</v>
      </c>
      <c r="B138" s="6" t="s">
        <v>284</v>
      </c>
      <c r="C138" s="6"/>
      <c r="D138" s="6" t="s">
        <v>285</v>
      </c>
      <c r="E138" s="6" t="s">
        <v>12</v>
      </c>
      <c r="F138" s="82" t="s">
        <v>401</v>
      </c>
      <c r="G138" s="82"/>
      <c r="H138" s="82"/>
      <c r="I138" s="82"/>
      <c r="J138" s="1" t="str">
        <f>VLOOKUP(B138,学生按学号排序!A:C,1,0)</f>
        <v>3220103906</v>
      </c>
    </row>
    <row r="139" spans="1:10" ht="14" customHeight="1" x14ac:dyDescent="0.3">
      <c r="A139" s="6" t="s">
        <v>538</v>
      </c>
      <c r="B139" s="6" t="s">
        <v>286</v>
      </c>
      <c r="C139" s="6"/>
      <c r="D139" s="6" t="s">
        <v>287</v>
      </c>
      <c r="E139" s="6" t="s">
        <v>12</v>
      </c>
      <c r="F139" s="82" t="s">
        <v>401</v>
      </c>
      <c r="G139" s="82"/>
      <c r="H139" s="82"/>
      <c r="I139" s="82"/>
      <c r="J139" s="1" t="str">
        <f>VLOOKUP(B139,学生按学号排序!A:C,1,0)</f>
        <v>3220103934</v>
      </c>
    </row>
    <row r="140" spans="1:10" ht="14" customHeight="1" x14ac:dyDescent="0.3">
      <c r="A140" s="6" t="s">
        <v>539</v>
      </c>
      <c r="B140" s="6" t="s">
        <v>288</v>
      </c>
      <c r="C140" s="6"/>
      <c r="D140" s="6" t="s">
        <v>289</v>
      </c>
      <c r="E140" s="6" t="s">
        <v>12</v>
      </c>
      <c r="F140" s="82" t="s">
        <v>401</v>
      </c>
      <c r="G140" s="82"/>
      <c r="H140" s="82"/>
      <c r="I140" s="82"/>
      <c r="J140" s="1" t="str">
        <f>VLOOKUP(B140,学生按学号排序!A:C,1,0)</f>
        <v>3220103942</v>
      </c>
    </row>
    <row r="141" spans="1:10" ht="14" customHeight="1" x14ac:dyDescent="0.3">
      <c r="A141" s="6" t="s">
        <v>540</v>
      </c>
      <c r="B141" s="6" t="s">
        <v>290</v>
      </c>
      <c r="C141" s="6"/>
      <c r="D141" s="6" t="s">
        <v>291</v>
      </c>
      <c r="E141" s="6" t="s">
        <v>65</v>
      </c>
      <c r="F141" s="82" t="s">
        <v>401</v>
      </c>
      <c r="G141" s="82"/>
      <c r="H141" s="82"/>
      <c r="I141" s="82"/>
      <c r="J141" s="1" t="str">
        <f>VLOOKUP(B141,学生按学号排序!A:C,1,0)</f>
        <v>3220103949</v>
      </c>
    </row>
    <row r="142" spans="1:10" ht="14" customHeight="1" x14ac:dyDescent="0.3">
      <c r="A142" s="6" t="s">
        <v>541</v>
      </c>
      <c r="B142" s="6" t="s">
        <v>292</v>
      </c>
      <c r="C142" s="6"/>
      <c r="D142" s="6" t="s">
        <v>293</v>
      </c>
      <c r="E142" s="6" t="s">
        <v>12</v>
      </c>
      <c r="F142" s="82" t="s">
        <v>401</v>
      </c>
      <c r="G142" s="82"/>
      <c r="H142" s="82"/>
      <c r="I142" s="82"/>
      <c r="J142" s="1" t="str">
        <f>VLOOKUP(B142,学生按学号排序!A:C,1,0)</f>
        <v>3220103963</v>
      </c>
    </row>
    <row r="143" spans="1:10" ht="14" customHeight="1" x14ac:dyDescent="0.3">
      <c r="A143" s="6" t="s">
        <v>542</v>
      </c>
      <c r="B143" s="6" t="s">
        <v>294</v>
      </c>
      <c r="C143" s="6"/>
      <c r="D143" s="6" t="s">
        <v>295</v>
      </c>
      <c r="E143" s="6" t="s">
        <v>65</v>
      </c>
      <c r="F143" s="82" t="s">
        <v>401</v>
      </c>
      <c r="G143" s="82"/>
      <c r="H143" s="82"/>
      <c r="I143" s="82"/>
      <c r="J143" s="1" t="str">
        <f>VLOOKUP(B143,学生按学号排序!A:C,1,0)</f>
        <v>3220103989</v>
      </c>
    </row>
    <row r="144" spans="1:10" ht="14" customHeight="1" x14ac:dyDescent="0.3">
      <c r="A144" s="6" t="s">
        <v>543</v>
      </c>
      <c r="B144" s="6" t="s">
        <v>296</v>
      </c>
      <c r="C144" s="6"/>
      <c r="D144" s="6" t="s">
        <v>297</v>
      </c>
      <c r="E144" s="6" t="s">
        <v>12</v>
      </c>
      <c r="F144" s="82" t="s">
        <v>401</v>
      </c>
      <c r="G144" s="82"/>
      <c r="H144" s="82"/>
      <c r="I144" s="82"/>
      <c r="J144" s="1" t="str">
        <f>VLOOKUP(B144,学生按学号排序!A:C,1,0)</f>
        <v>3220103990</v>
      </c>
    </row>
    <row r="145" spans="1:10" ht="14" customHeight="1" x14ac:dyDescent="0.3">
      <c r="A145" s="6" t="s">
        <v>544</v>
      </c>
      <c r="B145" s="6" t="s">
        <v>298</v>
      </c>
      <c r="C145" s="6"/>
      <c r="D145" s="6" t="s">
        <v>299</v>
      </c>
      <c r="E145" s="6" t="s">
        <v>12</v>
      </c>
      <c r="F145" s="82" t="s">
        <v>401</v>
      </c>
      <c r="G145" s="82"/>
      <c r="H145" s="82"/>
      <c r="I145" s="82"/>
      <c r="J145" s="1" t="str">
        <f>VLOOKUP(B145,学生按学号排序!A:C,1,0)</f>
        <v>3220104018</v>
      </c>
    </row>
    <row r="146" spans="1:10" ht="14" customHeight="1" x14ac:dyDescent="0.3">
      <c r="A146" s="6" t="s">
        <v>545</v>
      </c>
      <c r="B146" s="6" t="s">
        <v>300</v>
      </c>
      <c r="C146" s="6"/>
      <c r="D146" s="6" t="s">
        <v>301</v>
      </c>
      <c r="E146" s="6" t="s">
        <v>12</v>
      </c>
      <c r="F146" s="82" t="s">
        <v>401</v>
      </c>
      <c r="G146" s="82"/>
      <c r="H146" s="82"/>
      <c r="I146" s="82"/>
      <c r="J146" s="1" t="str">
        <f>VLOOKUP(B146,学生按学号排序!A:C,1,0)</f>
        <v>3220104073</v>
      </c>
    </row>
    <row r="147" spans="1:10" ht="14" customHeight="1" x14ac:dyDescent="0.3">
      <c r="A147" s="6" t="s">
        <v>546</v>
      </c>
      <c r="B147" s="6" t="s">
        <v>302</v>
      </c>
      <c r="C147" s="6"/>
      <c r="D147" s="6" t="s">
        <v>303</v>
      </c>
      <c r="E147" s="6" t="s">
        <v>12</v>
      </c>
      <c r="F147" s="82" t="s">
        <v>401</v>
      </c>
      <c r="G147" s="82"/>
      <c r="H147" s="82"/>
      <c r="I147" s="82"/>
      <c r="J147" s="1" t="str">
        <f>VLOOKUP(B147,学生按学号排序!A:C,1,0)</f>
        <v>3220104114</v>
      </c>
    </row>
    <row r="148" spans="1:10" ht="14" customHeight="1" x14ac:dyDescent="0.3">
      <c r="A148" s="6" t="s">
        <v>547</v>
      </c>
      <c r="B148" s="6" t="s">
        <v>304</v>
      </c>
      <c r="C148" s="6"/>
      <c r="D148" s="6" t="s">
        <v>305</v>
      </c>
      <c r="E148" s="6" t="s">
        <v>12</v>
      </c>
      <c r="F148" s="82" t="s">
        <v>401</v>
      </c>
      <c r="G148" s="82"/>
      <c r="H148" s="82"/>
      <c r="I148" s="82"/>
      <c r="J148" s="1" t="str">
        <f>VLOOKUP(B148,学生按学号排序!A:C,1,0)</f>
        <v>3220104325</v>
      </c>
    </row>
    <row r="149" spans="1:10" ht="14" customHeight="1" x14ac:dyDescent="0.3">
      <c r="A149" s="6" t="s">
        <v>548</v>
      </c>
      <c r="B149" s="6" t="s">
        <v>306</v>
      </c>
      <c r="C149" s="6"/>
      <c r="D149" s="6" t="s">
        <v>307</v>
      </c>
      <c r="E149" s="6" t="s">
        <v>12</v>
      </c>
      <c r="F149" s="82" t="s">
        <v>401</v>
      </c>
      <c r="G149" s="82"/>
      <c r="H149" s="82"/>
      <c r="I149" s="82"/>
      <c r="J149" s="1" t="str">
        <f>VLOOKUP(B149,学生按学号排序!A:C,1,0)</f>
        <v>3220104330</v>
      </c>
    </row>
    <row r="150" spans="1:10" ht="14" customHeight="1" x14ac:dyDescent="0.3">
      <c r="A150" s="6" t="s">
        <v>549</v>
      </c>
      <c r="B150" s="6" t="s">
        <v>308</v>
      </c>
      <c r="C150" s="6"/>
      <c r="D150" s="6" t="s">
        <v>309</v>
      </c>
      <c r="E150" s="6" t="s">
        <v>12</v>
      </c>
      <c r="F150" s="82" t="s">
        <v>401</v>
      </c>
      <c r="G150" s="82"/>
      <c r="H150" s="82"/>
      <c r="I150" s="82"/>
      <c r="J150" s="1" t="str">
        <f>VLOOKUP(B150,学生按学号排序!A:C,1,0)</f>
        <v>3220104452</v>
      </c>
    </row>
    <row r="151" spans="1:10" ht="14" customHeight="1" x14ac:dyDescent="0.3">
      <c r="A151" s="6" t="s">
        <v>550</v>
      </c>
      <c r="B151" s="6" t="s">
        <v>310</v>
      </c>
      <c r="C151" s="6"/>
      <c r="D151" s="6" t="s">
        <v>311</v>
      </c>
      <c r="E151" s="6" t="s">
        <v>12</v>
      </c>
      <c r="F151" s="82" t="s">
        <v>401</v>
      </c>
      <c r="G151" s="82"/>
      <c r="H151" s="82"/>
      <c r="I151" s="82"/>
      <c r="J151" s="1" t="str">
        <f>VLOOKUP(B151,学生按学号排序!A:C,1,0)</f>
        <v>3220104461</v>
      </c>
    </row>
    <row r="152" spans="1:10" ht="14" customHeight="1" x14ac:dyDescent="0.3">
      <c r="A152" s="6" t="s">
        <v>551</v>
      </c>
      <c r="B152" s="6" t="s">
        <v>312</v>
      </c>
      <c r="C152" s="6"/>
      <c r="D152" s="6" t="s">
        <v>313</v>
      </c>
      <c r="E152" s="6" t="s">
        <v>12</v>
      </c>
      <c r="F152" s="82" t="s">
        <v>401</v>
      </c>
      <c r="G152" s="82"/>
      <c r="H152" s="82"/>
      <c r="I152" s="82"/>
      <c r="J152" s="1" t="str">
        <f>VLOOKUP(B152,学生按学号排序!A:C,1,0)</f>
        <v>3220104536</v>
      </c>
    </row>
    <row r="153" spans="1:10" ht="14" customHeight="1" x14ac:dyDescent="0.3">
      <c r="A153" s="6" t="s">
        <v>552</v>
      </c>
      <c r="B153" s="6" t="s">
        <v>314</v>
      </c>
      <c r="C153" s="6"/>
      <c r="D153" s="6" t="s">
        <v>315</v>
      </c>
      <c r="E153" s="6" t="s">
        <v>12</v>
      </c>
      <c r="F153" s="82" t="s">
        <v>401</v>
      </c>
      <c r="G153" s="82"/>
      <c r="H153" s="82"/>
      <c r="I153" s="82"/>
      <c r="J153" s="1" t="str">
        <f>VLOOKUP(B153,学生按学号排序!A:C,1,0)</f>
        <v>3220104539</v>
      </c>
    </row>
    <row r="154" spans="1:10" ht="14" customHeight="1" x14ac:dyDescent="0.3">
      <c r="A154" s="6" t="s">
        <v>553</v>
      </c>
      <c r="B154" s="6" t="s">
        <v>316</v>
      </c>
      <c r="C154" s="6"/>
      <c r="D154" s="6" t="s">
        <v>317</v>
      </c>
      <c r="E154" s="6" t="s">
        <v>12</v>
      </c>
      <c r="F154" s="82" t="s">
        <v>401</v>
      </c>
      <c r="G154" s="82"/>
      <c r="H154" s="82"/>
      <c r="I154" s="82"/>
      <c r="J154" s="1" t="str">
        <f>VLOOKUP(B154,学生按学号排序!A:C,1,0)</f>
        <v>3220104544</v>
      </c>
    </row>
    <row r="155" spans="1:10" ht="14" customHeight="1" x14ac:dyDescent="0.3">
      <c r="A155" s="6" t="s">
        <v>554</v>
      </c>
      <c r="B155" s="6" t="s">
        <v>318</v>
      </c>
      <c r="C155" s="6"/>
      <c r="D155" s="6" t="s">
        <v>319</v>
      </c>
      <c r="E155" s="6" t="s">
        <v>12</v>
      </c>
      <c r="F155" s="82" t="s">
        <v>401</v>
      </c>
      <c r="G155" s="82"/>
      <c r="H155" s="82"/>
      <c r="I155" s="82"/>
      <c r="J155" s="1" t="str">
        <f>VLOOKUP(B155,学生按学号排序!A:C,1,0)</f>
        <v>3220104550</v>
      </c>
    </row>
    <row r="156" spans="1:10" ht="14" customHeight="1" x14ac:dyDescent="0.3">
      <c r="A156" s="6" t="s">
        <v>555</v>
      </c>
      <c r="B156" s="6" t="s">
        <v>320</v>
      </c>
      <c r="C156" s="6"/>
      <c r="D156" s="6" t="s">
        <v>321</v>
      </c>
      <c r="E156" s="6" t="s">
        <v>12</v>
      </c>
      <c r="F156" s="82" t="s">
        <v>401</v>
      </c>
      <c r="G156" s="82"/>
      <c r="H156" s="82"/>
      <c r="I156" s="82"/>
      <c r="J156" s="1" t="str">
        <f>VLOOKUP(B156,学生按学号排序!A:C,1,0)</f>
        <v>3220104551</v>
      </c>
    </row>
    <row r="157" spans="1:10" ht="14" customHeight="1" x14ac:dyDescent="0.3">
      <c r="A157" s="6" t="s">
        <v>556</v>
      </c>
      <c r="B157" s="6" t="s">
        <v>322</v>
      </c>
      <c r="C157" s="6"/>
      <c r="D157" s="6" t="s">
        <v>323</v>
      </c>
      <c r="E157" s="6" t="s">
        <v>12</v>
      </c>
      <c r="F157" s="82" t="s">
        <v>401</v>
      </c>
      <c r="G157" s="82"/>
      <c r="H157" s="82"/>
      <c r="I157" s="82"/>
      <c r="J157" s="1" t="str">
        <f>VLOOKUP(B157,学生按学号排序!A:C,1,0)</f>
        <v>3220104619</v>
      </c>
    </row>
    <row r="158" spans="1:10" ht="14" customHeight="1" x14ac:dyDescent="0.3">
      <c r="A158" s="6" t="s">
        <v>557</v>
      </c>
      <c r="B158" s="6" t="s">
        <v>324</v>
      </c>
      <c r="C158" s="6"/>
      <c r="D158" s="6" t="s">
        <v>325</v>
      </c>
      <c r="E158" s="6" t="s">
        <v>12</v>
      </c>
      <c r="F158" s="82" t="s">
        <v>401</v>
      </c>
      <c r="G158" s="82"/>
      <c r="H158" s="82"/>
      <c r="I158" s="82"/>
      <c r="J158" s="1" t="str">
        <f>VLOOKUP(B158,学生按学号排序!A:C,1,0)</f>
        <v>3220104732</v>
      </c>
    </row>
    <row r="159" spans="1:10" ht="14" customHeight="1" x14ac:dyDescent="0.3">
      <c r="A159" s="6" t="s">
        <v>558</v>
      </c>
      <c r="B159" s="6" t="s">
        <v>326</v>
      </c>
      <c r="C159" s="6"/>
      <c r="D159" s="6" t="s">
        <v>327</v>
      </c>
      <c r="E159" s="6" t="s">
        <v>12</v>
      </c>
      <c r="F159" s="82" t="s">
        <v>401</v>
      </c>
      <c r="G159" s="82"/>
      <c r="H159" s="82"/>
      <c r="I159" s="82"/>
      <c r="J159" s="1" t="str">
        <f>VLOOKUP(B159,学生按学号排序!A:C,1,0)</f>
        <v>3220104987</v>
      </c>
    </row>
    <row r="160" spans="1:10" ht="14" customHeight="1" x14ac:dyDescent="0.3">
      <c r="A160" s="6" t="s">
        <v>559</v>
      </c>
      <c r="B160" s="6" t="s">
        <v>328</v>
      </c>
      <c r="C160" s="6"/>
      <c r="D160" s="6" t="s">
        <v>329</v>
      </c>
      <c r="E160" s="6" t="s">
        <v>12</v>
      </c>
      <c r="F160" s="82" t="s">
        <v>401</v>
      </c>
      <c r="G160" s="82"/>
      <c r="H160" s="82"/>
      <c r="I160" s="82"/>
      <c r="J160" s="1" t="str">
        <f>VLOOKUP(B160,学生按学号排序!A:C,1,0)</f>
        <v>3220105150</v>
      </c>
    </row>
    <row r="161" spans="1:10" ht="14" customHeight="1" x14ac:dyDescent="0.3">
      <c r="A161" s="6" t="s">
        <v>560</v>
      </c>
      <c r="B161" s="6" t="s">
        <v>330</v>
      </c>
      <c r="C161" s="6"/>
      <c r="D161" s="6" t="s">
        <v>331</v>
      </c>
      <c r="E161" s="6" t="s">
        <v>12</v>
      </c>
      <c r="F161" s="82" t="s">
        <v>401</v>
      </c>
      <c r="G161" s="82"/>
      <c r="H161" s="82"/>
      <c r="I161" s="82"/>
      <c r="J161" s="1" t="str">
        <f>VLOOKUP(B161,学生按学号排序!A:C,1,0)</f>
        <v>3220105156</v>
      </c>
    </row>
    <row r="162" spans="1:10" ht="14" customHeight="1" x14ac:dyDescent="0.3">
      <c r="A162" s="6" t="s">
        <v>561</v>
      </c>
      <c r="B162" s="6" t="s">
        <v>332</v>
      </c>
      <c r="C162" s="6"/>
      <c r="D162" s="6" t="s">
        <v>333</v>
      </c>
      <c r="E162" s="6" t="s">
        <v>12</v>
      </c>
      <c r="F162" s="82" t="s">
        <v>401</v>
      </c>
      <c r="G162" s="82"/>
      <c r="H162" s="82"/>
      <c r="I162" s="82"/>
      <c r="J162" s="1" t="str">
        <f>VLOOKUP(B162,学生按学号排序!A:C,1,0)</f>
        <v>3220105211</v>
      </c>
    </row>
    <row r="163" spans="1:10" ht="14" customHeight="1" x14ac:dyDescent="0.3">
      <c r="A163" s="6" t="s">
        <v>562</v>
      </c>
      <c r="B163" s="6" t="s">
        <v>334</v>
      </c>
      <c r="C163" s="6"/>
      <c r="D163" s="6" t="s">
        <v>335</v>
      </c>
      <c r="E163" s="6" t="s">
        <v>12</v>
      </c>
      <c r="F163" s="82" t="s">
        <v>401</v>
      </c>
      <c r="G163" s="82"/>
      <c r="H163" s="82"/>
      <c r="I163" s="82"/>
      <c r="J163" s="1" t="str">
        <f>VLOOKUP(B163,学生按学号排序!A:C,1,0)</f>
        <v>3220105279</v>
      </c>
    </row>
    <row r="164" spans="1:10" ht="14" customHeight="1" x14ac:dyDescent="0.3">
      <c r="A164" s="6" t="s">
        <v>563</v>
      </c>
      <c r="B164" s="6" t="s">
        <v>337</v>
      </c>
      <c r="C164" s="6"/>
      <c r="D164" s="6" t="s">
        <v>338</v>
      </c>
      <c r="E164" s="6" t="s">
        <v>12</v>
      </c>
      <c r="F164" s="82" t="s">
        <v>401</v>
      </c>
      <c r="G164" s="82"/>
      <c r="H164" s="82"/>
      <c r="I164" s="82"/>
      <c r="J164" s="1" t="str">
        <f>VLOOKUP(B164,学生按学号排序!A:C,1,0)</f>
        <v>3220105313</v>
      </c>
    </row>
    <row r="165" spans="1:10" ht="14" customHeight="1" x14ac:dyDescent="0.3">
      <c r="A165" s="6" t="s">
        <v>564</v>
      </c>
      <c r="B165" s="6" t="s">
        <v>339</v>
      </c>
      <c r="C165" s="6"/>
      <c r="D165" s="6" t="s">
        <v>340</v>
      </c>
      <c r="E165" s="6" t="s">
        <v>65</v>
      </c>
      <c r="F165" s="82" t="s">
        <v>401</v>
      </c>
      <c r="G165" s="82"/>
      <c r="H165" s="82"/>
      <c r="I165" s="82"/>
      <c r="J165" s="1" t="str">
        <f>VLOOKUP(B165,学生按学号排序!A:C,1,0)</f>
        <v>3220105509</v>
      </c>
    </row>
    <row r="166" spans="1:10" ht="14" customHeight="1" x14ac:dyDescent="0.3">
      <c r="A166" s="6" t="s">
        <v>565</v>
      </c>
      <c r="B166" s="6" t="s">
        <v>341</v>
      </c>
      <c r="C166" s="6"/>
      <c r="D166" s="6" t="s">
        <v>342</v>
      </c>
      <c r="E166" s="6" t="s">
        <v>12</v>
      </c>
      <c r="F166" s="82" t="s">
        <v>401</v>
      </c>
      <c r="G166" s="82"/>
      <c r="H166" s="82"/>
      <c r="I166" s="82"/>
      <c r="J166" s="1" t="str">
        <f>VLOOKUP(B166,学生按学号排序!A:C,1,0)</f>
        <v>3220105516</v>
      </c>
    </row>
    <row r="167" spans="1:10" ht="14" customHeight="1" x14ac:dyDescent="0.3">
      <c r="A167" s="6" t="s">
        <v>566</v>
      </c>
      <c r="B167" s="6" t="s">
        <v>344</v>
      </c>
      <c r="C167" s="6"/>
      <c r="D167" s="6" t="s">
        <v>345</v>
      </c>
      <c r="E167" s="6" t="s">
        <v>12</v>
      </c>
      <c r="F167" s="82" t="s">
        <v>401</v>
      </c>
      <c r="G167" s="82"/>
      <c r="H167" s="82"/>
      <c r="I167" s="82"/>
      <c r="J167" s="1" t="str">
        <f>VLOOKUP(B167,学生按学号排序!A:C,1,0)</f>
        <v>3220105585</v>
      </c>
    </row>
    <row r="168" spans="1:10" ht="14" customHeight="1" x14ac:dyDescent="0.3">
      <c r="A168" s="6" t="s">
        <v>567</v>
      </c>
      <c r="B168" s="6" t="s">
        <v>346</v>
      </c>
      <c r="C168" s="6"/>
      <c r="D168" s="6" t="s">
        <v>347</v>
      </c>
      <c r="E168" s="6" t="s">
        <v>65</v>
      </c>
      <c r="F168" s="82" t="s">
        <v>401</v>
      </c>
      <c r="G168" s="82"/>
      <c r="H168" s="82"/>
      <c r="I168" s="82"/>
      <c r="J168" s="1" t="str">
        <f>VLOOKUP(B168,学生按学号排序!A:C,1,0)</f>
        <v>3220105603</v>
      </c>
    </row>
    <row r="169" spans="1:10" ht="14" customHeight="1" x14ac:dyDescent="0.3">
      <c r="A169" s="6" t="s">
        <v>568</v>
      </c>
      <c r="B169" s="6" t="s">
        <v>348</v>
      </c>
      <c r="C169" s="6"/>
      <c r="D169" s="6" t="s">
        <v>349</v>
      </c>
      <c r="E169" s="6" t="s">
        <v>12</v>
      </c>
      <c r="F169" s="82" t="s">
        <v>401</v>
      </c>
      <c r="G169" s="82"/>
      <c r="H169" s="82"/>
      <c r="I169" s="82"/>
      <c r="J169" s="1" t="str">
        <f>VLOOKUP(B169,学生按学号排序!A:C,1,0)</f>
        <v>3220105756</v>
      </c>
    </row>
    <row r="170" spans="1:10" ht="14" customHeight="1" x14ac:dyDescent="0.3">
      <c r="A170" s="6" t="s">
        <v>570</v>
      </c>
      <c r="B170" s="6" t="s">
        <v>350</v>
      </c>
      <c r="C170" s="6"/>
      <c r="D170" s="6" t="s">
        <v>351</v>
      </c>
      <c r="E170" s="6" t="s">
        <v>12</v>
      </c>
      <c r="F170" s="82" t="s">
        <v>401</v>
      </c>
      <c r="G170" s="82"/>
      <c r="H170" s="82"/>
      <c r="I170" s="82"/>
      <c r="J170" s="1" t="str">
        <f>VLOOKUP(B170,学生按学号排序!A:C,1,0)</f>
        <v>3220105787</v>
      </c>
    </row>
    <row r="171" spans="1:10" ht="14" customHeight="1" x14ac:dyDescent="0.3">
      <c r="A171" s="6" t="s">
        <v>571</v>
      </c>
      <c r="B171" s="6" t="s">
        <v>352</v>
      </c>
      <c r="C171" s="6"/>
      <c r="D171" s="6" t="s">
        <v>353</v>
      </c>
      <c r="E171" s="6" t="s">
        <v>65</v>
      </c>
      <c r="F171" s="82" t="s">
        <v>569</v>
      </c>
      <c r="G171" s="82"/>
      <c r="H171" s="82"/>
      <c r="I171" s="82"/>
      <c r="J171" s="1" t="str">
        <f>VLOOKUP(B171,学生按学号排序!A:C,1,0)</f>
        <v>3220101705</v>
      </c>
    </row>
    <row r="172" spans="1:10" ht="14" customHeight="1" x14ac:dyDescent="0.3">
      <c r="A172" s="6" t="s">
        <v>572</v>
      </c>
      <c r="B172" s="6" t="s">
        <v>354</v>
      </c>
      <c r="C172" s="6"/>
      <c r="D172" s="6" t="s">
        <v>355</v>
      </c>
      <c r="E172" s="6" t="s">
        <v>12</v>
      </c>
      <c r="F172" s="82" t="s">
        <v>569</v>
      </c>
      <c r="G172" s="82"/>
      <c r="H172" s="82"/>
      <c r="I172" s="82"/>
      <c r="J172" s="1" t="str">
        <f>VLOOKUP(B172,学生按学号排序!A:C,1,0)</f>
        <v>3220102361</v>
      </c>
    </row>
    <row r="173" spans="1:10" ht="14" customHeight="1" x14ac:dyDescent="0.3">
      <c r="A173" s="6" t="s">
        <v>573</v>
      </c>
      <c r="B173" s="6" t="s">
        <v>356</v>
      </c>
      <c r="C173" s="6"/>
      <c r="D173" s="6" t="s">
        <v>357</v>
      </c>
      <c r="E173" s="6" t="s">
        <v>65</v>
      </c>
      <c r="F173" s="82" t="s">
        <v>569</v>
      </c>
      <c r="G173" s="82"/>
      <c r="H173" s="82"/>
      <c r="I173" s="82"/>
      <c r="J173" s="1" t="str">
        <f>VLOOKUP(B173,学生按学号排序!A:C,1,0)</f>
        <v>3220102647</v>
      </c>
    </row>
    <row r="174" spans="1:10" ht="14" customHeight="1" x14ac:dyDescent="0.3">
      <c r="A174" s="6" t="s">
        <v>574</v>
      </c>
      <c r="B174" s="6" t="s">
        <v>358</v>
      </c>
      <c r="C174" s="6"/>
      <c r="D174" s="6" t="s">
        <v>359</v>
      </c>
      <c r="E174" s="6" t="s">
        <v>12</v>
      </c>
      <c r="F174" s="82" t="s">
        <v>569</v>
      </c>
      <c r="G174" s="82"/>
      <c r="H174" s="82"/>
      <c r="I174" s="82"/>
      <c r="J174" s="1" t="str">
        <f>VLOOKUP(B174,学生按学号排序!A:C,1,0)</f>
        <v>3220102668</v>
      </c>
    </row>
    <row r="175" spans="1:10" ht="14" customHeight="1" x14ac:dyDescent="0.3">
      <c r="A175" s="6" t="s">
        <v>575</v>
      </c>
      <c r="B175" s="6" t="s">
        <v>360</v>
      </c>
      <c r="C175" s="6"/>
      <c r="D175" s="6" t="s">
        <v>361</v>
      </c>
      <c r="E175" s="6" t="s">
        <v>12</v>
      </c>
      <c r="F175" s="82" t="s">
        <v>569</v>
      </c>
      <c r="G175" s="82"/>
      <c r="H175" s="82"/>
      <c r="I175" s="82"/>
      <c r="J175" s="1" t="str">
        <f>VLOOKUP(B175,学生按学号排序!A:C,1,0)</f>
        <v>3220102671</v>
      </c>
    </row>
    <row r="176" spans="1:10" ht="14" customHeight="1" x14ac:dyDescent="0.3">
      <c r="A176" s="6" t="s">
        <v>576</v>
      </c>
      <c r="B176" s="6" t="s">
        <v>362</v>
      </c>
      <c r="C176" s="6"/>
      <c r="D176" s="6" t="s">
        <v>363</v>
      </c>
      <c r="E176" s="6" t="s">
        <v>12</v>
      </c>
      <c r="F176" s="82" t="s">
        <v>569</v>
      </c>
      <c r="G176" s="82"/>
      <c r="H176" s="82"/>
      <c r="I176" s="82"/>
      <c r="J176" s="1" t="str">
        <f>VLOOKUP(B176,学生按学号排序!A:C,1,0)</f>
        <v>3220102782</v>
      </c>
    </row>
    <row r="177" spans="1:10" ht="14" customHeight="1" x14ac:dyDescent="0.3">
      <c r="A177" s="6" t="s">
        <v>577</v>
      </c>
      <c r="B177" s="6" t="s">
        <v>364</v>
      </c>
      <c r="C177" s="6"/>
      <c r="D177" s="6" t="s">
        <v>365</v>
      </c>
      <c r="E177" s="6" t="s">
        <v>12</v>
      </c>
      <c r="F177" s="82" t="s">
        <v>569</v>
      </c>
      <c r="G177" s="82"/>
      <c r="H177" s="82"/>
      <c r="I177" s="82"/>
      <c r="J177" s="1" t="str">
        <f>VLOOKUP(B177,学生按学号排序!A:C,1,0)</f>
        <v>3220102876</v>
      </c>
    </row>
    <row r="178" spans="1:10" ht="14" customHeight="1" x14ac:dyDescent="0.3">
      <c r="A178" s="6" t="s">
        <v>578</v>
      </c>
      <c r="B178" s="6" t="s">
        <v>366</v>
      </c>
      <c r="C178" s="6"/>
      <c r="D178" s="6" t="s">
        <v>367</v>
      </c>
      <c r="E178" s="6" t="s">
        <v>12</v>
      </c>
      <c r="F178" s="82" t="s">
        <v>569</v>
      </c>
      <c r="G178" s="82"/>
      <c r="H178" s="82"/>
      <c r="I178" s="82"/>
      <c r="J178" s="1" t="str">
        <f>VLOOKUP(B178,学生按学号排序!A:C,1,0)</f>
        <v>3220102927</v>
      </c>
    </row>
    <row r="179" spans="1:10" ht="14" customHeight="1" x14ac:dyDescent="0.3">
      <c r="A179" s="6" t="s">
        <v>579</v>
      </c>
      <c r="B179" s="6" t="s">
        <v>368</v>
      </c>
      <c r="C179" s="6"/>
      <c r="D179" s="6" t="s">
        <v>369</v>
      </c>
      <c r="E179" s="6" t="s">
        <v>12</v>
      </c>
      <c r="F179" s="82" t="s">
        <v>569</v>
      </c>
      <c r="G179" s="82"/>
      <c r="H179" s="82"/>
      <c r="I179" s="82"/>
      <c r="J179" s="1" t="str">
        <f>VLOOKUP(B179,学生按学号排序!A:C,1,0)</f>
        <v>3220102968</v>
      </c>
    </row>
    <row r="180" spans="1:10" ht="14" customHeight="1" x14ac:dyDescent="0.3">
      <c r="A180" s="6" t="s">
        <v>580</v>
      </c>
      <c r="B180" s="6" t="s">
        <v>370</v>
      </c>
      <c r="C180" s="6"/>
      <c r="D180" s="6" t="s">
        <v>371</v>
      </c>
      <c r="E180" s="6" t="s">
        <v>12</v>
      </c>
      <c r="F180" s="82" t="s">
        <v>569</v>
      </c>
      <c r="G180" s="82"/>
      <c r="H180" s="82"/>
      <c r="I180" s="82"/>
      <c r="J180" s="1" t="str">
        <f>VLOOKUP(B180,学生按学号排序!A:C,1,0)</f>
        <v>3220102988</v>
      </c>
    </row>
    <row r="181" spans="1:10" ht="14" customHeight="1" x14ac:dyDescent="0.3">
      <c r="A181" s="6" t="s">
        <v>581</v>
      </c>
      <c r="B181" s="6" t="s">
        <v>372</v>
      </c>
      <c r="C181" s="6"/>
      <c r="D181" s="6" t="s">
        <v>373</v>
      </c>
      <c r="E181" s="6" t="s">
        <v>12</v>
      </c>
      <c r="F181" s="82" t="s">
        <v>569</v>
      </c>
      <c r="G181" s="82"/>
      <c r="H181" s="82"/>
      <c r="I181" s="82"/>
      <c r="J181" s="1" t="str">
        <f>VLOOKUP(B181,学生按学号排序!A:C,1,0)</f>
        <v>3220103040</v>
      </c>
    </row>
    <row r="182" spans="1:10" ht="14" customHeight="1" x14ac:dyDescent="0.3">
      <c r="A182" s="6" t="s">
        <v>582</v>
      </c>
      <c r="B182" s="6" t="s">
        <v>374</v>
      </c>
      <c r="C182" s="6"/>
      <c r="D182" s="6" t="s">
        <v>375</v>
      </c>
      <c r="E182" s="6" t="s">
        <v>12</v>
      </c>
      <c r="F182" s="82" t="s">
        <v>569</v>
      </c>
      <c r="G182" s="82"/>
      <c r="H182" s="82"/>
      <c r="I182" s="82"/>
      <c r="J182" s="1" t="str">
        <f>VLOOKUP(B182,学生按学号排序!A:C,1,0)</f>
        <v>3220103062</v>
      </c>
    </row>
    <row r="183" spans="1:10" ht="14" customHeight="1" x14ac:dyDescent="0.3">
      <c r="A183" s="6" t="s">
        <v>583</v>
      </c>
      <c r="B183" s="6" t="s">
        <v>376</v>
      </c>
      <c r="C183" s="6"/>
      <c r="D183" s="6" t="s">
        <v>377</v>
      </c>
      <c r="E183" s="6" t="s">
        <v>12</v>
      </c>
      <c r="F183" s="82" t="s">
        <v>569</v>
      </c>
      <c r="G183" s="82"/>
      <c r="H183" s="82"/>
      <c r="I183" s="82"/>
      <c r="J183" s="1" t="str">
        <f>VLOOKUP(B183,学生按学号排序!A:C,1,0)</f>
        <v>3220103174</v>
      </c>
    </row>
    <row r="184" spans="1:10" ht="14" customHeight="1" x14ac:dyDescent="0.3">
      <c r="A184" s="6" t="s">
        <v>584</v>
      </c>
      <c r="B184" s="6" t="s">
        <v>378</v>
      </c>
      <c r="C184" s="6"/>
      <c r="D184" s="6" t="s">
        <v>379</v>
      </c>
      <c r="E184" s="6" t="s">
        <v>12</v>
      </c>
      <c r="F184" s="82" t="s">
        <v>569</v>
      </c>
      <c r="G184" s="82"/>
      <c r="H184" s="82"/>
      <c r="I184" s="82"/>
      <c r="J184" s="1" t="str">
        <f>VLOOKUP(B184,学生按学号排序!A:C,1,0)</f>
        <v>3220103235</v>
      </c>
    </row>
    <row r="185" spans="1:10" ht="14" customHeight="1" x14ac:dyDescent="0.3">
      <c r="A185" s="6" t="s">
        <v>585</v>
      </c>
      <c r="B185" s="6" t="s">
        <v>380</v>
      </c>
      <c r="C185" s="6"/>
      <c r="D185" s="6" t="s">
        <v>381</v>
      </c>
      <c r="E185" s="6" t="s">
        <v>12</v>
      </c>
      <c r="F185" s="82" t="s">
        <v>569</v>
      </c>
      <c r="G185" s="82"/>
      <c r="H185" s="82"/>
      <c r="I185" s="82"/>
      <c r="J185" s="1" t="str">
        <f>VLOOKUP(B185,学生按学号排序!A:C,1,0)</f>
        <v>3220103259</v>
      </c>
    </row>
    <row r="186" spans="1:10" ht="14" customHeight="1" x14ac:dyDescent="0.3">
      <c r="A186" s="6" t="s">
        <v>586</v>
      </c>
      <c r="B186" s="6" t="s">
        <v>382</v>
      </c>
      <c r="C186" s="6"/>
      <c r="D186" s="6" t="s">
        <v>383</v>
      </c>
      <c r="E186" s="6" t="s">
        <v>12</v>
      </c>
      <c r="F186" s="82" t="s">
        <v>569</v>
      </c>
      <c r="G186" s="82"/>
      <c r="H186" s="82"/>
      <c r="I186" s="82"/>
      <c r="J186" s="1" t="str">
        <f>VLOOKUP(B186,学生按学号排序!A:C,1,0)</f>
        <v>3220103275</v>
      </c>
    </row>
    <row r="187" spans="1:10" ht="14" customHeight="1" x14ac:dyDescent="0.3">
      <c r="A187" s="6" t="s">
        <v>587</v>
      </c>
      <c r="B187" s="6" t="s">
        <v>384</v>
      </c>
      <c r="C187" s="6"/>
      <c r="D187" s="6" t="s">
        <v>385</v>
      </c>
      <c r="E187" s="6" t="s">
        <v>12</v>
      </c>
      <c r="F187" s="82" t="s">
        <v>569</v>
      </c>
      <c r="G187" s="82"/>
      <c r="H187" s="82"/>
      <c r="I187" s="82"/>
      <c r="J187" s="1" t="str">
        <f>VLOOKUP(B187,学生按学号排序!A:C,1,0)</f>
        <v>3220103366</v>
      </c>
    </row>
    <row r="188" spans="1:10" ht="14" customHeight="1" x14ac:dyDescent="0.3">
      <c r="A188" s="6" t="s">
        <v>588</v>
      </c>
      <c r="B188" s="6" t="s">
        <v>386</v>
      </c>
      <c r="C188" s="6"/>
      <c r="D188" s="6" t="s">
        <v>387</v>
      </c>
      <c r="E188" s="6" t="s">
        <v>12</v>
      </c>
      <c r="F188" s="82" t="s">
        <v>569</v>
      </c>
      <c r="G188" s="82"/>
      <c r="H188" s="82"/>
      <c r="I188" s="82"/>
      <c r="J188" s="1" t="str">
        <f>VLOOKUP(B188,学生按学号排序!A:C,1,0)</f>
        <v>3220103796</v>
      </c>
    </row>
    <row r="189" spans="1:10" ht="14" customHeight="1" x14ac:dyDescent="0.3">
      <c r="A189" s="6" t="s">
        <v>589</v>
      </c>
      <c r="B189" s="6" t="s">
        <v>388</v>
      </c>
      <c r="C189" s="6"/>
      <c r="D189" s="6" t="s">
        <v>389</v>
      </c>
      <c r="E189" s="6" t="s">
        <v>12</v>
      </c>
      <c r="F189" s="82" t="s">
        <v>569</v>
      </c>
      <c r="G189" s="82"/>
      <c r="H189" s="82"/>
      <c r="I189" s="82"/>
      <c r="J189" s="1" t="str">
        <f>VLOOKUP(B189,学生按学号排序!A:C,1,0)</f>
        <v>3220103945</v>
      </c>
    </row>
    <row r="190" spans="1:10" ht="14" customHeight="1" x14ac:dyDescent="0.3">
      <c r="A190" s="6" t="s">
        <v>590</v>
      </c>
      <c r="B190" s="6" t="s">
        <v>390</v>
      </c>
      <c r="C190" s="6"/>
      <c r="D190" s="6" t="s">
        <v>391</v>
      </c>
      <c r="E190" s="6" t="s">
        <v>12</v>
      </c>
      <c r="F190" s="82" t="s">
        <v>569</v>
      </c>
      <c r="G190" s="82"/>
      <c r="H190" s="82"/>
      <c r="I190" s="82"/>
      <c r="J190" s="1" t="str">
        <f>VLOOKUP(B190,学生按学号排序!A:C,1,0)</f>
        <v>3220104024</v>
      </c>
    </row>
    <row r="191" spans="1:10" ht="14" customHeight="1" x14ac:dyDescent="0.3">
      <c r="A191" s="6" t="s">
        <v>591</v>
      </c>
      <c r="B191" s="6" t="s">
        <v>392</v>
      </c>
      <c r="C191" s="6"/>
      <c r="D191" s="6" t="s">
        <v>393</v>
      </c>
      <c r="E191" s="6" t="s">
        <v>12</v>
      </c>
      <c r="F191" s="82" t="s">
        <v>569</v>
      </c>
      <c r="G191" s="82"/>
      <c r="H191" s="82"/>
      <c r="I191" s="82"/>
      <c r="J191" s="1" t="str">
        <f>VLOOKUP(B191,学生按学号排序!A:C,1,0)</f>
        <v>3220104124</v>
      </c>
    </row>
    <row r="192" spans="1:10" ht="24" customHeight="1" x14ac:dyDescent="0.3">
      <c r="A192" s="6" t="s">
        <v>593</v>
      </c>
      <c r="B192" s="6" t="s">
        <v>394</v>
      </c>
      <c r="C192" s="6"/>
      <c r="D192" s="6" t="s">
        <v>395</v>
      </c>
      <c r="E192" s="6" t="s">
        <v>12</v>
      </c>
      <c r="F192" s="82" t="s">
        <v>569</v>
      </c>
      <c r="G192" s="82"/>
      <c r="H192" s="82"/>
      <c r="I192" s="82"/>
      <c r="J192" s="1" t="str">
        <f>VLOOKUP(B192,学生按学号排序!A:C,1,0)</f>
        <v>3220104321</v>
      </c>
    </row>
  </sheetData>
  <mergeCells count="192">
    <mergeCell ref="F192:I192"/>
    <mergeCell ref="F10:I10"/>
    <mergeCell ref="F131:I131"/>
    <mergeCell ref="F190:I190"/>
    <mergeCell ref="F34:I34"/>
    <mergeCell ref="F182:I182"/>
    <mergeCell ref="F71:I71"/>
    <mergeCell ref="F179:I179"/>
    <mergeCell ref="F13:I13"/>
    <mergeCell ref="F164:I164"/>
    <mergeCell ref="F156:I156"/>
    <mergeCell ref="F173:I173"/>
    <mergeCell ref="F57:I57"/>
    <mergeCell ref="F17:I17"/>
    <mergeCell ref="F135:I135"/>
    <mergeCell ref="F64:I64"/>
    <mergeCell ref="F22:I22"/>
    <mergeCell ref="F107:I107"/>
    <mergeCell ref="F36:I36"/>
    <mergeCell ref="F132:I132"/>
    <mergeCell ref="F113:I113"/>
    <mergeCell ref="F106:I106"/>
    <mergeCell ref="F148:I148"/>
    <mergeCell ref="F50:I50"/>
    <mergeCell ref="F1:I1"/>
    <mergeCell ref="F115:I115"/>
    <mergeCell ref="F74:I74"/>
    <mergeCell ref="F78:I78"/>
    <mergeCell ref="F155:I155"/>
    <mergeCell ref="F81:I81"/>
    <mergeCell ref="F33:I33"/>
    <mergeCell ref="F77:I77"/>
    <mergeCell ref="F145:I145"/>
    <mergeCell ref="F35:I35"/>
    <mergeCell ref="F85:I85"/>
    <mergeCell ref="F56:I56"/>
    <mergeCell ref="F105:I105"/>
    <mergeCell ref="F55:I55"/>
    <mergeCell ref="F110:I110"/>
    <mergeCell ref="F142:I142"/>
    <mergeCell ref="F126:I126"/>
    <mergeCell ref="F128:I128"/>
    <mergeCell ref="F49:I49"/>
    <mergeCell ref="F2:I2"/>
    <mergeCell ref="F47:I47"/>
    <mergeCell ref="F6:I6"/>
    <mergeCell ref="F67:I67"/>
    <mergeCell ref="F24:I24"/>
    <mergeCell ref="F28:I28"/>
    <mergeCell ref="F143:I143"/>
    <mergeCell ref="F9:I9"/>
    <mergeCell ref="F45:I45"/>
    <mergeCell ref="F5:I5"/>
    <mergeCell ref="F92:I92"/>
    <mergeCell ref="F68:I68"/>
    <mergeCell ref="F16:I16"/>
    <mergeCell ref="F172:I172"/>
    <mergeCell ref="F60:I60"/>
    <mergeCell ref="F41:I41"/>
    <mergeCell ref="F32:I32"/>
    <mergeCell ref="F70:I70"/>
    <mergeCell ref="F14:I14"/>
    <mergeCell ref="F63:I63"/>
    <mergeCell ref="F124:I124"/>
    <mergeCell ref="F166:I166"/>
    <mergeCell ref="F118:I118"/>
    <mergeCell ref="F94:I94"/>
    <mergeCell ref="F144:I144"/>
    <mergeCell ref="F65:I65"/>
    <mergeCell ref="F75:I75"/>
    <mergeCell ref="F20:I20"/>
    <mergeCell ref="F120:I120"/>
    <mergeCell ref="F191:I191"/>
    <mergeCell ref="F86:I86"/>
    <mergeCell ref="F82:I82"/>
    <mergeCell ref="F104:I104"/>
    <mergeCell ref="F91:I91"/>
    <mergeCell ref="F147:I147"/>
    <mergeCell ref="F31:I31"/>
    <mergeCell ref="F121:I121"/>
    <mergeCell ref="F43:I43"/>
    <mergeCell ref="F163:I163"/>
    <mergeCell ref="F188:I188"/>
    <mergeCell ref="F153:I153"/>
    <mergeCell ref="F168:I168"/>
    <mergeCell ref="F138:I138"/>
    <mergeCell ref="F152:I152"/>
    <mergeCell ref="F141:I141"/>
    <mergeCell ref="F158:I158"/>
    <mergeCell ref="F89:I89"/>
    <mergeCell ref="F112:I112"/>
    <mergeCell ref="F157:I157"/>
    <mergeCell ref="F58:I58"/>
    <mergeCell ref="F48:I48"/>
    <mergeCell ref="F181:I181"/>
    <mergeCell ref="F170:I170"/>
    <mergeCell ref="F186:I186"/>
    <mergeCell ref="F119:I119"/>
    <mergeCell ref="F146:I146"/>
    <mergeCell ref="F134:I134"/>
    <mergeCell ref="F30:I30"/>
    <mergeCell ref="F150:I150"/>
    <mergeCell ref="F12:I12"/>
    <mergeCell ref="F184:I184"/>
    <mergeCell ref="F187:I187"/>
    <mergeCell ref="F96:I96"/>
    <mergeCell ref="F117:I117"/>
    <mergeCell ref="F61:I61"/>
    <mergeCell ref="F109:I109"/>
    <mergeCell ref="F53:I53"/>
    <mergeCell ref="F87:I87"/>
    <mergeCell ref="F25:I25"/>
    <mergeCell ref="F174:I174"/>
    <mergeCell ref="F177:I177"/>
    <mergeCell ref="F37:I37"/>
    <mergeCell ref="F73:I73"/>
    <mergeCell ref="F140:I140"/>
    <mergeCell ref="F139:I139"/>
    <mergeCell ref="F127:I127"/>
    <mergeCell ref="F136:I136"/>
    <mergeCell ref="F3:I3"/>
    <mergeCell ref="F130:I130"/>
    <mergeCell ref="F46:I46"/>
    <mergeCell ref="F175:I175"/>
    <mergeCell ref="F84:I84"/>
    <mergeCell ref="F7:I7"/>
    <mergeCell ref="F116:I116"/>
    <mergeCell ref="F8:I8"/>
    <mergeCell ref="F18:I18"/>
    <mergeCell ref="F26:I26"/>
    <mergeCell ref="F93:I93"/>
    <mergeCell ref="F39:I39"/>
    <mergeCell ref="F29:I29"/>
    <mergeCell ref="F42:I42"/>
    <mergeCell ref="F161:I161"/>
    <mergeCell ref="F69:I69"/>
    <mergeCell ref="F23:I23"/>
    <mergeCell ref="F15:I15"/>
    <mergeCell ref="F151:I151"/>
    <mergeCell ref="F79:I79"/>
    <mergeCell ref="F80:I80"/>
    <mergeCell ref="F111:I111"/>
    <mergeCell ref="F123:I123"/>
    <mergeCell ref="F21:I21"/>
    <mergeCell ref="F4:I4"/>
    <mergeCell ref="F40:I40"/>
    <mergeCell ref="F125:I125"/>
    <mergeCell ref="F154:I154"/>
    <mergeCell ref="F189:I189"/>
    <mergeCell ref="F76:I76"/>
    <mergeCell ref="F66:I66"/>
    <mergeCell ref="F122:I122"/>
    <mergeCell ref="F98:I98"/>
    <mergeCell ref="F54:I54"/>
    <mergeCell ref="F137:I137"/>
    <mergeCell ref="F19:I19"/>
    <mergeCell ref="F52:I52"/>
    <mergeCell ref="F149:I149"/>
    <mergeCell ref="F108:I108"/>
    <mergeCell ref="F38:I38"/>
    <mergeCell ref="F11:I11"/>
    <mergeCell ref="F59:I59"/>
    <mergeCell ref="F114:I114"/>
    <mergeCell ref="F167:I167"/>
    <mergeCell ref="F180:I180"/>
    <mergeCell ref="F27:I27"/>
    <mergeCell ref="F165:I165"/>
    <mergeCell ref="F99:I99"/>
    <mergeCell ref="F162:I162"/>
    <mergeCell ref="F129:I129"/>
    <mergeCell ref="F133:I133"/>
    <mergeCell ref="F103:I103"/>
    <mergeCell ref="F102:I102"/>
    <mergeCell ref="F44:I44"/>
    <mergeCell ref="F101:I101"/>
    <mergeCell ref="F185:I185"/>
    <mergeCell ref="F51:I51"/>
    <mergeCell ref="F176:I176"/>
    <mergeCell ref="F95:I95"/>
    <mergeCell ref="F72:I72"/>
    <mergeCell ref="F169:I169"/>
    <mergeCell ref="F90:I90"/>
    <mergeCell ref="F159:I159"/>
    <mergeCell ref="F178:I178"/>
    <mergeCell ref="F183:I183"/>
    <mergeCell ref="F160:I160"/>
    <mergeCell ref="F171:I171"/>
    <mergeCell ref="F62:I62"/>
    <mergeCell ref="F88:I88"/>
    <mergeCell ref="F100:I100"/>
    <mergeCell ref="F97:I97"/>
    <mergeCell ref="F83:I8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时间安排</vt:lpstr>
      <vt:lpstr>学生按学号排序</vt:lpstr>
      <vt:lpstr>学生按组别排序</vt:lpstr>
      <vt:lpstr>机械工程基础实验名单</vt:lpstr>
      <vt:lpstr>测控技术实验名单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管 凯敏</cp:lastModifiedBy>
  <dcterms:created xsi:type="dcterms:W3CDTF">2006-09-16T00:00:00Z</dcterms:created>
  <dcterms:modified xsi:type="dcterms:W3CDTF">2024-09-07T08:56:37Z</dcterms:modified>
</cp:coreProperties>
</file>