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filterPrivacy="1" defaultThemeVersion="124226"/>
  <xr:revisionPtr revIDLastSave="0" documentId="13_ncr:1000001_{28EA20EA-3D42-954C-916A-7BA1CAA23E84}" xr6:coauthVersionLast="46" xr6:coauthVersionMax="46" xr10:uidLastSave="{00000000-0000-0000-0000-000000000000}"/>
  <bookViews>
    <workbookView xWindow="0" yWindow="0" windowWidth="23040" windowHeight="8772" xr2:uid="{00000000-000D-0000-FFFF-FFFF00000000}"/>
  </bookViews>
  <sheets>
    <sheet name="矩阵2019" sheetId="14" r:id="rId1"/>
    <sheet name="资料系统" sheetId="2" r:id="rId2"/>
    <sheet name="体重脚型选鞋" sheetId="5" r:id="rId3"/>
    <sheet name="品牌鞋码对照" sheetId="4" r:id="rId4"/>
    <sheet name="精准鞋码对照（原创版）" sheetId="9" r:id="rId5"/>
    <sheet name="精准鞋码对照（流传版）" sheetId="8"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9" l="1"/>
  <c r="I4" i="9"/>
  <c r="F5" i="9"/>
  <c r="F4" i="9"/>
  <c r="G4" i="9"/>
  <c r="J4" i="9"/>
  <c r="G5" i="9"/>
  <c r="J5" i="9"/>
  <c r="H5" i="9"/>
  <c r="H4" i="9"/>
  <c r="E5" i="9"/>
  <c r="K5" i="9"/>
  <c r="E4" i="9"/>
  <c r="K4" i="9"/>
  <c r="O63" i="9"/>
  <c r="O60" i="9"/>
  <c r="F60" i="9"/>
  <c r="E60" i="9"/>
  <c r="Q60" i="9"/>
  <c r="N60" i="9"/>
  <c r="Q63" i="9"/>
  <c r="N63" i="9"/>
  <c r="O62" i="9"/>
  <c r="P62" i="9"/>
  <c r="Q62" i="9"/>
  <c r="N62" i="9"/>
  <c r="J62" i="9"/>
  <c r="I62" i="9"/>
  <c r="O61" i="9"/>
  <c r="P61" i="9"/>
  <c r="Q61" i="9"/>
  <c r="N61" i="9"/>
  <c r="J61" i="9"/>
  <c r="I61" i="9"/>
  <c r="P59" i="9"/>
  <c r="Q59" i="9"/>
  <c r="N59" i="9"/>
  <c r="F16" i="9"/>
  <c r="E16" i="9"/>
  <c r="F19" i="9"/>
  <c r="E19" i="9"/>
  <c r="F23" i="9"/>
  <c r="E23" i="9"/>
  <c r="F26" i="9"/>
  <c r="E26" i="9"/>
  <c r="F30" i="9"/>
  <c r="E30" i="9"/>
  <c r="F33" i="9"/>
  <c r="E33" i="9"/>
  <c r="F37" i="9"/>
  <c r="E37" i="9"/>
  <c r="F39" i="9"/>
  <c r="E39" i="9"/>
  <c r="F43" i="9"/>
  <c r="E43" i="9"/>
  <c r="F46" i="9"/>
  <c r="E46" i="9"/>
  <c r="F50" i="9"/>
  <c r="E50" i="9"/>
  <c r="F53" i="9"/>
  <c r="E53" i="9"/>
  <c r="F57" i="9"/>
  <c r="E57" i="9"/>
  <c r="R16" i="9"/>
  <c r="R19" i="9"/>
  <c r="R23" i="9"/>
  <c r="R26" i="9"/>
  <c r="R30" i="9"/>
  <c r="R33" i="9"/>
  <c r="R37" i="9"/>
  <c r="R39" i="9"/>
  <c r="R43" i="9"/>
  <c r="R46" i="9"/>
  <c r="R50" i="9"/>
  <c r="R53" i="9"/>
  <c r="R57" i="9"/>
  <c r="O57" i="9"/>
  <c r="O53" i="9"/>
  <c r="O50" i="9"/>
  <c r="O46" i="9"/>
  <c r="O43" i="9"/>
  <c r="O39" i="9"/>
  <c r="O37" i="9"/>
  <c r="O33" i="9"/>
  <c r="O30" i="9"/>
  <c r="O26" i="9"/>
  <c r="O23" i="9"/>
  <c r="O19" i="9"/>
  <c r="O16" i="9"/>
  <c r="Q16" i="9"/>
  <c r="N16" i="9"/>
  <c r="Q19" i="9"/>
  <c r="N19" i="9"/>
  <c r="Q23" i="9"/>
  <c r="N23" i="9"/>
  <c r="Q26" i="9"/>
  <c r="N26" i="9"/>
  <c r="Q30" i="9"/>
  <c r="N30" i="9"/>
  <c r="Q33" i="9"/>
  <c r="N33" i="9"/>
  <c r="Q37" i="9"/>
  <c r="N37" i="9"/>
  <c r="Q39" i="9"/>
  <c r="N39" i="9"/>
  <c r="Q43" i="9"/>
  <c r="N43" i="9"/>
  <c r="Q46" i="9"/>
  <c r="N46" i="9"/>
  <c r="Q50" i="9"/>
  <c r="N50" i="9"/>
  <c r="Q53" i="9"/>
  <c r="N53" i="9"/>
  <c r="Q57" i="9"/>
  <c r="N57" i="9"/>
  <c r="P45" i="9"/>
  <c r="F45" i="9"/>
  <c r="E45" i="9"/>
  <c r="P55" i="9"/>
  <c r="O55" i="9"/>
  <c r="P52" i="9"/>
  <c r="O52" i="9"/>
  <c r="P48" i="9"/>
  <c r="O48" i="9"/>
  <c r="P41" i="9"/>
  <c r="F41" i="9"/>
  <c r="E41" i="9"/>
  <c r="P35" i="9"/>
  <c r="O35" i="9"/>
  <c r="P31" i="9"/>
  <c r="O31" i="9"/>
  <c r="P28" i="9"/>
  <c r="Q28" i="9"/>
  <c r="N28" i="9"/>
  <c r="P24" i="9"/>
  <c r="Q24" i="9"/>
  <c r="N24" i="9"/>
  <c r="P21" i="9"/>
  <c r="F21" i="9"/>
  <c r="E21" i="9"/>
  <c r="P17" i="9"/>
  <c r="F17" i="9"/>
  <c r="E17" i="9"/>
  <c r="O58" i="9"/>
  <c r="P58" i="9"/>
  <c r="Q58" i="9"/>
  <c r="N58" i="9"/>
  <c r="J58" i="9"/>
  <c r="I58" i="9"/>
  <c r="P13" i="9"/>
  <c r="F13" i="9"/>
  <c r="E13" i="9"/>
  <c r="P11" i="9"/>
  <c r="R11" i="9"/>
  <c r="O15" i="9"/>
  <c r="J14" i="9"/>
  <c r="I14" i="9"/>
  <c r="J15" i="9"/>
  <c r="I15" i="9"/>
  <c r="J18" i="9"/>
  <c r="I18" i="9"/>
  <c r="J20" i="9"/>
  <c r="I20" i="9"/>
  <c r="J22" i="9"/>
  <c r="I22" i="9"/>
  <c r="J25" i="9"/>
  <c r="I25" i="9"/>
  <c r="J27" i="9"/>
  <c r="I27" i="9"/>
  <c r="J29" i="9"/>
  <c r="I29" i="9"/>
  <c r="J32" i="9"/>
  <c r="I32" i="9"/>
  <c r="J34" i="9"/>
  <c r="I34" i="9"/>
  <c r="J36" i="9"/>
  <c r="I36" i="9"/>
  <c r="J38" i="9"/>
  <c r="I38" i="9"/>
  <c r="J40" i="9"/>
  <c r="I40" i="9"/>
  <c r="J42" i="9"/>
  <c r="I42" i="9"/>
  <c r="J44" i="9"/>
  <c r="I44" i="9"/>
  <c r="J47" i="9"/>
  <c r="I47" i="9"/>
  <c r="J49" i="9"/>
  <c r="I49" i="9"/>
  <c r="J51" i="9"/>
  <c r="I51" i="9"/>
  <c r="J54" i="9"/>
  <c r="I54" i="9"/>
  <c r="J56" i="9"/>
  <c r="I56" i="9"/>
  <c r="J12" i="9"/>
  <c r="I12" i="9"/>
  <c r="P15" i="9"/>
  <c r="F15" i="9"/>
  <c r="E15" i="9"/>
  <c r="O14" i="9"/>
  <c r="P14" i="9"/>
  <c r="F14" i="9"/>
  <c r="E14" i="9"/>
  <c r="O18" i="9"/>
  <c r="P18" i="9"/>
  <c r="Q18" i="9"/>
  <c r="N18" i="9"/>
  <c r="O20" i="9"/>
  <c r="P20" i="9"/>
  <c r="Q20" i="9"/>
  <c r="N20" i="9"/>
  <c r="O22" i="9"/>
  <c r="P22" i="9"/>
  <c r="Q22" i="9"/>
  <c r="N22" i="9"/>
  <c r="O25" i="9"/>
  <c r="P25" i="9"/>
  <c r="F25" i="9"/>
  <c r="E25" i="9"/>
  <c r="O27" i="9"/>
  <c r="P27" i="9"/>
  <c r="F27" i="9"/>
  <c r="E27" i="9"/>
  <c r="O29" i="9"/>
  <c r="P29" i="9"/>
  <c r="F29" i="9"/>
  <c r="E29" i="9"/>
  <c r="O32" i="9"/>
  <c r="P32" i="9"/>
  <c r="Q32" i="9"/>
  <c r="N32" i="9"/>
  <c r="O34" i="9"/>
  <c r="P34" i="9"/>
  <c r="Q34" i="9"/>
  <c r="N34" i="9"/>
  <c r="O36" i="9"/>
  <c r="P36" i="9"/>
  <c r="Q36" i="9"/>
  <c r="N36" i="9"/>
  <c r="O38" i="9"/>
  <c r="P38" i="9"/>
  <c r="Q38" i="9"/>
  <c r="N38" i="9"/>
  <c r="O40" i="9"/>
  <c r="P40" i="9"/>
  <c r="Q40" i="9"/>
  <c r="N40" i="9"/>
  <c r="O42" i="9"/>
  <c r="P42" i="9"/>
  <c r="Q42" i="9"/>
  <c r="N42" i="9"/>
  <c r="O44" i="9"/>
  <c r="P44" i="9"/>
  <c r="Q44" i="9"/>
  <c r="N44" i="9"/>
  <c r="O47" i="9"/>
  <c r="P47" i="9"/>
  <c r="F47" i="9"/>
  <c r="E47" i="9"/>
  <c r="O49" i="9"/>
  <c r="P49" i="9"/>
  <c r="F49" i="9"/>
  <c r="E49" i="9"/>
  <c r="O51" i="9"/>
  <c r="P51" i="9"/>
  <c r="F51" i="9"/>
  <c r="E51" i="9"/>
  <c r="O54" i="9"/>
  <c r="P54" i="9"/>
  <c r="Q54" i="9"/>
  <c r="N54" i="9"/>
  <c r="O56" i="9"/>
  <c r="P56" i="9"/>
  <c r="Q56" i="9"/>
  <c r="N56" i="9"/>
  <c r="O12" i="9"/>
  <c r="P12" i="9"/>
  <c r="R12" i="9"/>
  <c r="Q11" i="9"/>
  <c r="N11" i="9"/>
  <c r="F61" i="9"/>
  <c r="Q41" i="9"/>
  <c r="N41" i="9"/>
  <c r="Q31" i="9"/>
  <c r="N31" i="9"/>
  <c r="Q29" i="9"/>
  <c r="N29" i="9"/>
  <c r="Q25" i="9"/>
  <c r="N25" i="9"/>
  <c r="R14" i="9"/>
  <c r="F56" i="9"/>
  <c r="E56" i="9"/>
  <c r="F52" i="9"/>
  <c r="E52" i="9"/>
  <c r="F42" i="9"/>
  <c r="E42" i="9"/>
  <c r="F38" i="9"/>
  <c r="E38" i="9"/>
  <c r="F34" i="9"/>
  <c r="E34" i="9"/>
  <c r="F24" i="9"/>
  <c r="E24" i="9"/>
  <c r="F20" i="9"/>
  <c r="E20" i="9"/>
  <c r="Q51" i="9"/>
  <c r="N51" i="9"/>
  <c r="Q47" i="9"/>
  <c r="N47" i="9"/>
  <c r="Q17" i="9"/>
  <c r="N17" i="9"/>
  <c r="R56" i="9"/>
  <c r="R52" i="9"/>
  <c r="R42" i="9"/>
  <c r="R38" i="9"/>
  <c r="R34" i="9"/>
  <c r="R24" i="9"/>
  <c r="R20" i="9"/>
  <c r="Q55" i="9"/>
  <c r="N55" i="9"/>
  <c r="Q49" i="9"/>
  <c r="N49" i="9"/>
  <c r="Q45" i="9"/>
  <c r="N45" i="9"/>
  <c r="Q35" i="9"/>
  <c r="N35" i="9"/>
  <c r="Q27" i="9"/>
  <c r="N27" i="9"/>
  <c r="Q21" i="9"/>
  <c r="N21" i="9"/>
  <c r="O13" i="9"/>
  <c r="R58" i="9"/>
  <c r="R54" i="9"/>
  <c r="R48" i="9"/>
  <c r="R44" i="9"/>
  <c r="R40" i="9"/>
  <c r="R36" i="9"/>
  <c r="R32" i="9"/>
  <c r="R28" i="9"/>
  <c r="R22" i="9"/>
  <c r="R18" i="9"/>
  <c r="F58" i="9"/>
  <c r="E58" i="9"/>
  <c r="F54" i="9"/>
  <c r="E54" i="9"/>
  <c r="F48" i="9"/>
  <c r="E48" i="9"/>
  <c r="F44" i="9"/>
  <c r="E44" i="9"/>
  <c r="F40" i="9"/>
  <c r="E40" i="9"/>
  <c r="F36" i="9"/>
  <c r="E36" i="9"/>
  <c r="F32" i="9"/>
  <c r="E32" i="9"/>
  <c r="F28" i="9"/>
  <c r="E28" i="9"/>
  <c r="F22" i="9"/>
  <c r="E22" i="9"/>
  <c r="F18" i="9"/>
  <c r="E18" i="9"/>
  <c r="F12" i="9"/>
  <c r="E12" i="9"/>
  <c r="O45" i="9"/>
  <c r="Q52" i="9"/>
  <c r="N52" i="9"/>
  <c r="Q48" i="9"/>
  <c r="N48" i="9"/>
  <c r="R55" i="9"/>
  <c r="R51" i="9"/>
  <c r="R49" i="9"/>
  <c r="R47" i="9"/>
  <c r="R45" i="9"/>
  <c r="R41" i="9"/>
  <c r="R35" i="9"/>
  <c r="R31" i="9"/>
  <c r="R29" i="9"/>
  <c r="R27" i="9"/>
  <c r="R25" i="9"/>
  <c r="R21" i="9"/>
  <c r="R17" i="9"/>
  <c r="R15" i="9"/>
  <c r="F11" i="9"/>
  <c r="E11" i="9"/>
  <c r="F55" i="9"/>
  <c r="E55" i="9"/>
  <c r="F35" i="9"/>
  <c r="E35" i="9"/>
  <c r="F31" i="9"/>
  <c r="E31" i="9"/>
  <c r="F62" i="9"/>
  <c r="E62" i="9"/>
  <c r="R62" i="9"/>
  <c r="H62" i="9"/>
  <c r="G62" i="9"/>
  <c r="E61" i="9"/>
  <c r="R61" i="9"/>
  <c r="H61" i="9"/>
  <c r="G61" i="9"/>
  <c r="R59" i="9"/>
  <c r="F59" i="9"/>
  <c r="E59" i="9"/>
  <c r="O59" i="9"/>
  <c r="O21" i="9"/>
  <c r="O28" i="9"/>
  <c r="Q12" i="9"/>
  <c r="N12" i="9"/>
  <c r="Q13" i="9"/>
  <c r="N13" i="9"/>
  <c r="R13" i="9"/>
  <c r="O17" i="9"/>
  <c r="O24" i="9"/>
  <c r="O41" i="9"/>
  <c r="H58" i="9"/>
  <c r="G58" i="9"/>
  <c r="Q15" i="9"/>
  <c r="N15" i="9"/>
  <c r="Q14" i="9"/>
  <c r="N14" i="9"/>
  <c r="O11" i="9"/>
  <c r="G54" i="9"/>
  <c r="H54" i="9"/>
  <c r="G49" i="9"/>
  <c r="H49" i="9"/>
  <c r="G44" i="9"/>
  <c r="H44" i="9"/>
  <c r="G40" i="9"/>
  <c r="H40" i="9"/>
  <c r="G36" i="9"/>
  <c r="H36" i="9"/>
  <c r="G32" i="9"/>
  <c r="H32" i="9"/>
  <c r="G27" i="9"/>
  <c r="H27" i="9"/>
  <c r="G22" i="9"/>
  <c r="H22" i="9"/>
  <c r="G18" i="9"/>
  <c r="H18" i="9"/>
  <c r="G14" i="9"/>
  <c r="H14" i="9"/>
  <c r="G12" i="9"/>
  <c r="H12" i="9"/>
  <c r="G56" i="9"/>
  <c r="H56" i="9"/>
  <c r="G51" i="9"/>
  <c r="H51" i="9"/>
  <c r="G47" i="9"/>
  <c r="H47" i="9"/>
  <c r="G42" i="9"/>
  <c r="H42" i="9"/>
  <c r="G38" i="9"/>
  <c r="H38" i="9"/>
  <c r="G34" i="9"/>
  <c r="H34" i="9"/>
  <c r="G29" i="9"/>
  <c r="H29" i="9"/>
  <c r="G25" i="9"/>
  <c r="H25" i="9"/>
  <c r="G20" i="9"/>
  <c r="H20" i="9"/>
  <c r="G15" i="9"/>
  <c r="H15" i="9"/>
</calcChain>
</file>

<file path=xl/sharedStrings.xml><?xml version="1.0" encoding="utf-8"?>
<sst xmlns="http://schemas.openxmlformats.org/spreadsheetml/2006/main" count="1694" uniqueCount="1328">
  <si>
    <t>Nike</t>
  </si>
  <si>
    <t>名称</t>
    <phoneticPr fontId="1" type="noConversion"/>
  </si>
  <si>
    <t>网址</t>
    <phoneticPr fontId="1" type="noConversion"/>
  </si>
  <si>
    <t>http://www.sierratradingpost.com/</t>
    <phoneticPr fontId="1" type="noConversion"/>
  </si>
  <si>
    <t>http://www.6pm.com/</t>
    <phoneticPr fontId="1" type="noConversion"/>
  </si>
  <si>
    <t>脚型测试</t>
    <phoneticPr fontId="1" type="noConversion"/>
  </si>
  <si>
    <t>http://www.uszhe.com/</t>
    <phoneticPr fontId="1" type="noConversion"/>
  </si>
  <si>
    <t>美折代购</t>
    <phoneticPr fontId="1" type="noConversion"/>
  </si>
  <si>
    <t>http://www.backcountry.com/</t>
    <phoneticPr fontId="1" type="noConversion"/>
  </si>
  <si>
    <t>backcountry</t>
    <phoneticPr fontId="1" type="noConversion"/>
  </si>
  <si>
    <t>http://www.rei.com/</t>
    <phoneticPr fontId="1" type="noConversion"/>
  </si>
  <si>
    <t>REI</t>
    <phoneticPr fontId="1" type="noConversion"/>
  </si>
  <si>
    <t>http://www.moosejaw.com</t>
    <phoneticPr fontId="1" type="noConversion"/>
  </si>
  <si>
    <t>moosejaw</t>
    <phoneticPr fontId="1" type="noConversion"/>
  </si>
  <si>
    <t>http://www.amazon.com/</t>
    <phoneticPr fontId="1" type="noConversion"/>
  </si>
  <si>
    <t>http://zhizhizhi.com/28590/</t>
    <phoneticPr fontId="1" type="noConversion"/>
  </si>
  <si>
    <t>海淘教程</t>
    <phoneticPr fontId="1" type="noConversion"/>
  </si>
  <si>
    <t>http://www.onlineshoes.com/running/ShoeFinder.asp</t>
    <phoneticPr fontId="1" type="noConversion"/>
  </si>
  <si>
    <t>onlineshoes</t>
    <phoneticPr fontId="1" type="noConversion"/>
  </si>
  <si>
    <t>http://www.eastbay.com/</t>
    <phoneticPr fontId="1" type="noConversion"/>
  </si>
  <si>
    <t>eastbay</t>
    <phoneticPr fontId="1" type="noConversion"/>
  </si>
  <si>
    <t>http://www.footlocker.com/</t>
    <phoneticPr fontId="1" type="noConversion"/>
  </si>
  <si>
    <t>footlocker</t>
    <phoneticPr fontId="1" type="noConversion"/>
  </si>
  <si>
    <t>http://www.macys.com/</t>
    <phoneticPr fontId="1" type="noConversion"/>
  </si>
  <si>
    <t>梅西百货</t>
    <phoneticPr fontId="1" type="noConversion"/>
  </si>
  <si>
    <t>http://www.zappos.com/</t>
    <phoneticPr fontId="1" type="noConversion"/>
  </si>
  <si>
    <t>zappos</t>
    <phoneticPr fontId="1" type="noConversion"/>
  </si>
  <si>
    <t>http://8.etao.com/yitaohaiwaigou/thread-2688308-674937985-0-1-detail.htm</t>
    <phoneticPr fontId="1" type="noConversion"/>
  </si>
  <si>
    <t>转运公司</t>
    <phoneticPr fontId="1" type="noConversion"/>
  </si>
  <si>
    <t>亚马逊美国</t>
    <phoneticPr fontId="1" type="noConversion"/>
  </si>
  <si>
    <t>注：不提供任何淘宝店铺地址，各品牌旗舰店可以自行搜索</t>
    <phoneticPr fontId="1" type="noConversion"/>
  </si>
  <si>
    <t>http://www.finishline.com</t>
    <phoneticPr fontId="1" type="noConversion"/>
  </si>
  <si>
    <t>finishline</t>
    <phoneticPr fontId="1" type="noConversion"/>
  </si>
  <si>
    <t>http://www.runningwarehouse.com/</t>
    <phoneticPr fontId="1" type="noConversion"/>
  </si>
  <si>
    <t>runningwarehouse</t>
    <phoneticPr fontId="1" type="noConversion"/>
  </si>
  <si>
    <t>http://www.chainreactioncycles.com/</t>
    <phoneticPr fontId="1" type="noConversion"/>
  </si>
  <si>
    <t>CRC</t>
    <phoneticPr fontId="1" type="noConversion"/>
  </si>
  <si>
    <t>备注</t>
    <phoneticPr fontId="1" type="noConversion"/>
  </si>
  <si>
    <t>折扣给力，新人折上折</t>
    <phoneticPr fontId="1" type="noConversion"/>
  </si>
  <si>
    <t>折扣给力</t>
    <phoneticPr fontId="1" type="noConversion"/>
  </si>
  <si>
    <t>梅西百货网店</t>
    <phoneticPr fontId="1" type="noConversion"/>
  </si>
  <si>
    <t>买鞋先测脚</t>
    <phoneticPr fontId="1" type="noConversion"/>
  </si>
  <si>
    <t>海淘先看他</t>
    <phoneticPr fontId="1" type="noConversion"/>
  </si>
  <si>
    <t>计量体重</t>
    <phoneticPr fontId="8" type="noConversion"/>
  </si>
  <si>
    <t>沙滩</t>
    <phoneticPr fontId="8" type="noConversion"/>
  </si>
  <si>
    <t>土路</t>
    <phoneticPr fontId="8" type="noConversion"/>
  </si>
  <si>
    <t>塑胶</t>
    <phoneticPr fontId="8" type="noConversion"/>
  </si>
  <si>
    <t>柏油</t>
    <phoneticPr fontId="8" type="noConversion"/>
  </si>
  <si>
    <t>水泥</t>
    <phoneticPr fontId="8" type="noConversion"/>
  </si>
  <si>
    <t>石板</t>
    <phoneticPr fontId="8" type="noConversion"/>
  </si>
  <si>
    <t>碎石</t>
    <phoneticPr fontId="8" type="noConversion"/>
  </si>
  <si>
    <t>山路</t>
    <phoneticPr fontId="8" type="noConversion"/>
  </si>
  <si>
    <t>草坪</t>
    <phoneticPr fontId="8" type="noConversion"/>
  </si>
  <si>
    <t>越野</t>
    <phoneticPr fontId="8" type="noConversion"/>
  </si>
  <si>
    <t>50kg以下</t>
    <phoneticPr fontId="8" type="noConversion"/>
  </si>
  <si>
    <t>50-55kg</t>
    <phoneticPr fontId="8" type="noConversion"/>
  </si>
  <si>
    <t>草地</t>
    <phoneticPr fontId="8" type="noConversion"/>
  </si>
  <si>
    <t>高足弓</t>
    <phoneticPr fontId="8" type="noConversion"/>
  </si>
  <si>
    <t>正常足</t>
    <phoneticPr fontId="8" type="noConversion"/>
  </si>
  <si>
    <t>低足弓</t>
    <phoneticPr fontId="8" type="noConversion"/>
  </si>
  <si>
    <t>90kg以上</t>
    <phoneticPr fontId="8" type="noConversion"/>
  </si>
  <si>
    <t>光脚</t>
    <phoneticPr fontId="8" type="noConversion"/>
  </si>
  <si>
    <t>顶级</t>
    <phoneticPr fontId="8" type="noConversion"/>
  </si>
  <si>
    <t>次顶级</t>
    <phoneticPr fontId="8" type="noConversion"/>
  </si>
  <si>
    <t>实用级</t>
    <phoneticPr fontId="8" type="noConversion"/>
  </si>
  <si>
    <t>入门级</t>
    <phoneticPr fontId="8" type="noConversion"/>
  </si>
  <si>
    <t>55-60kg</t>
    <phoneticPr fontId="8" type="noConversion"/>
  </si>
  <si>
    <t>60-65kg</t>
    <phoneticPr fontId="8" type="noConversion"/>
  </si>
  <si>
    <t>65-70kg</t>
    <phoneticPr fontId="8" type="noConversion"/>
  </si>
  <si>
    <t>70-75kg</t>
    <phoneticPr fontId="8" type="noConversion"/>
  </si>
  <si>
    <t>75-80kg</t>
    <phoneticPr fontId="8" type="noConversion"/>
  </si>
  <si>
    <t>80-85kg</t>
    <phoneticPr fontId="8" type="noConversion"/>
  </si>
  <si>
    <t>85-90kg</t>
    <phoneticPr fontId="8" type="noConversion"/>
  </si>
  <si>
    <t>40kg以下</t>
    <phoneticPr fontId="8" type="noConversion"/>
  </si>
  <si>
    <t>72kg以上</t>
    <phoneticPr fontId="8" type="noConversion"/>
  </si>
  <si>
    <t>68-72kg</t>
    <phoneticPr fontId="8" type="noConversion"/>
  </si>
  <si>
    <t>64-68kg</t>
    <phoneticPr fontId="8" type="noConversion"/>
  </si>
  <si>
    <t>60-64kg</t>
    <phoneticPr fontId="8" type="noConversion"/>
  </si>
  <si>
    <t>56-60kg</t>
    <phoneticPr fontId="8" type="noConversion"/>
  </si>
  <si>
    <t>52-56kg</t>
    <phoneticPr fontId="8" type="noConversion"/>
  </si>
  <si>
    <t>48-52kg</t>
    <phoneticPr fontId="8" type="noConversion"/>
  </si>
  <si>
    <t>44-48kg</t>
    <phoneticPr fontId="8" type="noConversion"/>
  </si>
  <si>
    <t>40-44kg</t>
    <phoneticPr fontId="8" type="noConversion"/>
  </si>
  <si>
    <r>
      <t>2km</t>
    </r>
    <r>
      <rPr>
        <sz val="11"/>
        <color theme="1"/>
        <rFont val="Calibri"/>
        <family val="3"/>
        <charset val="134"/>
        <scheme val="minor"/>
      </rPr>
      <t/>
    </r>
  </si>
  <si>
    <r>
      <t>3km</t>
    </r>
    <r>
      <rPr>
        <sz val="11"/>
        <color theme="1"/>
        <rFont val="Calibri"/>
        <family val="3"/>
        <charset val="134"/>
        <scheme val="minor"/>
      </rPr>
      <t/>
    </r>
  </si>
  <si>
    <r>
      <t>4km</t>
    </r>
    <r>
      <rPr>
        <sz val="11"/>
        <color theme="1"/>
        <rFont val="Calibri"/>
        <family val="3"/>
        <charset val="134"/>
        <scheme val="minor"/>
      </rPr>
      <t/>
    </r>
  </si>
  <si>
    <r>
      <t>5km</t>
    </r>
    <r>
      <rPr>
        <sz val="11"/>
        <color theme="1"/>
        <rFont val="Calibri"/>
        <family val="3"/>
        <charset val="134"/>
        <scheme val="minor"/>
      </rPr>
      <t/>
    </r>
  </si>
  <si>
    <r>
      <t>6km</t>
    </r>
    <r>
      <rPr>
        <sz val="11"/>
        <color theme="1"/>
        <rFont val="Calibri"/>
        <family val="3"/>
        <charset val="134"/>
        <scheme val="minor"/>
      </rPr>
      <t/>
    </r>
  </si>
  <si>
    <r>
      <t>7km</t>
    </r>
    <r>
      <rPr>
        <sz val="11"/>
        <color theme="1"/>
        <rFont val="Calibri"/>
        <family val="3"/>
        <charset val="134"/>
        <scheme val="minor"/>
      </rPr>
      <t/>
    </r>
  </si>
  <si>
    <t>训练/竞速</t>
    <phoneticPr fontId="8" type="noConversion"/>
  </si>
  <si>
    <t>平足</t>
    <phoneticPr fontId="8" type="noConversion"/>
  </si>
  <si>
    <t>缓冲型</t>
    <phoneticPr fontId="8" type="noConversion"/>
  </si>
  <si>
    <t>训练缓冲</t>
    <phoneticPr fontId="8" type="noConversion"/>
  </si>
  <si>
    <t>训练支撑</t>
    <phoneticPr fontId="8" type="noConversion"/>
  </si>
  <si>
    <t>稳定型</t>
    <phoneticPr fontId="8" type="noConversion"/>
  </si>
  <si>
    <t>控制型</t>
    <phoneticPr fontId="8" type="noConversion"/>
  </si>
  <si>
    <t>视习惯</t>
    <phoneticPr fontId="8" type="noConversion"/>
  </si>
  <si>
    <t>1km</t>
    <phoneticPr fontId="8" type="noConversion"/>
  </si>
  <si>
    <t>脚型与鞋型</t>
    <phoneticPr fontId="8" type="noConversion"/>
  </si>
  <si>
    <t>注：本表仅作参考，具体视个人情况而定；可根据足型等灵活选择！</t>
    <phoneticPr fontId="8" type="noConversion"/>
  </si>
  <si>
    <t>注：1、本表仅作参考；2、前掌跑法及五趾鞋不受此限制！</t>
    <phoneticPr fontId="8" type="noConversion"/>
  </si>
  <si>
    <t>计量体重≈实际体重-跑步年份×5kg；如75kg跑者跑龄2年，则计为75-5*2=65kg；本计量方式并不科学，仅供参考</t>
    <phoneticPr fontId="8" type="noConversion"/>
  </si>
  <si>
    <r>
      <t>计量体重≈实际体重-跑步年份×4</t>
    </r>
    <r>
      <rPr>
        <sz val="11"/>
        <color theme="1"/>
        <rFont val="Calibri"/>
        <family val="3"/>
        <charset val="134"/>
        <scheme val="minor"/>
      </rPr>
      <t>kg；如</t>
    </r>
    <r>
      <rPr>
        <sz val="11"/>
        <color theme="1"/>
        <rFont val="Calibri"/>
        <family val="3"/>
        <charset val="134"/>
        <scheme val="minor"/>
      </rPr>
      <t>55kg</t>
    </r>
    <r>
      <rPr>
        <sz val="11"/>
        <color theme="1"/>
        <rFont val="Calibri"/>
        <family val="3"/>
        <charset val="134"/>
        <scheme val="minor"/>
      </rPr>
      <t>跑者跑龄</t>
    </r>
    <r>
      <rPr>
        <sz val="11"/>
        <color theme="1"/>
        <rFont val="Calibri"/>
        <family val="3"/>
        <charset val="134"/>
        <scheme val="minor"/>
      </rPr>
      <t>2</t>
    </r>
    <r>
      <rPr>
        <sz val="11"/>
        <color theme="1"/>
        <rFont val="Calibri"/>
        <family val="3"/>
        <charset val="134"/>
        <scheme val="minor"/>
      </rPr>
      <t>年，则计为</t>
    </r>
    <r>
      <rPr>
        <sz val="11"/>
        <color theme="1"/>
        <rFont val="Calibri"/>
        <family val="3"/>
        <charset val="134"/>
        <scheme val="minor"/>
      </rPr>
      <t>55-4*2=47kg；本计量方式并不科学，仅供参考</t>
    </r>
    <phoneticPr fontId="8" type="noConversion"/>
  </si>
  <si>
    <t>MIZUNO脚型测试</t>
    <phoneticPr fontId="1" type="noConversion"/>
  </si>
  <si>
    <t>男子慢跑鞋量级选择</t>
    <phoneticPr fontId="8" type="noConversion"/>
  </si>
  <si>
    <t>女子慢跑鞋量级选择</t>
    <phoneticPr fontId="8" type="noConversion"/>
  </si>
  <si>
    <t>8km+</t>
    <phoneticPr fontId="8" type="noConversion"/>
  </si>
  <si>
    <t>单次跑距</t>
    <phoneticPr fontId="8" type="noConversion"/>
  </si>
  <si>
    <t>http://www.wiggle.co.uk</t>
    <phoneticPr fontId="1" type="noConversion"/>
  </si>
  <si>
    <t>wiggle</t>
    <phoneticPr fontId="1" type="noConversion"/>
  </si>
  <si>
    <t>http://www.nextag.com</t>
    <phoneticPr fontId="1" type="noConversion"/>
  </si>
  <si>
    <t>http://www.thefind.com</t>
    <phoneticPr fontId="1" type="noConversion"/>
  </si>
  <si>
    <t>http://www.shopstyle.com</t>
    <phoneticPr fontId="1" type="noConversion"/>
  </si>
  <si>
    <t>比价</t>
    <phoneticPr fontId="1" type="noConversion"/>
  </si>
  <si>
    <t>nextag</t>
    <phoneticPr fontId="1" type="noConversion"/>
  </si>
  <si>
    <t>thefind</t>
    <phoneticPr fontId="1" type="noConversion"/>
  </si>
  <si>
    <t>shopstyle</t>
    <phoneticPr fontId="1" type="noConversion"/>
  </si>
  <si>
    <t>http://www.holabirdsports.com/</t>
    <phoneticPr fontId="1" type="noConversion"/>
  </si>
  <si>
    <t>holabirdsports</t>
    <phoneticPr fontId="1" type="noConversion"/>
  </si>
  <si>
    <t>http://www.shoebacca.com/</t>
    <phoneticPr fontId="1" type="noConversion"/>
  </si>
  <si>
    <t>shoebacca</t>
    <phoneticPr fontId="1" type="noConversion"/>
  </si>
  <si>
    <t>System</t>
    <phoneticPr fontId="12" type="noConversion"/>
  </si>
  <si>
    <t>Europe</t>
    <phoneticPr fontId="12" type="noConversion"/>
  </si>
  <si>
    <t>Mexico</t>
    <phoneticPr fontId="12" type="noConversion"/>
  </si>
  <si>
    <t>Japan</t>
    <phoneticPr fontId="12" type="noConversion"/>
  </si>
  <si>
    <t>U.K.</t>
    <phoneticPr fontId="12" type="noConversion"/>
  </si>
  <si>
    <t>Australia</t>
    <phoneticPr fontId="12" type="noConversion"/>
  </si>
  <si>
    <t>U.S.＆Canada</t>
    <phoneticPr fontId="12" type="noConversion"/>
  </si>
  <si>
    <t>Russia＆Ukraine</t>
    <phoneticPr fontId="12" type="noConversion"/>
  </si>
  <si>
    <t>W</t>
    <phoneticPr fontId="12" type="noConversion"/>
  </si>
  <si>
    <t>Korea（mm）</t>
    <phoneticPr fontId="12" type="noConversion"/>
  </si>
  <si>
    <t>Inches</t>
    <phoneticPr fontId="12" type="noConversion"/>
  </si>
  <si>
    <t>Centimeters</t>
    <phoneticPr fontId="12" type="noConversion"/>
  </si>
  <si>
    <t>M</t>
    <phoneticPr fontId="12" type="noConversion"/>
  </si>
  <si>
    <t>老国码</t>
    <phoneticPr fontId="12" type="noConversion"/>
  </si>
  <si>
    <t>Sizes</t>
    <phoneticPr fontId="12" type="noConversion"/>
  </si>
  <si>
    <t>37½</t>
    <phoneticPr fontId="12" type="noConversion"/>
  </si>
  <si>
    <t>38½</t>
    <phoneticPr fontId="12" type="noConversion"/>
  </si>
  <si>
    <t>46½</t>
    <phoneticPr fontId="12" type="noConversion"/>
  </si>
  <si>
    <t>48½</t>
    <phoneticPr fontId="12" type="noConversion"/>
  </si>
  <si>
    <t>35½</t>
    <phoneticPr fontId="12" type="noConversion"/>
  </si>
  <si>
    <t>3½</t>
    <phoneticPr fontId="12" type="noConversion"/>
  </si>
  <si>
    <t>4½</t>
    <phoneticPr fontId="12" type="noConversion"/>
  </si>
  <si>
    <t>5½</t>
    <phoneticPr fontId="12" type="noConversion"/>
  </si>
  <si>
    <t>6½</t>
    <phoneticPr fontId="12" type="noConversion"/>
  </si>
  <si>
    <t>7½</t>
    <phoneticPr fontId="12" type="noConversion"/>
  </si>
  <si>
    <t>8½</t>
    <phoneticPr fontId="12" type="noConversion"/>
  </si>
  <si>
    <t>13½</t>
    <phoneticPr fontId="12" type="noConversion"/>
  </si>
  <si>
    <t>2½</t>
    <phoneticPr fontId="12" type="noConversion"/>
  </si>
  <si>
    <t>9½</t>
    <phoneticPr fontId="12" type="noConversion"/>
  </si>
  <si>
    <t>10½</t>
    <phoneticPr fontId="12" type="noConversion"/>
  </si>
  <si>
    <t>11½</t>
    <phoneticPr fontId="12" type="noConversion"/>
  </si>
  <si>
    <t>15½</t>
    <phoneticPr fontId="12" type="noConversion"/>
  </si>
  <si>
    <r>
      <t>3</t>
    </r>
    <r>
      <rPr>
        <sz val="11"/>
        <color theme="1"/>
        <rFont val="Calibri"/>
        <family val="3"/>
        <charset val="134"/>
        <scheme val="minor"/>
      </rPr>
      <t>3½</t>
    </r>
    <phoneticPr fontId="12" type="noConversion"/>
  </si>
  <si>
    <t>9¼</t>
    <phoneticPr fontId="12" type="noConversion"/>
  </si>
  <si>
    <t>9¾</t>
    <phoneticPr fontId="12" type="noConversion"/>
  </si>
  <si>
    <t>10¾</t>
    <phoneticPr fontId="12" type="noConversion"/>
  </si>
  <si>
    <t>Mondopoint（新国码）</t>
    <phoneticPr fontId="12" type="noConversion"/>
  </si>
  <si>
    <t>11¼</t>
    <phoneticPr fontId="12" type="noConversion"/>
  </si>
  <si>
    <t>12½</t>
    <phoneticPr fontId="12" type="noConversion"/>
  </si>
  <si>
    <t>新码</t>
    <phoneticPr fontId="12" type="noConversion"/>
  </si>
  <si>
    <t>旧码</t>
    <phoneticPr fontId="12" type="noConversion"/>
  </si>
  <si>
    <t>注：本表除日码外标注cm、mm均为脚长，非楦长</t>
    <phoneticPr fontId="12" type="noConversion"/>
  </si>
  <si>
    <t>MIZUNO</t>
    <phoneticPr fontId="1" type="noConversion"/>
  </si>
  <si>
    <t>Saucony</t>
    <phoneticPr fontId="1" type="noConversion"/>
  </si>
  <si>
    <t>adidas</t>
    <phoneticPr fontId="1" type="noConversion"/>
  </si>
  <si>
    <t>李宁</t>
    <phoneticPr fontId="1" type="noConversion"/>
  </si>
  <si>
    <t>PUMA</t>
    <phoneticPr fontId="1" type="noConversion"/>
  </si>
  <si>
    <t>Salomon</t>
    <phoneticPr fontId="1" type="noConversion"/>
  </si>
  <si>
    <t>顶级</t>
    <phoneticPr fontId="1" type="noConversion"/>
  </si>
  <si>
    <t>次顶级</t>
    <phoneticPr fontId="1" type="noConversion"/>
  </si>
  <si>
    <t>实用级</t>
    <phoneticPr fontId="1" type="noConversion"/>
  </si>
  <si>
    <t>入门级</t>
    <phoneticPr fontId="1" type="noConversion"/>
  </si>
  <si>
    <t>越野</t>
    <phoneticPr fontId="1" type="noConversion"/>
  </si>
  <si>
    <t>缓冲</t>
    <phoneticPr fontId="1" type="noConversion"/>
  </si>
  <si>
    <t>马拉松鞋</t>
    <phoneticPr fontId="1" type="noConversion"/>
  </si>
  <si>
    <t>备注：</t>
    <phoneticPr fontId="1" type="noConversion"/>
  </si>
  <si>
    <t>ZOOT归类参照了chainreactioncycles网站</t>
    <phoneticPr fontId="1" type="noConversion"/>
  </si>
  <si>
    <t>恢复用鞋</t>
    <phoneticPr fontId="1" type="noConversion"/>
  </si>
  <si>
    <t>海淘转运</t>
    <phoneticPr fontId="1" type="noConversion"/>
  </si>
  <si>
    <t>海淘购物</t>
    <phoneticPr fontId="1" type="noConversion"/>
  </si>
  <si>
    <t>www.thunderex.com/Register.aspx?cs=mars&amp;ref=rulemiao</t>
    <phoneticPr fontId="1" type="noConversion"/>
  </si>
  <si>
    <t>风雷</t>
    <phoneticPr fontId="1" type="noConversion"/>
  </si>
  <si>
    <t>CUL</t>
    <phoneticPr fontId="1" type="noConversion"/>
  </si>
  <si>
    <t>斑马</t>
    <phoneticPr fontId="1" type="noConversion"/>
  </si>
  <si>
    <t>www.culexpress.com/Reg.aspx?sp=rule</t>
    <phoneticPr fontId="1" type="noConversion"/>
  </si>
  <si>
    <t>天翼</t>
    <phoneticPr fontId="1" type="noConversion"/>
  </si>
  <si>
    <t>360海淘</t>
    <phoneticPr fontId="1" type="noConversion"/>
  </si>
  <si>
    <t>http://member.360hitao.com/register/default.aspx?refId=55863</t>
    <phoneticPr fontId="1" type="noConversion"/>
  </si>
  <si>
    <t>http://www.buytong.com/Reg/Default.aspx?custom=YAQo%2FPLLch7UK9wKBhP7rjbuWa0yk3Ck4TP07oDgl8Z%2BgvXpdA%3D%3D</t>
    <phoneticPr fontId="1" type="noConversion"/>
  </si>
  <si>
    <t>百通</t>
    <phoneticPr fontId="1" type="noConversion"/>
  </si>
  <si>
    <t>http://www.transparcel.com?sidCode=LAX80730</t>
    <phoneticPr fontId="1" type="noConversion"/>
  </si>
  <si>
    <t>最便宜，但问题不少</t>
    <phoneticPr fontId="1" type="noConversion"/>
  </si>
  <si>
    <t>注：转运网站附邀请代码，请勿删除；注册之后双方都可以获得20积分抵20元人民币，非推荐用户注册无积分赠送。</t>
    <phoneticPr fontId="1" type="noConversion"/>
  </si>
  <si>
    <t>折扣信息</t>
    <phoneticPr fontId="1" type="noConversion"/>
  </si>
  <si>
    <t>http://www.mgpyh.com/</t>
    <phoneticPr fontId="1" type="noConversion"/>
  </si>
  <si>
    <t>http://www.smzdm.com/</t>
    <phoneticPr fontId="1" type="noConversion"/>
  </si>
  <si>
    <t>什么值得买</t>
    <phoneticPr fontId="1" type="noConversion"/>
  </si>
  <si>
    <t>http://www.dealmoon.com/cn/</t>
    <phoneticPr fontId="1" type="noConversion"/>
  </si>
  <si>
    <t>北美省钱快报</t>
    <phoneticPr fontId="1" type="noConversion"/>
  </si>
  <si>
    <t>http://www.huihui.cn/</t>
    <phoneticPr fontId="1" type="noConversion"/>
  </si>
  <si>
    <t>惠惠</t>
    <phoneticPr fontId="1" type="noConversion"/>
  </si>
  <si>
    <t>国内折扣为主</t>
    <phoneticPr fontId="1" type="noConversion"/>
  </si>
  <si>
    <t>海淘兼国内</t>
    <phoneticPr fontId="1" type="noConversion"/>
  </si>
  <si>
    <t>纯海淘推荐</t>
    <phoneticPr fontId="1" type="noConversion"/>
  </si>
  <si>
    <t>http://www.wiggle.cn</t>
    <phoneticPr fontId="1" type="noConversion"/>
  </si>
  <si>
    <t>航空母舰</t>
    <phoneticPr fontId="1" type="noConversion"/>
  </si>
  <si>
    <t>可看不可买</t>
    <phoneticPr fontId="1" type="noConversion"/>
  </si>
  <si>
    <t>clymb</t>
    <phoneticPr fontId="1" type="noConversion"/>
  </si>
  <si>
    <t>等到就是赚到</t>
    <phoneticPr fontId="1" type="noConversion"/>
  </si>
  <si>
    <t>代购的，不推荐</t>
    <phoneticPr fontId="1" type="noConversion"/>
  </si>
  <si>
    <t>STP</t>
    <phoneticPr fontId="1" type="noConversion"/>
  </si>
  <si>
    <t>6PM</t>
    <phoneticPr fontId="1" type="noConversion"/>
  </si>
  <si>
    <t>可免费直邮</t>
    <phoneticPr fontId="1" type="noConversion"/>
  </si>
  <si>
    <t>自行车为主，可免费直邮</t>
    <phoneticPr fontId="1" type="noConversion"/>
  </si>
  <si>
    <t>http://www.xianfengex.com/register.aspx?cs=messi&amp;ref=rulemiao</t>
    <phoneticPr fontId="1" type="noConversion"/>
  </si>
  <si>
    <t>先锋</t>
    <phoneticPr fontId="1" type="noConversion"/>
  </si>
  <si>
    <t>新的，目前较快</t>
    <phoneticPr fontId="1" type="noConversion"/>
  </si>
  <si>
    <t>飞鸽</t>
    <phoneticPr fontId="1" type="noConversion"/>
  </si>
  <si>
    <t>性价比，质量稳定，用户多故速度不定，不限使用积分</t>
    <phoneticPr fontId="1" type="noConversion"/>
  </si>
  <si>
    <t>免税州直发，豪杰渠道，限30分</t>
    <phoneticPr fontId="1" type="noConversion"/>
  </si>
  <si>
    <t>http://www.fegcn.com/?ref=CHN004926</t>
    <phoneticPr fontId="1" type="noConversion"/>
  </si>
  <si>
    <t>http://www.youjiaus.net/</t>
    <phoneticPr fontId="1" type="noConversion"/>
  </si>
  <si>
    <t>友家</t>
    <phoneticPr fontId="1" type="noConversion"/>
  </si>
  <si>
    <t>使用者较多，无邀请链</t>
    <phoneticPr fontId="1" type="noConversion"/>
  </si>
  <si>
    <t>相对高端+服务，限10%积分</t>
    <phoneticPr fontId="1" type="noConversion"/>
  </si>
  <si>
    <t>老牌，免税州直发，限15%积分</t>
    <phoneticPr fontId="1" type="noConversion"/>
  </si>
  <si>
    <t>限15%积分</t>
    <phoneticPr fontId="1" type="noConversion"/>
  </si>
  <si>
    <t>http://www.rt-express.com/</t>
    <phoneticPr fontId="1" type="noConversion"/>
  </si>
  <si>
    <t>瑞天</t>
    <phoneticPr fontId="1" type="noConversion"/>
  </si>
  <si>
    <t>竞赛级</t>
    <phoneticPr fontId="1" type="noConversion"/>
  </si>
  <si>
    <t>全功能</t>
    <phoneticPr fontId="1" type="noConversion"/>
  </si>
  <si>
    <t>美国最大户外商店</t>
    <phoneticPr fontId="1" type="noConversion"/>
  </si>
  <si>
    <t>ASICS</t>
    <phoneticPr fontId="1" type="noConversion"/>
  </si>
  <si>
    <t>服务好，免税州直发，不限积分，普通渠道速度最快</t>
    <phoneticPr fontId="1" type="noConversion"/>
  </si>
  <si>
    <t>New Balance</t>
    <phoneticPr fontId="1" type="noConversion"/>
  </si>
  <si>
    <t xml:space="preserve">KALENJI </t>
    <phoneticPr fontId="1" type="noConversion"/>
  </si>
  <si>
    <t>Reebok</t>
    <phoneticPr fontId="1" type="noConversion"/>
  </si>
  <si>
    <t>SCOTT</t>
    <phoneticPr fontId="1" type="noConversion"/>
  </si>
  <si>
    <t>ZOOT</t>
    <phoneticPr fontId="1" type="noConversion"/>
  </si>
  <si>
    <t>INOV-8</t>
    <phoneticPr fontId="1" type="noConversion"/>
  </si>
  <si>
    <t>安德玛型号更新较快，请参照官网</t>
    <phoneticPr fontId="1" type="noConversion"/>
  </si>
  <si>
    <t>http://www.iherb.com?rcode=BJB119</t>
    <phoneticPr fontId="1" type="noConversion"/>
  </si>
  <si>
    <t>Iherb</t>
    <phoneticPr fontId="1" type="noConversion"/>
  </si>
  <si>
    <t>保健品，直邮相当给力</t>
    <phoneticPr fontId="1" type="noConversion"/>
  </si>
  <si>
    <t>加粗为明星款</t>
    <phoneticPr fontId="1" type="noConversion"/>
  </si>
  <si>
    <t>https://www.theclymb.com/invite-from/LiMiao</t>
    <phoneticPr fontId="1" type="noConversion"/>
  </si>
  <si>
    <t>http://bbs.runbible.cn/thread-120804-1-1.html</t>
    <phoneticPr fontId="1" type="noConversion"/>
  </si>
  <si>
    <t>首发及更新地址</t>
    <phoneticPr fontId="1" type="noConversion"/>
  </si>
  <si>
    <t>ON</t>
    <phoneticPr fontId="1" type="noConversion"/>
  </si>
  <si>
    <t>鞋码速查</t>
    <phoneticPr fontId="12" type="noConversion"/>
  </si>
  <si>
    <t>男</t>
    <phoneticPr fontId="12" type="noConversion"/>
  </si>
  <si>
    <t>女</t>
    <phoneticPr fontId="12" type="noConversion"/>
  </si>
  <si>
    <t>脚长</t>
    <phoneticPr fontId="12" type="noConversion"/>
  </si>
  <si>
    <t>英寸</t>
    <phoneticPr fontId="12" type="noConversion"/>
  </si>
  <si>
    <t>US</t>
    <phoneticPr fontId="12" type="noConversion"/>
  </si>
  <si>
    <t>EU</t>
    <phoneticPr fontId="12" type="noConversion"/>
  </si>
  <si>
    <t>UK</t>
    <phoneticPr fontId="12" type="noConversion"/>
  </si>
  <si>
    <t>国际标准鞋码</t>
    <phoneticPr fontId="12" type="noConversion"/>
  </si>
  <si>
    <t>欧码/法码</t>
    <phoneticPr fontId="12" type="noConversion"/>
  </si>
  <si>
    <t>美码</t>
    <phoneticPr fontId="12" type="noConversion"/>
  </si>
  <si>
    <t>英码</t>
    <phoneticPr fontId="12" type="noConversion"/>
  </si>
  <si>
    <t>厘米（填）</t>
    <phoneticPr fontId="12" type="noConversion"/>
  </si>
  <si>
    <t>厘米</t>
    <phoneticPr fontId="12" type="noConversion"/>
  </si>
  <si>
    <t>鞋楦长(+2CM计算)</t>
    <phoneticPr fontId="12" type="noConversion"/>
  </si>
  <si>
    <t xml:space="preserve">注：1、脚长度定义为最突出脚趾和脚后跟最突出部分两条平行线之间的距离。 </t>
    <phoneticPr fontId="12" type="noConversion"/>
  </si>
  <si>
    <t>注：2、跑鞋鞋楦暂按脚长放长2cm计算，相比较英寸计算的美码、英码可能略有误差。</t>
    <phoneticPr fontId="12" type="noConversion"/>
  </si>
  <si>
    <t>23.5</t>
    <phoneticPr fontId="12" type="noConversion"/>
  </si>
  <si>
    <t>Mondopoint</t>
    <phoneticPr fontId="12" type="noConversion"/>
  </si>
  <si>
    <t xml:space="preserve">TECNICA </t>
    <phoneticPr fontId="1" type="noConversion"/>
  </si>
  <si>
    <t xml:space="preserve">Hoka One One </t>
    <phoneticPr fontId="1" type="noConversion"/>
  </si>
  <si>
    <t>La Sportiva</t>
    <phoneticPr fontId="1" type="noConversion"/>
  </si>
  <si>
    <t>Columbia</t>
    <phoneticPr fontId="1" type="noConversion"/>
  </si>
  <si>
    <t>Under Armour</t>
    <phoneticPr fontId="1" type="noConversion"/>
  </si>
  <si>
    <t>http://www.sportchalet.com/</t>
    <phoneticPr fontId="1" type="noConversion"/>
  </si>
  <si>
    <t>sportchalet</t>
    <phoneticPr fontId="1" type="noConversion"/>
  </si>
  <si>
    <t>http://www.leftlanesports.com/</t>
    <phoneticPr fontId="1" type="noConversion"/>
  </si>
  <si>
    <t>leftlanesports</t>
    <phoneticPr fontId="1" type="noConversion"/>
  </si>
  <si>
    <t>专业选鞋</t>
    <phoneticPr fontId="1" type="noConversion"/>
  </si>
  <si>
    <t>http://www.roadrunnersports.com/</t>
    <phoneticPr fontId="1" type="noConversion"/>
  </si>
  <si>
    <t>roadrunnersports</t>
    <phoneticPr fontId="1" type="noConversion"/>
  </si>
  <si>
    <t>The North Face</t>
    <phoneticPr fontId="1" type="noConversion"/>
  </si>
  <si>
    <t>SCARPA</t>
    <phoneticPr fontId="1" type="noConversion"/>
  </si>
  <si>
    <t>http://www.google.com/shopping</t>
    <phoneticPr fontId="1" type="noConversion"/>
  </si>
  <si>
    <t>http://www.pricegrabber.com/</t>
    <phoneticPr fontId="1" type="noConversion"/>
  </si>
  <si>
    <t>Google 购物</t>
    <phoneticPr fontId="1" type="noConversion"/>
  </si>
  <si>
    <t>pricegrabber</t>
    <phoneticPr fontId="1" type="noConversion"/>
  </si>
  <si>
    <t>25.5</t>
    <phoneticPr fontId="12" type="noConversion"/>
  </si>
  <si>
    <t>注意，测量脚围时候应该穿越大脚趾、小脚趾根骨两个点，绕一圈</t>
    <phoneticPr fontId="12" type="noConversion"/>
  </si>
  <si>
    <t>http://www.360zebra.com/register/default.aspx?suCode=CNG25839</t>
    <phoneticPr fontId="1" type="noConversion"/>
  </si>
  <si>
    <t>“跑鞋江湖”微信</t>
    <phoneticPr fontId="1" type="noConversion"/>
  </si>
  <si>
    <t>Topo Athletic</t>
    <phoneticPr fontId="1" type="noConversion"/>
  </si>
  <si>
    <t>Brooks</t>
    <phoneticPr fontId="1" type="noConversion"/>
  </si>
  <si>
    <t>Skechers</t>
    <phoneticPr fontId="1" type="noConversion"/>
  </si>
  <si>
    <t>newton</t>
    <phoneticPr fontId="1" type="noConversion"/>
  </si>
  <si>
    <t>Merrell</t>
    <phoneticPr fontId="1" type="noConversion"/>
  </si>
  <si>
    <t>Altra</t>
    <phoneticPr fontId="1" type="noConversion"/>
  </si>
  <si>
    <t>买个便宜货</t>
    <phoneticPr fontId="1" type="noConversion"/>
  </si>
  <si>
    <t>支撑</t>
    <phoneticPr fontId="21" type="noConversion"/>
  </si>
  <si>
    <t>入门级</t>
    <phoneticPr fontId="21" type="noConversion"/>
  </si>
  <si>
    <t>类别</t>
    <phoneticPr fontId="21" type="noConversion"/>
  </si>
  <si>
    <t>定位</t>
    <phoneticPr fontId="21" type="noConversion"/>
  </si>
  <si>
    <t>实用级</t>
    <phoneticPr fontId="21" type="noConversion"/>
  </si>
  <si>
    <t>2019年新版开始，将旧款跑鞋删除并重新设计类目体系，如需看旧款，请另行下载旧版！</t>
    <phoneticPr fontId="1" type="noConversion"/>
  </si>
  <si>
    <t>A</t>
    <phoneticPr fontId="21" type="noConversion"/>
  </si>
  <si>
    <t>B</t>
    <phoneticPr fontId="21" type="noConversion"/>
  </si>
  <si>
    <t>“跑鞋江湖”微信公众号——每周四更新</t>
    <phoneticPr fontId="21" type="noConversion"/>
  </si>
  <si>
    <r>
      <rPr>
        <sz val="11"/>
        <color rgb="FFFF0000"/>
        <rFont val="微软雅黑"/>
        <family val="2"/>
        <charset val="134"/>
      </rPr>
      <t>*</t>
    </r>
    <r>
      <rPr>
        <sz val="11"/>
        <color theme="1"/>
        <rFont val="微软雅黑"/>
        <family val="2"/>
        <charset val="134"/>
      </rPr>
      <t>表示代数位置，如2</t>
    </r>
    <r>
      <rPr>
        <sz val="11"/>
        <color rgb="FFFF0000"/>
        <rFont val="微软雅黑"/>
        <family val="2"/>
        <charset val="134"/>
      </rPr>
      <t>**</t>
    </r>
    <r>
      <rPr>
        <sz val="11"/>
        <color theme="1"/>
        <rFont val="微软雅黑"/>
        <family val="2"/>
        <charset val="134"/>
      </rPr>
      <t>0，表示2160、2170的延续；GT 2000</t>
    </r>
    <r>
      <rPr>
        <sz val="11"/>
        <color rgb="FFFF0000"/>
        <rFont val="微软雅黑"/>
        <family val="2"/>
        <charset val="134"/>
      </rPr>
      <t>*</t>
    </r>
    <r>
      <rPr>
        <sz val="11"/>
        <color theme="1"/>
        <rFont val="微软雅黑"/>
        <family val="2"/>
        <charset val="134"/>
      </rPr>
      <t xml:space="preserve"> 表示GT2000、GT2000 2的延续····</t>
    </r>
    <phoneticPr fontId="1" type="noConversion"/>
  </si>
  <si>
    <t>Addiction Walker</t>
  </si>
  <si>
    <t>Addiction Walker V-Strap</t>
  </si>
  <si>
    <t>Omni Walker</t>
    <phoneticPr fontId="21" type="noConversion"/>
  </si>
  <si>
    <t>RX PULSE</t>
  </si>
  <si>
    <t>RX PRIME</t>
  </si>
  <si>
    <t>RX slide</t>
  </si>
  <si>
    <t>RX Break</t>
  </si>
  <si>
    <t>RX MOC</t>
    <phoneticPr fontId="21" type="noConversion"/>
  </si>
  <si>
    <t>Recovery Slide</t>
    <phoneticPr fontId="21" type="noConversion"/>
  </si>
  <si>
    <t>GOride Recovery</t>
  </si>
  <si>
    <t>Gorecovery</t>
  </si>
  <si>
    <t>Gowalk</t>
  </si>
  <si>
    <t>GEL-QUANTUM 360</t>
  </si>
  <si>
    <t>Gel-Pursue</t>
  </si>
  <si>
    <t>Gel-Cumulus</t>
  </si>
  <si>
    <t>GEL-Kenun</t>
  </si>
  <si>
    <t>Gel-FLUX</t>
  </si>
  <si>
    <t>GEL-EXCITE</t>
  </si>
  <si>
    <t>GEL-Contend</t>
  </si>
  <si>
    <t>Nitrofuze</t>
  </si>
  <si>
    <t>Stormer</t>
  </si>
  <si>
    <t>Torrance</t>
    <phoneticPr fontId="21" type="noConversion"/>
  </si>
  <si>
    <t>Gel-Kayano</t>
  </si>
  <si>
    <t>GEL-Surveyor</t>
  </si>
  <si>
    <t>Roadhawk FF</t>
  </si>
  <si>
    <t>Gel-FujiTrabuco</t>
    <phoneticPr fontId="21" type="noConversion"/>
  </si>
  <si>
    <t>GEL-NOOSA FF铁三</t>
    <phoneticPr fontId="21" type="noConversion"/>
  </si>
  <si>
    <t>GEL-Fujirado</t>
    <phoneticPr fontId="21" type="noConversion"/>
  </si>
  <si>
    <t>GEL-HYPER SPEED</t>
    <phoneticPr fontId="21" type="noConversion"/>
  </si>
  <si>
    <t>GEL-MetaRun</t>
  </si>
  <si>
    <t>Dynamis</t>
  </si>
  <si>
    <t>GEL-DS TRAINER</t>
  </si>
  <si>
    <t>GEL-NOOSA TRI</t>
    <phoneticPr fontId="21" type="noConversion"/>
  </si>
  <si>
    <t>MARATHON SP</t>
    <phoneticPr fontId="21" type="noConversion"/>
  </si>
  <si>
    <t>STRATOMIC</t>
    <phoneticPr fontId="21" type="noConversion"/>
  </si>
  <si>
    <t>KGM2</t>
    <phoneticPr fontId="21" type="noConversion"/>
  </si>
  <si>
    <t>MERAKI</t>
    <phoneticPr fontId="21" type="noConversion"/>
  </si>
  <si>
    <t>SPINJECT</t>
    <phoneticPr fontId="21" type="noConversion"/>
  </si>
  <si>
    <t>CHASER</t>
    <phoneticPr fontId="21" type="noConversion"/>
  </si>
  <si>
    <t>FEISU</t>
    <phoneticPr fontId="21" type="noConversion"/>
  </si>
  <si>
    <t xml:space="preserve">STRATA </t>
    <phoneticPr fontId="21" type="noConversion"/>
  </si>
  <si>
    <t>SOULMATE</t>
    <phoneticPr fontId="21" type="noConversion"/>
  </si>
  <si>
    <t>SPIRE</t>
    <phoneticPr fontId="21" type="noConversion"/>
  </si>
  <si>
    <t>SENSATION</t>
    <phoneticPr fontId="21" type="noConversion"/>
  </si>
  <si>
    <t xml:space="preserve">BIO-SPEED </t>
    <phoneticPr fontId="21" type="noConversion"/>
  </si>
  <si>
    <t>SANTIAGO</t>
    <phoneticPr fontId="21" type="noConversion"/>
  </si>
  <si>
    <r>
      <rPr>
        <b/>
        <sz val="11"/>
        <color theme="1"/>
        <rFont val="微软雅黑"/>
        <family val="2"/>
        <charset val="134"/>
      </rPr>
      <t>等级划分依据：</t>
    </r>
    <r>
      <rPr>
        <sz val="11"/>
        <color theme="1"/>
        <rFont val="微软雅黑"/>
        <family val="2"/>
        <charset val="134"/>
      </rPr>
      <t xml:space="preserve">
A：实际缓冲与保护性能
B：设计语言定位
C：价格体系（顶级130美元以上；次顶级100-130美元；实用级70-100美元；入门级70美元以下）
D：整体鞋重</t>
    </r>
    <phoneticPr fontId="1" type="noConversion"/>
  </si>
  <si>
    <r>
      <t xml:space="preserve">Gel-GT 2000 </t>
    </r>
    <r>
      <rPr>
        <sz val="11"/>
        <color rgb="FFFF0000"/>
        <rFont val="微软雅黑"/>
        <family val="2"/>
        <charset val="134"/>
      </rPr>
      <t>*</t>
    </r>
    <r>
      <rPr>
        <sz val="11"/>
        <rFont val="微软雅黑"/>
        <family val="2"/>
        <charset val="134"/>
      </rPr>
      <t xml:space="preserve"> Trail</t>
    </r>
    <phoneticPr fontId="21" type="noConversion"/>
  </si>
  <si>
    <r>
      <t xml:space="preserve">Gel GT-2000 </t>
    </r>
    <r>
      <rPr>
        <sz val="11"/>
        <color rgb="FFFF0000"/>
        <rFont val="微软雅黑"/>
        <family val="2"/>
        <charset val="134"/>
      </rPr>
      <t>*</t>
    </r>
    <r>
      <rPr>
        <sz val="11"/>
        <rFont val="微软雅黑"/>
        <family val="2"/>
        <charset val="134"/>
      </rPr>
      <t>G-TX</t>
    </r>
    <phoneticPr fontId="21" type="noConversion"/>
  </si>
  <si>
    <t>GEL-Kahana</t>
    <phoneticPr fontId="21" type="noConversion"/>
  </si>
  <si>
    <t>GEL-VENTURE</t>
    <phoneticPr fontId="21" type="noConversion"/>
  </si>
  <si>
    <t>GEL-SONOMA</t>
    <phoneticPr fontId="21" type="noConversion"/>
  </si>
  <si>
    <t>Alpine XT</t>
    <phoneticPr fontId="21" type="noConversion"/>
  </si>
  <si>
    <t>Gecko XT</t>
    <phoneticPr fontId="21" type="noConversion"/>
  </si>
  <si>
    <t>Gel-Chase</t>
    <phoneticPr fontId="21" type="noConversion"/>
  </si>
  <si>
    <t>缓冲·减震</t>
    <phoneticPr fontId="1" type="noConversion"/>
  </si>
  <si>
    <t>支撑·稳定</t>
    <phoneticPr fontId="1" type="noConversion"/>
  </si>
  <si>
    <t>控制</t>
    <phoneticPr fontId="1" type="noConversion"/>
  </si>
  <si>
    <t>HyperGEL-Kan</t>
    <phoneticPr fontId="21" type="noConversion"/>
  </si>
  <si>
    <t>HyperGEL-Yu</t>
    <phoneticPr fontId="21" type="noConversion"/>
  </si>
  <si>
    <t>HyperGEL-KENZEN</t>
    <phoneticPr fontId="21" type="noConversion"/>
  </si>
  <si>
    <t>Gel-KINSEI(全控)</t>
    <phoneticPr fontId="21" type="noConversion"/>
  </si>
  <si>
    <t>Gel-Foundation</t>
    <phoneticPr fontId="21" type="noConversion"/>
  </si>
  <si>
    <t>GEL-451（铁三）</t>
    <phoneticPr fontId="21" type="noConversion"/>
  </si>
  <si>
    <t xml:space="preserve">Gel GT-4000 </t>
    <phoneticPr fontId="21" type="noConversion"/>
  </si>
  <si>
    <t xml:space="preserve">Gel GT-1000 </t>
    <phoneticPr fontId="21" type="noConversion"/>
  </si>
  <si>
    <t xml:space="preserve">Gel GT-3000 </t>
    <phoneticPr fontId="21" type="noConversion"/>
  </si>
  <si>
    <t xml:space="preserve">Gel GT-2000 </t>
    <phoneticPr fontId="21" type="noConversion"/>
  </si>
  <si>
    <t>GEL-Quantum 90</t>
    <phoneticPr fontId="21" type="noConversion"/>
  </si>
  <si>
    <t>TartherZeal</t>
    <phoneticPr fontId="21" type="noConversion"/>
  </si>
  <si>
    <t>GT-Xpress</t>
    <phoneticPr fontId="21" type="noConversion"/>
  </si>
  <si>
    <t>FUZETORA Twist</t>
    <phoneticPr fontId="21" type="noConversion"/>
  </si>
  <si>
    <t>Gel-Fortitude</t>
    <phoneticPr fontId="21" type="noConversion"/>
  </si>
  <si>
    <t>GEL-EXALT</t>
    <phoneticPr fontId="21" type="noConversion"/>
  </si>
  <si>
    <t>GEL-HYPER TRI</t>
    <phoneticPr fontId="21" type="noConversion"/>
  </si>
  <si>
    <t>Amplica</t>
    <phoneticPr fontId="21" type="noConversion"/>
  </si>
  <si>
    <t>Cloudace</t>
    <phoneticPr fontId="21" type="noConversion"/>
  </si>
  <si>
    <t>Cloudflyer</t>
    <phoneticPr fontId="21" type="noConversion"/>
  </si>
  <si>
    <t xml:space="preserve">Cloudflash </t>
    <phoneticPr fontId="21" type="noConversion"/>
  </si>
  <si>
    <t>Cloudventure Peak</t>
    <phoneticPr fontId="21" type="noConversion"/>
  </si>
  <si>
    <t xml:space="preserve">Cloudventure Waterproof </t>
    <phoneticPr fontId="21" type="noConversion"/>
  </si>
  <si>
    <t xml:space="preserve">Cloudrush </t>
    <phoneticPr fontId="21" type="noConversion"/>
  </si>
  <si>
    <t>Cloud X</t>
    <phoneticPr fontId="21" type="noConversion"/>
  </si>
  <si>
    <t>Cloudventure</t>
    <phoneticPr fontId="21" type="noConversion"/>
  </si>
  <si>
    <t>Cloudflow</t>
    <phoneticPr fontId="21" type="noConversion"/>
  </si>
  <si>
    <t>Cloud</t>
    <phoneticPr fontId="21" type="noConversion"/>
  </si>
  <si>
    <t>SKYSENSOR GLIDE</t>
    <phoneticPr fontId="21" type="noConversion"/>
  </si>
  <si>
    <t>FREQUENT</t>
    <phoneticPr fontId="21" type="noConversion"/>
  </si>
  <si>
    <t xml:space="preserve">WAVE SONIC RACE </t>
    <phoneticPr fontId="21" type="noConversion"/>
  </si>
  <si>
    <t>Wave Prophecy</t>
    <phoneticPr fontId="21" type="noConversion"/>
  </si>
  <si>
    <t>Wave Rider
Wave Prorunner</t>
    <phoneticPr fontId="21" type="noConversion"/>
  </si>
  <si>
    <t>Wave HORIZON</t>
    <phoneticPr fontId="21" type="noConversion"/>
  </si>
  <si>
    <t>Wave Inspire
Wave Prime</t>
    <phoneticPr fontId="21" type="noConversion"/>
  </si>
  <si>
    <t>Wave Shadow</t>
    <phoneticPr fontId="21" type="noConversion"/>
  </si>
  <si>
    <t>Wave Catalyst</t>
    <phoneticPr fontId="21" type="noConversion"/>
  </si>
  <si>
    <t>Wave Paradox</t>
    <phoneticPr fontId="21" type="noConversion"/>
  </si>
  <si>
    <t>WAVE SONIC</t>
    <phoneticPr fontId="21" type="noConversion"/>
  </si>
  <si>
    <t>Wave Enigma</t>
    <phoneticPr fontId="21" type="noConversion"/>
  </si>
  <si>
    <t>WAVE KAZAN</t>
    <phoneticPr fontId="21" type="noConversion"/>
  </si>
  <si>
    <t>Synchro MX</t>
    <phoneticPr fontId="21" type="noConversion"/>
  </si>
  <si>
    <t>Wave Daichi</t>
    <phoneticPr fontId="21" type="noConversion"/>
  </si>
  <si>
    <t>Fresh Foam Cruz</t>
    <phoneticPr fontId="21" type="noConversion"/>
  </si>
  <si>
    <t>Cypher Run</t>
    <phoneticPr fontId="21" type="noConversion"/>
  </si>
  <si>
    <t>Fresh Foam Zante</t>
    <phoneticPr fontId="21" type="noConversion"/>
  </si>
  <si>
    <t>Fresh Foam Beacon</t>
    <phoneticPr fontId="21" type="noConversion"/>
  </si>
  <si>
    <t>Fresh Foam Arishi</t>
    <phoneticPr fontId="21" type="noConversion"/>
  </si>
  <si>
    <t>FuelCore Coast</t>
    <phoneticPr fontId="21" type="noConversion"/>
  </si>
  <si>
    <t>Summit K.O.M.</t>
    <phoneticPr fontId="21" type="noConversion"/>
  </si>
  <si>
    <t xml:space="preserve">FuelCore NITREL </t>
    <phoneticPr fontId="21" type="noConversion"/>
  </si>
  <si>
    <t>Summit K.O.M. GTX</t>
    <phoneticPr fontId="21" type="noConversion"/>
  </si>
  <si>
    <t>Fresh Foam Lazr</t>
    <phoneticPr fontId="21" type="noConversion"/>
  </si>
  <si>
    <t>Rubix</t>
    <phoneticPr fontId="21" type="noConversion"/>
  </si>
  <si>
    <t>Fresh Foam 1080</t>
    <phoneticPr fontId="21" type="noConversion"/>
  </si>
  <si>
    <t>Fresh Foam Kaymin</t>
    <phoneticPr fontId="21" type="noConversion"/>
  </si>
  <si>
    <t>Fresh Foam Kaymin TRL</t>
    <phoneticPr fontId="21" type="noConversion"/>
  </si>
  <si>
    <t xml:space="preserve">Fresh Foam Gobi </t>
    <phoneticPr fontId="21" type="noConversion"/>
  </si>
  <si>
    <t>Fresh Foam Vongo</t>
  </si>
  <si>
    <t>880（Trail）</t>
    <phoneticPr fontId="21" type="noConversion"/>
  </si>
  <si>
    <t xml:space="preserve">Minimus 10 </t>
    <phoneticPr fontId="21" type="noConversion"/>
  </si>
  <si>
    <t>Summit Unknown</t>
  </si>
  <si>
    <t>880 GTX</t>
    <phoneticPr fontId="21" type="noConversion"/>
  </si>
  <si>
    <t>FuelCore Rush</t>
  </si>
  <si>
    <t>FuelCore Sonic</t>
  </si>
  <si>
    <t>FuelCell Impulse</t>
    <phoneticPr fontId="21" type="noConversion"/>
  </si>
  <si>
    <t>IBUKI</t>
    <phoneticPr fontId="21" type="noConversion"/>
  </si>
  <si>
    <t>WAVE HAYATE</t>
    <phoneticPr fontId="21" type="noConversion"/>
  </si>
  <si>
    <t>Wave Ultima</t>
    <phoneticPr fontId="21" type="noConversion"/>
  </si>
  <si>
    <t>Wave PRODIGY</t>
    <phoneticPr fontId="21" type="noConversion"/>
  </si>
  <si>
    <t>WAVE POLARIS</t>
    <phoneticPr fontId="21" type="noConversion"/>
  </si>
  <si>
    <t>Wave Legend</t>
    <phoneticPr fontId="21" type="noConversion"/>
  </si>
  <si>
    <t>Wave ZEST</t>
    <phoneticPr fontId="21" type="noConversion"/>
  </si>
  <si>
    <t>WAVE EQUATE</t>
    <phoneticPr fontId="21" type="noConversion"/>
  </si>
  <si>
    <t xml:space="preserve"> Spark</t>
    <phoneticPr fontId="21" type="noConversion"/>
  </si>
  <si>
    <t>SYNCHRO</t>
    <phoneticPr fontId="21" type="noConversion"/>
  </si>
  <si>
    <t>Crusader</t>
    <phoneticPr fontId="21" type="noConversion"/>
  </si>
  <si>
    <t>Wave Connect</t>
    <phoneticPr fontId="21" type="noConversion"/>
  </si>
  <si>
    <t>Maximizer</t>
    <phoneticPr fontId="21" type="noConversion"/>
  </si>
  <si>
    <t>STARGAZER</t>
    <phoneticPr fontId="21" type="noConversion"/>
  </si>
  <si>
    <t>Ezrun</t>
    <phoneticPr fontId="21" type="noConversion"/>
  </si>
  <si>
    <t>WAVE EKIDEN</t>
    <phoneticPr fontId="21" type="noConversion"/>
  </si>
  <si>
    <t>Wave Emperor Japan</t>
  </si>
  <si>
    <t>Wave Emperor</t>
  </si>
  <si>
    <t>Wave Emperor TR</t>
  </si>
  <si>
    <t>WAVE CRUISE</t>
    <phoneticPr fontId="21" type="noConversion"/>
  </si>
  <si>
    <t>Wave Creation</t>
  </si>
  <si>
    <t>Wave Aero</t>
    <phoneticPr fontId="21" type="noConversion"/>
  </si>
  <si>
    <t>WAVE SONIC Rush</t>
    <phoneticPr fontId="21" type="noConversion"/>
  </si>
  <si>
    <t>资料网址</t>
    <phoneticPr fontId="1" type="noConversion"/>
  </si>
  <si>
    <t>亚瑟士</t>
    <phoneticPr fontId="1" type="noConversion"/>
  </si>
  <si>
    <t>和6PM是一家</t>
    <phoneticPr fontId="1" type="noConversion"/>
  </si>
  <si>
    <t>美津浓</t>
    <phoneticPr fontId="1" type="noConversion"/>
  </si>
  <si>
    <t>https://www.asics.com/us/en-us/</t>
    <phoneticPr fontId="1" type="noConversion"/>
  </si>
  <si>
    <t>https://asics.tmall.com/?ali_trackid=41_72ea7f35cd3a1a5e0c174e3ef1d72722</t>
    <phoneticPr fontId="1" type="noConversion"/>
  </si>
  <si>
    <t>https://www.mizuno.jp/running/gear/dropchart/</t>
    <phoneticPr fontId="1" type="noConversion"/>
  </si>
  <si>
    <t>https://www.mizuno.jp/running/gear/conceptchart/</t>
    <phoneticPr fontId="1" type="noConversion"/>
  </si>
  <si>
    <t>综合选鞋</t>
    <phoneticPr fontId="1" type="noConversion"/>
  </si>
  <si>
    <t>https://www.runningwarehouse.com/</t>
    <phoneticPr fontId="1" type="noConversion"/>
  </si>
  <si>
    <t>https://www.roadrunnersports.com/</t>
    <phoneticPr fontId="1" type="noConversion"/>
  </si>
  <si>
    <t>https://runrepeat.com/</t>
    <phoneticPr fontId="1" type="noConversion"/>
  </si>
  <si>
    <t>https://www.mizunousa.com/category/sports/running.do</t>
    <phoneticPr fontId="1" type="noConversion"/>
  </si>
  <si>
    <t>http://www.mizuno.com.cn/</t>
    <phoneticPr fontId="1" type="noConversion"/>
  </si>
  <si>
    <t>北美官网</t>
    <phoneticPr fontId="1" type="noConversion"/>
  </si>
  <si>
    <t>天猫旗舰店</t>
    <phoneticPr fontId="1" type="noConversion"/>
  </si>
  <si>
    <t>中国大陆官网</t>
    <phoneticPr fontId="1" type="noConversion"/>
  </si>
  <si>
    <t>矩阵</t>
    <phoneticPr fontId="1" type="noConversion"/>
  </si>
  <si>
    <t>https://mizuno.tmall.com/?scene=taobao_shop</t>
    <phoneticPr fontId="1" type="noConversion"/>
  </si>
  <si>
    <t>http://www.newbalance.com/men/running/shoes/</t>
    <phoneticPr fontId="1" type="noConversion"/>
  </si>
  <si>
    <t xml:space="preserve">Wave AMULET </t>
    <phoneticPr fontId="21" type="noConversion"/>
  </si>
  <si>
    <t>https://www.brooksrunning.com/en_us/all-mens-running-shoes/</t>
    <phoneticPr fontId="1" type="noConversion"/>
  </si>
  <si>
    <t>http://www.newbalance.com.cn/</t>
    <phoneticPr fontId="1" type="noConversion"/>
  </si>
  <si>
    <t>Pure Grit</t>
    <phoneticPr fontId="21" type="noConversion"/>
  </si>
  <si>
    <t>Glycerin</t>
  </si>
  <si>
    <t>Levitate</t>
  </si>
  <si>
    <t>Ghost</t>
  </si>
  <si>
    <t>Ricochet</t>
  </si>
  <si>
    <t xml:space="preserve">NEURO </t>
  </si>
  <si>
    <t>Defyance</t>
  </si>
  <si>
    <t>Dyad</t>
  </si>
  <si>
    <t>Anthem</t>
  </si>
  <si>
    <t>Revel</t>
  </si>
  <si>
    <t>Chariot（复古）</t>
  </si>
  <si>
    <t>Vanguard（复古）</t>
  </si>
  <si>
    <t>Regent（复古）</t>
  </si>
  <si>
    <t>Transcend</t>
  </si>
  <si>
    <t>Bedlam</t>
  </si>
  <si>
    <t xml:space="preserve">Ravenna </t>
  </si>
  <si>
    <t>Beast</t>
  </si>
  <si>
    <t>Addiction</t>
  </si>
  <si>
    <t>Cascadia</t>
  </si>
  <si>
    <t>Caldera</t>
    <phoneticPr fontId="21" type="noConversion"/>
  </si>
  <si>
    <t>Mazama</t>
    <phoneticPr fontId="21" type="noConversion"/>
  </si>
  <si>
    <t>Adrenaline ASR</t>
    <phoneticPr fontId="21" type="noConversion"/>
  </si>
  <si>
    <t>Pure Flow</t>
  </si>
  <si>
    <t>HYPERION</t>
  </si>
  <si>
    <t>Launch</t>
  </si>
  <si>
    <t>ASTERIA</t>
  </si>
  <si>
    <r>
      <t>Unisex T</t>
    </r>
    <r>
      <rPr>
        <sz val="11"/>
        <color rgb="FFFF0000"/>
        <rFont val="微软雅黑"/>
        <family val="2"/>
        <charset val="134"/>
      </rPr>
      <t>*</t>
    </r>
    <r>
      <rPr>
        <sz val="11"/>
        <rFont val="微软雅黑"/>
        <family val="2"/>
        <charset val="134"/>
      </rPr>
      <t xml:space="preserve"> Racer</t>
    </r>
    <phoneticPr fontId="21" type="noConversion"/>
  </si>
  <si>
    <r>
      <t>Adrenaline</t>
    </r>
    <r>
      <rPr>
        <b/>
        <sz val="11"/>
        <color rgb="FFFF0000"/>
        <rFont val="微软雅黑"/>
        <family val="2"/>
        <charset val="134"/>
      </rPr>
      <t xml:space="preserve">  </t>
    </r>
    <r>
      <rPr>
        <b/>
        <sz val="11"/>
        <rFont val="微软雅黑"/>
        <family val="2"/>
        <charset val="134"/>
      </rPr>
      <t>GTS</t>
    </r>
    <phoneticPr fontId="21" type="noConversion"/>
  </si>
  <si>
    <r>
      <t xml:space="preserve">Cascadia </t>
    </r>
    <r>
      <rPr>
        <sz val="11"/>
        <color rgb="FFFF0000"/>
        <rFont val="微软雅黑"/>
        <family val="2"/>
        <charset val="134"/>
      </rPr>
      <t>*</t>
    </r>
    <r>
      <rPr>
        <sz val="11"/>
        <rFont val="微软雅黑"/>
        <family val="2"/>
        <charset val="134"/>
      </rPr>
      <t xml:space="preserve"> GTX</t>
    </r>
    <phoneticPr fontId="21" type="noConversion"/>
  </si>
  <si>
    <r>
      <t xml:space="preserve">Ghost </t>
    </r>
    <r>
      <rPr>
        <sz val="11"/>
        <color rgb="FFFF0000"/>
        <rFont val="微软雅黑"/>
        <family val="2"/>
        <charset val="134"/>
      </rPr>
      <t xml:space="preserve">* </t>
    </r>
    <r>
      <rPr>
        <sz val="11"/>
        <rFont val="微软雅黑"/>
        <family val="2"/>
        <charset val="134"/>
      </rPr>
      <t>GTX</t>
    </r>
    <phoneticPr fontId="21" type="noConversion"/>
  </si>
  <si>
    <t>Freedom ISO</t>
  </si>
  <si>
    <t>TRIUMPH ISO</t>
  </si>
  <si>
    <t>Ride ISO</t>
  </si>
  <si>
    <t>Echelon</t>
  </si>
  <si>
    <t>Hurricane ISO</t>
  </si>
  <si>
    <t>Liberty ISO</t>
  </si>
  <si>
    <t>Redeemer ISO</t>
  </si>
  <si>
    <t>Omni ISO</t>
  </si>
  <si>
    <t>Guide ISO</t>
  </si>
  <si>
    <t>Clarion</t>
  </si>
  <si>
    <t>Xodus ISO</t>
  </si>
  <si>
    <t>Switchback ISO</t>
  </si>
  <si>
    <t>Peregrine ISO</t>
  </si>
  <si>
    <t>Peregrine</t>
  </si>
  <si>
    <t>Excursion TR GTX</t>
    <phoneticPr fontId="21" type="noConversion"/>
  </si>
  <si>
    <t>COHESION TR</t>
  </si>
  <si>
    <t>Excursion TR</t>
  </si>
  <si>
    <r>
      <t>Kilkenny XC</t>
    </r>
    <r>
      <rPr>
        <sz val="11"/>
        <color rgb="FFFF0000"/>
        <rFont val="微软雅黑"/>
        <family val="2"/>
        <charset val="134"/>
      </rPr>
      <t>*</t>
    </r>
    <r>
      <rPr>
        <sz val="11"/>
        <rFont val="微软雅黑"/>
        <family val="2"/>
        <charset val="134"/>
      </rPr>
      <t xml:space="preserve"> Flat</t>
    </r>
    <phoneticPr fontId="21" type="noConversion"/>
  </si>
  <si>
    <t>Kinvara</t>
  </si>
  <si>
    <t>Inferno</t>
  </si>
  <si>
    <t>Zealot ISO</t>
  </si>
  <si>
    <t>Type A</t>
    <phoneticPr fontId="21" type="noConversion"/>
  </si>
  <si>
    <t>Shadow  （复古系）</t>
    <phoneticPr fontId="21" type="noConversion"/>
  </si>
  <si>
    <t>Koa ST</t>
    <phoneticPr fontId="21" type="noConversion"/>
  </si>
  <si>
    <t>Koa TR</t>
    <phoneticPr fontId="21" type="noConversion"/>
  </si>
  <si>
    <t>ZEALOT ISO</t>
    <phoneticPr fontId="21" type="noConversion"/>
  </si>
  <si>
    <t>超轻</t>
    <phoneticPr fontId="21" type="noConversion"/>
  </si>
  <si>
    <r>
      <t xml:space="preserve">本作品版权归 </t>
    </r>
    <r>
      <rPr>
        <b/>
        <sz val="11"/>
        <color rgb="FFC00000"/>
        <rFont val="微软雅黑"/>
        <family val="2"/>
        <charset val="134"/>
      </rPr>
      <t>苗力（沧浪火）</t>
    </r>
    <r>
      <rPr>
        <sz val="11"/>
        <color rgb="FFC00000"/>
        <rFont val="微软雅黑"/>
        <family val="2"/>
        <charset val="134"/>
      </rPr>
      <t>及</t>
    </r>
    <r>
      <rPr>
        <b/>
        <sz val="11"/>
        <color rgb="FFC00000"/>
        <rFont val="微软雅黑"/>
        <family val="2"/>
        <charset val="134"/>
      </rPr>
      <t>北京若敖营销策划有限公司</t>
    </r>
    <r>
      <rPr>
        <sz val="11"/>
        <color rgb="FFC00000"/>
        <rFont val="微软雅黑"/>
        <family val="2"/>
        <charset val="134"/>
      </rPr>
      <t xml:space="preserve"> 所有。在运动知识传播层面，免费供广大跑步爱好者参考使用；如有商业用途，请与版权所有人联系。公司网址：www.ruleschina.com  作者微博weibo.com/444820427 公司微博：weibo.com/rulesbeijing 微信公众号：跑鞋江湖  联系邮箱：miaoli@ruleschina.com。秉持中立原则，欢迎品牌提供数据但矩阵内不做任何形式的评价、推荐、前置。</t>
    </r>
    <phoneticPr fontId="1" type="noConversion"/>
  </si>
  <si>
    <t>http://www.saucony.com/en/mens-running/</t>
    <phoneticPr fontId="1" type="noConversion"/>
  </si>
  <si>
    <t>vibram</t>
    <phoneticPr fontId="1" type="noConversion"/>
  </si>
  <si>
    <t>http://cn.vibram.com/zh/fivefingers</t>
    <phoneticPr fontId="1" type="noConversion"/>
  </si>
  <si>
    <t>http://us.vibram.com/shop/fivefingers/</t>
    <phoneticPr fontId="1" type="noConversion"/>
  </si>
  <si>
    <t>https://www.adidas.com.cn/men_running_shoes_segment</t>
    <phoneticPr fontId="1" type="noConversion"/>
  </si>
  <si>
    <t>https://store.nike.com/cn/zh_cn/pw/running-shoes/8yzZoi3?redirect=true&amp;ipp=120</t>
    <phoneticPr fontId="1" type="noConversion"/>
  </si>
  <si>
    <t>Nike</t>
    <phoneticPr fontId="1" type="noConversion"/>
  </si>
  <si>
    <t>https://www.adidas.com/us/men-running-shoes</t>
    <phoneticPr fontId="1" type="noConversion"/>
  </si>
  <si>
    <t>ULTRABOOST ALL TERRAIN</t>
  </si>
  <si>
    <t xml:space="preserve">ULTRABOOST </t>
  </si>
  <si>
    <t xml:space="preserve">ULTRABOOST LTD </t>
  </si>
  <si>
    <t>ULTRABOOST LACELESS</t>
  </si>
  <si>
    <t xml:space="preserve">ULTRABOOST MID </t>
    <phoneticPr fontId="21" type="noConversion"/>
  </si>
  <si>
    <t>ULTRABOOST UNCAGED</t>
    <phoneticPr fontId="21" type="noConversion"/>
  </si>
  <si>
    <t xml:space="preserve">TERREX AGRAVIC XT </t>
    <phoneticPr fontId="21" type="noConversion"/>
  </si>
  <si>
    <t>TERREX AGRAVIC XT GTX</t>
    <phoneticPr fontId="21" type="noConversion"/>
  </si>
  <si>
    <t>ULTRABOOST ALL TERRAIN LTD</t>
    <phoneticPr fontId="21" type="noConversion"/>
  </si>
  <si>
    <t>ADIZERO SUB</t>
    <phoneticPr fontId="21" type="noConversion"/>
  </si>
  <si>
    <t xml:space="preserve">ADIZERO PRIME </t>
    <phoneticPr fontId="21" type="noConversion"/>
  </si>
  <si>
    <t xml:space="preserve">PUREBOOST RBL </t>
    <phoneticPr fontId="21" type="noConversion"/>
  </si>
  <si>
    <t>SOLARBOOST</t>
    <phoneticPr fontId="21" type="noConversion"/>
  </si>
  <si>
    <t>SPEEDFACTORY</t>
    <phoneticPr fontId="21" type="noConversion"/>
  </si>
  <si>
    <t>SOLAR HU GLIDE M CNY</t>
    <phoneticPr fontId="21" type="noConversion"/>
  </si>
  <si>
    <t>SOLAR GLIDE</t>
    <phoneticPr fontId="21" type="noConversion"/>
  </si>
  <si>
    <t>PUREBOOST</t>
    <phoneticPr fontId="21" type="noConversion"/>
  </si>
  <si>
    <t>TERREX SPEED LD</t>
    <phoneticPr fontId="21" type="noConversion"/>
  </si>
  <si>
    <t>SUPERNOVA GORE-TEX</t>
    <phoneticPr fontId="21" type="noConversion"/>
  </si>
  <si>
    <t>ADIZERO PRIME PARLEY</t>
    <phoneticPr fontId="21" type="noConversion"/>
  </si>
  <si>
    <t xml:space="preserve">ULTRABOOST UNCAGED PARLEY </t>
    <phoneticPr fontId="21" type="noConversion"/>
  </si>
  <si>
    <t>SUPERNOVA ST</t>
    <phoneticPr fontId="21" type="noConversion"/>
  </si>
  <si>
    <t xml:space="preserve">SOLAR GLIDE ST </t>
    <phoneticPr fontId="21" type="noConversion"/>
  </si>
  <si>
    <t xml:space="preserve">ULTRABOOST CLIMA </t>
    <phoneticPr fontId="21" type="noConversion"/>
  </si>
  <si>
    <t>PUREBOOST LTD</t>
    <phoneticPr fontId="21" type="noConversion"/>
  </si>
  <si>
    <t xml:space="preserve">SUPERNOVA TRAIL </t>
    <phoneticPr fontId="21" type="noConversion"/>
  </si>
  <si>
    <t xml:space="preserve">PUREBOOST GO </t>
    <phoneticPr fontId="21" type="noConversion"/>
  </si>
  <si>
    <t>PUREBOOST GO LTD</t>
    <phoneticPr fontId="21" type="noConversion"/>
  </si>
  <si>
    <t xml:space="preserve">ALPHABOUNCE INSTINCT CLIMA </t>
    <phoneticPr fontId="21" type="noConversion"/>
  </si>
  <si>
    <t>ALPHABOUNCE INSTINCT</t>
    <phoneticPr fontId="21" type="noConversion"/>
  </si>
  <si>
    <t>ADIZERO TEMPO</t>
    <phoneticPr fontId="21" type="noConversion"/>
  </si>
  <si>
    <t>ADIZERO BOSTON</t>
    <phoneticPr fontId="21" type="noConversion"/>
  </si>
  <si>
    <t>ADIZERO PRIME LTD</t>
    <phoneticPr fontId="21" type="noConversion"/>
  </si>
  <si>
    <t>Salomon</t>
  </si>
  <si>
    <t>李宁</t>
  </si>
  <si>
    <t>Under Armour</t>
  </si>
  <si>
    <t>PUMA</t>
  </si>
  <si>
    <t>newton</t>
  </si>
  <si>
    <t xml:space="preserve">Hoka One One </t>
  </si>
  <si>
    <t>Reebok</t>
  </si>
  <si>
    <t>INOV-8</t>
  </si>
  <si>
    <t>Merrell</t>
  </si>
  <si>
    <t>SCOTT</t>
  </si>
  <si>
    <t>ZOOT</t>
  </si>
  <si>
    <t>karhu</t>
  </si>
  <si>
    <t>Skechers</t>
  </si>
  <si>
    <t>ON</t>
  </si>
  <si>
    <t>La Sportiva</t>
  </si>
  <si>
    <t>The North Face</t>
  </si>
  <si>
    <t>SCARPA</t>
  </si>
  <si>
    <t>Columbia</t>
  </si>
  <si>
    <t>Altra</t>
  </si>
  <si>
    <t>Topo Athletic</t>
  </si>
  <si>
    <t>https://www.on-running.com/en-us/shop</t>
    <phoneticPr fontId="1" type="noConversion"/>
  </si>
  <si>
    <t xml:space="preserve">SOLARDRIVE ST </t>
    <phoneticPr fontId="21" type="noConversion"/>
  </si>
  <si>
    <t>SOLAR DRIVE</t>
    <phoneticPr fontId="21" type="noConversion"/>
  </si>
  <si>
    <t>TERREX TRACEROCKER GTX</t>
  </si>
  <si>
    <t xml:space="preserve">TERREX CMTK GTX </t>
    <phoneticPr fontId="21" type="noConversion"/>
  </si>
  <si>
    <t>ULTRABOOST ST PARLEY</t>
    <phoneticPr fontId="21" type="noConversion"/>
  </si>
  <si>
    <t>ULTRABOOST ST</t>
    <phoneticPr fontId="21" type="noConversion"/>
  </si>
  <si>
    <t>PUREBOUNCE+</t>
    <phoneticPr fontId="21" type="noConversion"/>
  </si>
  <si>
    <t>TERREX AGRAVIC SPEED</t>
    <phoneticPr fontId="21" type="noConversion"/>
  </si>
  <si>
    <t>ALPHABOUNCE</t>
    <phoneticPr fontId="21" type="noConversion"/>
  </si>
  <si>
    <t>PUREBOOST ALL TERRAIN</t>
    <phoneticPr fontId="21" type="noConversion"/>
  </si>
  <si>
    <t xml:space="preserve">PUREBOOST CLIMA </t>
    <phoneticPr fontId="21" type="noConversion"/>
  </si>
  <si>
    <t>TERREX TRACEROCKER</t>
  </si>
  <si>
    <t>ASWEEGO</t>
    <phoneticPr fontId="21" type="noConversion"/>
  </si>
  <si>
    <t>QUESTAR TRAIL</t>
    <phoneticPr fontId="21" type="noConversion"/>
  </si>
  <si>
    <t>ALPHABOUNCE RC</t>
    <phoneticPr fontId="21" type="noConversion"/>
  </si>
  <si>
    <t>ENERGY BOOST</t>
    <phoneticPr fontId="21" type="noConversion"/>
  </si>
  <si>
    <t>ADIDAS X UNDEFEATED ADIZERO XT BOOST</t>
    <phoneticPr fontId="21" type="noConversion"/>
  </si>
  <si>
    <t xml:space="preserve">ADIDAS X REIGNING CHAMP PUREBOOST </t>
    <phoneticPr fontId="21" type="noConversion"/>
  </si>
  <si>
    <t xml:space="preserve">PUREBOUNCE+ STREET </t>
    <phoneticPr fontId="21" type="noConversion"/>
  </si>
  <si>
    <t>ALPHABOUNCE EM UNDYE</t>
    <phoneticPr fontId="21" type="noConversion"/>
  </si>
  <si>
    <t>PUREBOOST DPR PRIDE</t>
    <phoneticPr fontId="21" type="noConversion"/>
  </si>
  <si>
    <t>PUREBOOST DPR</t>
    <phoneticPr fontId="21" type="noConversion"/>
  </si>
  <si>
    <t>KANADIA TRAIL</t>
    <phoneticPr fontId="21" type="noConversion"/>
  </si>
  <si>
    <t>RESPONSE TRAIL</t>
    <phoneticPr fontId="21" type="noConversion"/>
  </si>
  <si>
    <t>ENERGY CLOUD</t>
    <phoneticPr fontId="21" type="noConversion"/>
  </si>
  <si>
    <t>TERREX AGRAVIC</t>
    <phoneticPr fontId="21" type="noConversion"/>
  </si>
  <si>
    <t>DURAMO</t>
    <phoneticPr fontId="21" type="noConversion"/>
  </si>
  <si>
    <t xml:space="preserve">ALPHABOUNCE CITY </t>
    <phoneticPr fontId="21" type="noConversion"/>
  </si>
  <si>
    <t>ASWEERUN</t>
    <phoneticPr fontId="21" type="noConversion"/>
  </si>
  <si>
    <t>RUNFALCON</t>
    <phoneticPr fontId="21" type="noConversion"/>
  </si>
  <si>
    <t>ALPHABOUNCE EM</t>
    <phoneticPr fontId="21" type="noConversion"/>
  </si>
  <si>
    <t>ALPHABOUNCE PARLEY</t>
    <phoneticPr fontId="21" type="noConversion"/>
  </si>
  <si>
    <t>RESPONSE LIMITED</t>
    <phoneticPr fontId="21" type="noConversion"/>
  </si>
  <si>
    <t>QUESTAR RIDE</t>
    <phoneticPr fontId="21" type="noConversion"/>
  </si>
  <si>
    <t>QUESTAR TND</t>
    <phoneticPr fontId="21" type="noConversion"/>
  </si>
  <si>
    <t xml:space="preserve">AEROBOUNCE PR </t>
    <phoneticPr fontId="21" type="noConversion"/>
  </si>
  <si>
    <t>ADIZERO ADIOS</t>
    <phoneticPr fontId="21" type="noConversion"/>
  </si>
  <si>
    <t>COSMIC</t>
    <phoneticPr fontId="21" type="noConversion"/>
  </si>
  <si>
    <t>ELEMENT RACE</t>
    <phoneticPr fontId="21" type="noConversion"/>
  </si>
  <si>
    <t>GALAXY</t>
    <phoneticPr fontId="21" type="noConversion"/>
  </si>
  <si>
    <t>https://store.nike.com/us/en_us/pw/mens-running-shoes/7puZ8yzZoi3</t>
    <phoneticPr fontId="1" type="noConversion"/>
  </si>
  <si>
    <t>战斧</t>
    <phoneticPr fontId="21" type="noConversion"/>
  </si>
  <si>
    <t xml:space="preserve">Epic React Flyknit </t>
  </si>
  <si>
    <t>ZOOM Pegasus Turbo</t>
  </si>
  <si>
    <t>Air zoom PEGASUS</t>
  </si>
  <si>
    <t>Air zoom PEGASUS ID</t>
  </si>
  <si>
    <t>Air zoom PEGASUS FlyEase</t>
  </si>
  <si>
    <t xml:space="preserve">Air zoom PEGASUS Shield </t>
  </si>
  <si>
    <t>Air zoom PEGASUS Shield MID</t>
  </si>
  <si>
    <t xml:space="preserve">Odyssey React Shield </t>
  </si>
  <si>
    <t>Odyssey React Flyknit</t>
  </si>
  <si>
    <t>Jordan Zoom Tenacity 88</t>
  </si>
  <si>
    <t>Free RN</t>
  </si>
  <si>
    <t>Free RN Commuter</t>
  </si>
  <si>
    <t xml:space="preserve">Free RN Flyknit </t>
  </si>
  <si>
    <t>Free RN Motion Flyknit</t>
  </si>
  <si>
    <t>Free RN Shield</t>
  </si>
  <si>
    <t>Jordan 89 Racer</t>
  </si>
  <si>
    <t>Legend React</t>
  </si>
  <si>
    <t>Renew Rival Shield（雨）</t>
  </si>
  <si>
    <t xml:space="preserve">Renew Arena </t>
  </si>
  <si>
    <t>Flex Experience RN</t>
  </si>
  <si>
    <t>Revolution</t>
  </si>
  <si>
    <r>
      <t>Revolution</t>
    </r>
    <r>
      <rPr>
        <sz val="11"/>
        <color rgb="FFFF0000"/>
        <rFont val="微软雅黑"/>
        <family val="2"/>
        <charset val="134"/>
      </rPr>
      <t xml:space="preserve"> *</t>
    </r>
    <r>
      <rPr>
        <sz val="11"/>
        <rFont val="微软雅黑"/>
        <family val="2"/>
        <charset val="134"/>
      </rPr>
      <t xml:space="preserve"> FlyEase</t>
    </r>
    <phoneticPr fontId="21" type="noConversion"/>
  </si>
  <si>
    <t>Air Zoom Structure</t>
  </si>
  <si>
    <t>Air Zoom Structure Shield</t>
  </si>
  <si>
    <t xml:space="preserve">Air Zoom Winflo </t>
  </si>
  <si>
    <t>Air Zoom Winflo Shield</t>
  </si>
  <si>
    <t>Air Zoom Terra Kiger</t>
  </si>
  <si>
    <t>Air Zoom Wildhorse</t>
  </si>
  <si>
    <t>Zoom Fly SP Fast</t>
  </si>
  <si>
    <t>Zoom Strike</t>
  </si>
  <si>
    <t>Zoom Strike Shield</t>
  </si>
  <si>
    <t>Zoom Fly Flyknit</t>
  </si>
  <si>
    <t>Jordan Grind</t>
    <phoneticPr fontId="21" type="noConversion"/>
  </si>
  <si>
    <t xml:space="preserve">Air Zoom Elite </t>
    <phoneticPr fontId="21" type="noConversion"/>
  </si>
  <si>
    <t>Vaporfly 4% Flyknit</t>
  </si>
  <si>
    <t>Air Zoom Speed Racer</t>
  </si>
  <si>
    <t>LunarSpider R</t>
  </si>
  <si>
    <t>Air Zoom Streak</t>
  </si>
  <si>
    <t>Air Zoom Streak LT</t>
  </si>
  <si>
    <t>Zoom Fly</t>
    <phoneticPr fontId="21" type="noConversion"/>
  </si>
  <si>
    <t>Zoom Fly SP</t>
    <phoneticPr fontId="21" type="noConversion"/>
  </si>
  <si>
    <t>https://www.salomon.com/en-cn/shop-apac/men/shoes/running-shoes.html</t>
    <phoneticPr fontId="1" type="noConversion"/>
  </si>
  <si>
    <r>
      <t xml:space="preserve">SPEEDCROSS </t>
    </r>
    <r>
      <rPr>
        <sz val="11"/>
        <color rgb="FFFF0000"/>
        <rFont val="微软雅黑"/>
        <family val="2"/>
        <charset val="134"/>
      </rPr>
      <t xml:space="preserve">* </t>
    </r>
    <r>
      <rPr>
        <sz val="11"/>
        <rFont val="微软雅黑"/>
        <family val="2"/>
        <charset val="134"/>
      </rPr>
      <t>GTX NOCTURNE</t>
    </r>
    <phoneticPr fontId="21" type="noConversion"/>
  </si>
  <si>
    <t>S/LAB SONIC</t>
    <phoneticPr fontId="21" type="noConversion"/>
  </si>
  <si>
    <t>S/LAB ULTRA</t>
    <phoneticPr fontId="21" type="noConversion"/>
  </si>
  <si>
    <t>S/LAB SENSE</t>
    <phoneticPr fontId="21" type="noConversion"/>
  </si>
  <si>
    <r>
      <t>S/LAB SENSE</t>
    </r>
    <r>
      <rPr>
        <sz val="11"/>
        <color rgb="FFFF0000"/>
        <rFont val="微软雅黑"/>
        <family val="2"/>
        <charset val="134"/>
      </rPr>
      <t>*</t>
    </r>
    <r>
      <rPr>
        <sz val="11"/>
        <rFont val="微软雅黑"/>
        <family val="2"/>
        <charset val="134"/>
      </rPr>
      <t>SG</t>
    </r>
    <phoneticPr fontId="21" type="noConversion"/>
  </si>
  <si>
    <t>S/LAB SPEED</t>
    <phoneticPr fontId="21" type="noConversion"/>
  </si>
  <si>
    <t>SPEEDCROSS PRO</t>
    <phoneticPr fontId="21" type="noConversion"/>
  </si>
  <si>
    <t xml:space="preserve">SPEEDCROSS VARIO </t>
    <phoneticPr fontId="21" type="noConversion"/>
  </si>
  <si>
    <t>SPEEDSPIKE CS（冰雪）</t>
  </si>
  <si>
    <t>WINGS FLYTE(杂)</t>
    <phoneticPr fontId="21" type="noConversion"/>
  </si>
  <si>
    <t>S/LAB XA AMPHIB （湿）</t>
    <phoneticPr fontId="21" type="noConversion"/>
  </si>
  <si>
    <t>S/LAB XA ALPINE</t>
    <phoneticPr fontId="21" type="noConversion"/>
  </si>
  <si>
    <t>XA PRO 3D GTX  NOCTURNE</t>
    <phoneticPr fontId="21" type="noConversion"/>
  </si>
  <si>
    <t>XA PRO 3D GTX</t>
    <phoneticPr fontId="21" type="noConversion"/>
  </si>
  <si>
    <t>XA PRO 3D</t>
    <phoneticPr fontId="21" type="noConversion"/>
  </si>
  <si>
    <t>XA LITE GTX</t>
    <phoneticPr fontId="21" type="noConversion"/>
  </si>
  <si>
    <t>XA LITE</t>
    <phoneticPr fontId="21" type="noConversion"/>
  </si>
  <si>
    <t>XA ELEVATE GTX</t>
    <phoneticPr fontId="21" type="noConversion"/>
  </si>
  <si>
    <t>XA ELEVATE</t>
    <phoneticPr fontId="21" type="noConversion"/>
  </si>
  <si>
    <t>SPEEDCROSS</t>
    <phoneticPr fontId="21" type="noConversion"/>
  </si>
  <si>
    <t>SONIC RA</t>
  </si>
  <si>
    <t>SONIC RA MAX</t>
  </si>
  <si>
    <t>SENSE ESCAPE GTX NOCTURNE</t>
  </si>
  <si>
    <t>SENSE ESCAPE NOCTURNE</t>
  </si>
  <si>
    <t>SENSE ESCAPE GTX</t>
  </si>
  <si>
    <t>SENSE ESCAPE</t>
  </si>
  <si>
    <t>SENSE RIDE NOCTURNE</t>
  </si>
  <si>
    <t>SENSE RIDE GTX  INVISIBLE FIT</t>
  </si>
  <si>
    <t>X-MISSION</t>
  </si>
  <si>
    <t>ULTRA PRO</t>
  </si>
  <si>
    <t>SENSE PRO MAX</t>
  </si>
  <si>
    <t>MB LTD EDITION</t>
    <phoneticPr fontId="21" type="noConversion"/>
  </si>
  <si>
    <t>XA AMPHIB</t>
    <phoneticPr fontId="21" type="noConversion"/>
  </si>
  <si>
    <t>SZ LTD EDITION</t>
  </si>
  <si>
    <t>SENSE PRO</t>
    <phoneticPr fontId="21" type="noConversion"/>
  </si>
  <si>
    <r>
      <t xml:space="preserve">SPIKECROSS </t>
    </r>
    <r>
      <rPr>
        <sz val="11"/>
        <color rgb="FFFF0000"/>
        <rFont val="微软雅黑"/>
        <family val="2"/>
        <charset val="134"/>
      </rPr>
      <t>*</t>
    </r>
    <r>
      <rPr>
        <sz val="11"/>
        <rFont val="微软雅黑"/>
        <family val="2"/>
        <charset val="134"/>
      </rPr>
      <t xml:space="preserve"> CS （冰雪）</t>
    </r>
    <phoneticPr fontId="21" type="noConversion"/>
  </si>
  <si>
    <r>
      <t>SNOWCROSS</t>
    </r>
    <r>
      <rPr>
        <sz val="11"/>
        <color rgb="FFFF0000"/>
        <rFont val="微软雅黑"/>
        <family val="2"/>
        <charset val="134"/>
      </rPr>
      <t xml:space="preserve"> *</t>
    </r>
    <r>
      <rPr>
        <sz val="11"/>
        <rFont val="微软雅黑"/>
        <family val="2"/>
        <charset val="134"/>
      </rPr>
      <t xml:space="preserve"> CSWP（雪）</t>
    </r>
    <phoneticPr fontId="21" type="noConversion"/>
  </si>
  <si>
    <r>
      <t xml:space="preserve">SPEEDCROSS </t>
    </r>
    <r>
      <rPr>
        <sz val="11"/>
        <color rgb="FFFF0000"/>
        <rFont val="微软雅黑"/>
        <family val="2"/>
        <charset val="134"/>
      </rPr>
      <t xml:space="preserve">* </t>
    </r>
    <r>
      <rPr>
        <sz val="11"/>
        <rFont val="微软雅黑"/>
        <family val="2"/>
        <charset val="134"/>
      </rPr>
      <t>GTX S/RACE LTD</t>
    </r>
    <phoneticPr fontId="21" type="noConversion"/>
  </si>
  <si>
    <r>
      <t xml:space="preserve">SPEEDCROSS </t>
    </r>
    <r>
      <rPr>
        <sz val="11"/>
        <color rgb="FFFF0000"/>
        <rFont val="微软雅黑"/>
        <family val="2"/>
        <charset val="134"/>
      </rPr>
      <t xml:space="preserve">* </t>
    </r>
    <r>
      <rPr>
        <sz val="11"/>
        <rFont val="微软雅黑"/>
        <family val="2"/>
        <charset val="134"/>
      </rPr>
      <t>GTX</t>
    </r>
    <phoneticPr fontId="21" type="noConversion"/>
  </si>
  <si>
    <r>
      <t xml:space="preserve">SPEEDCROSS </t>
    </r>
    <r>
      <rPr>
        <sz val="11"/>
        <color rgb="FFFF0000"/>
        <rFont val="微软雅黑"/>
        <family val="2"/>
        <charset val="134"/>
      </rPr>
      <t>*</t>
    </r>
    <r>
      <rPr>
        <sz val="11"/>
        <rFont val="微软雅黑"/>
        <family val="2"/>
        <charset val="134"/>
      </rPr>
      <t xml:space="preserve"> CS</t>
    </r>
    <phoneticPr fontId="21" type="noConversion"/>
  </si>
  <si>
    <r>
      <t xml:space="preserve">SPEEDCROSS VARIO </t>
    </r>
    <r>
      <rPr>
        <sz val="11"/>
        <color rgb="FFFF0000"/>
        <rFont val="微软雅黑"/>
        <family val="2"/>
        <charset val="134"/>
      </rPr>
      <t>*</t>
    </r>
    <r>
      <rPr>
        <sz val="11"/>
        <rFont val="微软雅黑"/>
        <family val="2"/>
        <charset val="134"/>
      </rPr>
      <t xml:space="preserve"> GTX</t>
    </r>
    <phoneticPr fontId="21" type="noConversion"/>
  </si>
  <si>
    <r>
      <t xml:space="preserve">WINGS FLYTE </t>
    </r>
    <r>
      <rPr>
        <sz val="11"/>
        <color rgb="FFFF0000"/>
        <rFont val="微软雅黑"/>
        <family val="2"/>
        <charset val="134"/>
      </rPr>
      <t>*</t>
    </r>
    <r>
      <rPr>
        <sz val="11"/>
        <rFont val="微软雅黑"/>
        <family val="2"/>
        <charset val="134"/>
      </rPr>
      <t xml:space="preserve"> GTX</t>
    </r>
    <phoneticPr fontId="21" type="noConversion"/>
  </si>
  <si>
    <t>Air Zoom Vomero</t>
    <phoneticPr fontId="21" type="noConversion"/>
  </si>
  <si>
    <r>
      <t>WaveKnit R</t>
    </r>
    <r>
      <rPr>
        <sz val="11"/>
        <color rgb="FFFF0000"/>
        <rFont val="微软雅黑"/>
        <family val="2"/>
        <charset val="134"/>
      </rPr>
      <t>*</t>
    </r>
    <phoneticPr fontId="21" type="noConversion"/>
  </si>
  <si>
    <t>Rise React Flyknit</t>
    <phoneticPr fontId="21" type="noConversion"/>
  </si>
  <si>
    <t>Pure Cadence</t>
    <phoneticPr fontId="21" type="noConversion"/>
  </si>
  <si>
    <t>Minimus 10 （Trail）</t>
    <phoneticPr fontId="21" type="noConversion"/>
  </si>
  <si>
    <t>追风</t>
    <phoneticPr fontId="21" type="noConversion"/>
  </si>
  <si>
    <t>云马</t>
    <phoneticPr fontId="21" type="noConversion"/>
  </si>
  <si>
    <t>云</t>
    <phoneticPr fontId="21" type="noConversion"/>
  </si>
  <si>
    <t>防护云</t>
    <phoneticPr fontId="21" type="noConversion"/>
  </si>
  <si>
    <t>烈骏</t>
    <phoneticPr fontId="21" type="noConversion"/>
  </si>
  <si>
    <t>赤兔</t>
    <phoneticPr fontId="21" type="noConversion"/>
  </si>
  <si>
    <t>弧</t>
    <phoneticPr fontId="21" type="noConversion"/>
  </si>
  <si>
    <t>轻云</t>
    <phoneticPr fontId="21" type="noConversion"/>
  </si>
  <si>
    <t>慧云</t>
    <phoneticPr fontId="21" type="noConversion"/>
  </si>
  <si>
    <t>腾云</t>
    <phoneticPr fontId="21" type="noConversion"/>
  </si>
  <si>
    <t>卿云</t>
    <phoneticPr fontId="21" type="noConversion"/>
  </si>
  <si>
    <t>狼塔</t>
    <phoneticPr fontId="21" type="noConversion"/>
  </si>
  <si>
    <t>云翼</t>
    <phoneticPr fontId="21" type="noConversion"/>
  </si>
  <si>
    <t>灵风</t>
    <phoneticPr fontId="21" type="noConversion"/>
  </si>
  <si>
    <t>空气弧</t>
    <phoneticPr fontId="21" type="noConversion"/>
  </si>
  <si>
    <t>CrazyRun-X</t>
    <phoneticPr fontId="21" type="noConversion"/>
  </si>
  <si>
    <t>赤霄</t>
    <phoneticPr fontId="21" type="noConversion"/>
  </si>
  <si>
    <t>飞鸿</t>
    <phoneticPr fontId="21" type="noConversion"/>
  </si>
  <si>
    <t>烈骏ACE</t>
    <phoneticPr fontId="21" type="noConversion"/>
  </si>
  <si>
    <t>双渡</t>
    <phoneticPr fontId="21" type="noConversion"/>
  </si>
  <si>
    <t>Reactor</t>
  </si>
  <si>
    <t>逐风</t>
  </si>
  <si>
    <t>多彩</t>
  </si>
  <si>
    <t>轻逸</t>
  </si>
  <si>
    <t>Future Runner</t>
  </si>
  <si>
    <t>轻影</t>
  </si>
  <si>
    <t>光梭</t>
  </si>
  <si>
    <t>红颜</t>
  </si>
  <si>
    <t>剑影</t>
  </si>
  <si>
    <t>曜影</t>
  </si>
  <si>
    <t>禅影</t>
  </si>
  <si>
    <t>蜂鸟</t>
  </si>
  <si>
    <t>绝影</t>
  </si>
  <si>
    <t>飞凫</t>
  </si>
  <si>
    <t>幻影</t>
    <phoneticPr fontId="21" type="noConversion"/>
  </si>
  <si>
    <t>https://www.decathlon.com.cn/zh/browse/c0-shoes-and-socks/c1-running/_/N-4kowa5?Ndrc=1</t>
    <phoneticPr fontId="1" type="noConversion"/>
  </si>
  <si>
    <t>KIPRUN LONG</t>
    <phoneticPr fontId="21" type="noConversion"/>
  </si>
  <si>
    <t xml:space="preserve">KIPRUN TRAIL MT </t>
    <phoneticPr fontId="21" type="noConversion"/>
  </si>
  <si>
    <t xml:space="preserve">KIPRUN RACE </t>
    <phoneticPr fontId="21" type="noConversion"/>
  </si>
  <si>
    <t>KIPRUN TRAIL XT</t>
    <phoneticPr fontId="21" type="noConversion"/>
  </si>
  <si>
    <t>Kiprun Ultralight</t>
    <phoneticPr fontId="21" type="noConversion"/>
  </si>
  <si>
    <t>RUN COMFORT GRIP</t>
    <phoneticPr fontId="21" type="noConversion"/>
  </si>
  <si>
    <t>RUN COMFORT</t>
    <phoneticPr fontId="21" type="noConversion"/>
  </si>
  <si>
    <t>KIPRUN TRAIL TR</t>
    <phoneticPr fontId="21" type="noConversion"/>
  </si>
  <si>
    <t xml:space="preserve">RUN SUPPORT </t>
    <phoneticPr fontId="21" type="noConversion"/>
  </si>
  <si>
    <t>RUN SUPPORT BREATHE</t>
    <phoneticPr fontId="21" type="noConversion"/>
  </si>
  <si>
    <t>ACTIVE BREATHE</t>
    <phoneticPr fontId="21" type="noConversion"/>
  </si>
  <si>
    <t xml:space="preserve">RUN ACTIVE </t>
    <phoneticPr fontId="21" type="noConversion"/>
  </si>
  <si>
    <t>RUN ACTIVE GRIP</t>
    <phoneticPr fontId="21" type="noConversion"/>
  </si>
  <si>
    <t>ELIOFEET</t>
    <phoneticPr fontId="21" type="noConversion"/>
  </si>
  <si>
    <t>KIPRUN FAST</t>
    <phoneticPr fontId="21" type="noConversion"/>
  </si>
  <si>
    <t>KIPRUN LD</t>
    <phoneticPr fontId="21" type="noConversion"/>
  </si>
  <si>
    <t>http://www.lining.com/running/</t>
    <phoneticPr fontId="1" type="noConversion"/>
  </si>
  <si>
    <t>https://www.underarmour.com/en-us/mens/athletic-shoes/g/3967</t>
    <phoneticPr fontId="1" type="noConversion"/>
  </si>
  <si>
    <t>Charged Rogue</t>
    <phoneticPr fontId="21" type="noConversion"/>
  </si>
  <si>
    <t xml:space="preserve">Charged Escape </t>
    <phoneticPr fontId="21" type="noConversion"/>
  </si>
  <si>
    <t>UA Toccoa</t>
    <phoneticPr fontId="21" type="noConversion"/>
  </si>
  <si>
    <t>Charged Bandit</t>
    <phoneticPr fontId="21" type="noConversion"/>
  </si>
  <si>
    <t>Fuse FST</t>
    <phoneticPr fontId="21" type="noConversion"/>
  </si>
  <si>
    <t>Strive</t>
    <phoneticPr fontId="21" type="noConversion"/>
  </si>
  <si>
    <t>Threadborne Slingflex</t>
    <phoneticPr fontId="21" type="noConversion"/>
  </si>
  <si>
    <t>Threadborne Blur</t>
    <phoneticPr fontId="21" type="noConversion"/>
  </si>
  <si>
    <t>Horizon RTT</t>
    <phoneticPr fontId="21" type="noConversion"/>
  </si>
  <si>
    <t>Freedom Assert</t>
    <phoneticPr fontId="21" type="noConversion"/>
  </si>
  <si>
    <t xml:space="preserve"> Threadborne Fortis </t>
    <phoneticPr fontId="21" type="noConversion"/>
  </si>
  <si>
    <t>Surge SE</t>
    <phoneticPr fontId="21" type="noConversion"/>
  </si>
  <si>
    <t>Threadborne Slingwrap Fade</t>
    <phoneticPr fontId="21" type="noConversion"/>
  </si>
  <si>
    <t>Horizon BPF</t>
    <phoneticPr fontId="21" type="noConversion"/>
  </si>
  <si>
    <t>https://us.puma.com/en/us/mens/shoes/running-%2B-training</t>
    <phoneticPr fontId="1" type="noConversion"/>
  </si>
  <si>
    <t>http://cn.puma.com/men/ftw/running</t>
    <phoneticPr fontId="1" type="noConversion"/>
  </si>
  <si>
    <t>Hybrid NX</t>
    <phoneticPr fontId="21" type="noConversion"/>
  </si>
  <si>
    <t>Emergence Future</t>
    <phoneticPr fontId="21" type="noConversion"/>
  </si>
  <si>
    <t>Hybrid Rocket Runner</t>
    <phoneticPr fontId="21" type="noConversion"/>
  </si>
  <si>
    <t xml:space="preserve">Retaliate </t>
    <phoneticPr fontId="21" type="noConversion"/>
  </si>
  <si>
    <t xml:space="preserve">Speed 1000 IGNITE </t>
    <phoneticPr fontId="21" type="noConversion"/>
  </si>
  <si>
    <t xml:space="preserve">Speed Racer </t>
    <phoneticPr fontId="21" type="noConversion"/>
  </si>
  <si>
    <t>IGNITE Limitless * Unrest</t>
    <phoneticPr fontId="21" type="noConversion"/>
  </si>
  <si>
    <t>Hybrid Runner Unrest</t>
    <phoneticPr fontId="21" type="noConversion"/>
  </si>
  <si>
    <t xml:space="preserve">Hybrid Runner FUSEFIT </t>
    <phoneticPr fontId="21" type="noConversion"/>
  </si>
  <si>
    <t>IGNITE Limitless</t>
    <phoneticPr fontId="21" type="noConversion"/>
  </si>
  <si>
    <t xml:space="preserve">IGNITE Limitless SR FUSEFIT </t>
    <phoneticPr fontId="21" type="noConversion"/>
  </si>
  <si>
    <t>Speed 500 IGNITE</t>
    <phoneticPr fontId="21" type="noConversion"/>
  </si>
  <si>
    <t>IGNITE Limitless Initiate</t>
    <phoneticPr fontId="21" type="noConversion"/>
  </si>
  <si>
    <t>Speed IGNITE NETFIT</t>
    <phoneticPr fontId="21" type="noConversion"/>
  </si>
  <si>
    <t>Hybrid Desert</t>
    <phoneticPr fontId="21" type="noConversion"/>
  </si>
  <si>
    <t>IGNITE Limitless SR evoKNIT</t>
    <phoneticPr fontId="21" type="noConversion"/>
  </si>
  <si>
    <t>FUSEFIT HEATMAP</t>
    <phoneticPr fontId="21" type="noConversion"/>
  </si>
  <si>
    <t>Cell Pro Limit</t>
    <phoneticPr fontId="21" type="noConversion"/>
  </si>
  <si>
    <t>Hybrid NX Caution</t>
    <phoneticPr fontId="21" type="noConversion"/>
  </si>
  <si>
    <t>Emergence</t>
    <phoneticPr fontId="21" type="noConversion"/>
  </si>
  <si>
    <t>SPEED FUSEFIT</t>
    <phoneticPr fontId="21" type="noConversion"/>
  </si>
  <si>
    <t>TSUGI JUN Primary Pigment</t>
    <phoneticPr fontId="21" type="noConversion"/>
  </si>
  <si>
    <t>https://www.newtonrunning.com/</t>
    <phoneticPr fontId="1" type="noConversion"/>
  </si>
  <si>
    <t>BOCO AT</t>
    <phoneticPr fontId="21" type="noConversion"/>
  </si>
  <si>
    <t xml:space="preserve">Gravity </t>
  </si>
  <si>
    <t>Fate</t>
  </si>
  <si>
    <t>Distance</t>
  </si>
  <si>
    <t>Gravity All Weather</t>
    <phoneticPr fontId="21" type="noConversion"/>
  </si>
  <si>
    <t>Motion</t>
  </si>
  <si>
    <t>DISTANCIA S</t>
  </si>
  <si>
    <t>Kismet</t>
    <phoneticPr fontId="21" type="noConversion"/>
  </si>
  <si>
    <t>ORA RECOVERY SLIDE</t>
    <phoneticPr fontId="21" type="noConversion"/>
  </si>
  <si>
    <t>STINSON ATR</t>
    <phoneticPr fontId="21" type="noConversion"/>
  </si>
  <si>
    <t>ORA RECOVERY FLIP</t>
    <phoneticPr fontId="21" type="noConversion"/>
  </si>
  <si>
    <t>ORA RECOVERY</t>
    <phoneticPr fontId="21" type="noConversion"/>
  </si>
  <si>
    <t>GAVIOTA LEATHER</t>
    <phoneticPr fontId="21" type="noConversion"/>
  </si>
  <si>
    <t>TORRENT</t>
    <phoneticPr fontId="21" type="noConversion"/>
  </si>
  <si>
    <t>GAVIOTA</t>
    <phoneticPr fontId="21" type="noConversion"/>
  </si>
  <si>
    <t>ARAHI</t>
    <phoneticPr fontId="21" type="noConversion"/>
  </si>
  <si>
    <t>SPEEDGOAT</t>
    <phoneticPr fontId="21" type="noConversion"/>
  </si>
  <si>
    <t>TOR TRAFA(夏)</t>
    <phoneticPr fontId="21" type="noConversion"/>
  </si>
  <si>
    <t>MAFATE SPEED</t>
    <phoneticPr fontId="21" type="noConversion"/>
  </si>
  <si>
    <t>SPEEDGOAT MID WATERPROOF</t>
    <phoneticPr fontId="21" type="noConversion"/>
  </si>
  <si>
    <t>EVO MAFATE</t>
    <phoneticPr fontId="21" type="noConversion"/>
  </si>
  <si>
    <t>EVO JAWZ</t>
    <phoneticPr fontId="21" type="noConversion"/>
  </si>
  <si>
    <t>EVO REHI</t>
    <phoneticPr fontId="21" type="noConversion"/>
  </si>
  <si>
    <t>MACH</t>
    <phoneticPr fontId="21" type="noConversion"/>
  </si>
  <si>
    <r>
      <t xml:space="preserve">SPEEDGOAT </t>
    </r>
    <r>
      <rPr>
        <sz val="11"/>
        <color rgb="FFFF0000"/>
        <rFont val="微软雅黑"/>
        <family val="2"/>
        <charset val="134"/>
      </rPr>
      <t>*</t>
    </r>
    <r>
      <rPr>
        <sz val="11"/>
        <rFont val="微软雅黑"/>
        <family val="2"/>
        <charset val="134"/>
      </rPr>
      <t xml:space="preserve"> WATERPROOF</t>
    </r>
    <phoneticPr fontId="21" type="noConversion"/>
  </si>
  <si>
    <t>HUPANA</t>
  </si>
  <si>
    <t>HUPANA EM</t>
  </si>
  <si>
    <t>HUPANA KNIT JACQUARD</t>
  </si>
  <si>
    <t>HUPANA SLIP</t>
  </si>
  <si>
    <t>CAVU</t>
  </si>
  <si>
    <t>BONDI</t>
  </si>
  <si>
    <t>BONDI LEATHER</t>
  </si>
  <si>
    <t>AKASA</t>
  </si>
  <si>
    <t>UNISEX EVO CARBON ROCKET</t>
  </si>
  <si>
    <t>CLIFTON</t>
  </si>
  <si>
    <t>OV CLIFTON</t>
  </si>
  <si>
    <t>CLIFTON * KNIT</t>
  </si>
  <si>
    <t>IRONMAN CLAYTON</t>
  </si>
  <si>
    <t>ELEVON</t>
  </si>
  <si>
    <t>TRACER</t>
  </si>
  <si>
    <t>EG HUPANA POLKA DOT</t>
  </si>
  <si>
    <t>EG HUPANA</t>
  </si>
  <si>
    <t>FLOATRIDE RUN FAST PRO</t>
    <phoneticPr fontId="21" type="noConversion"/>
  </si>
  <si>
    <t>FLOATRIDE RUN</t>
    <phoneticPr fontId="21" type="noConversion"/>
  </si>
  <si>
    <t>FLOATRIDE RUN FAST</t>
    <phoneticPr fontId="21" type="noConversion"/>
  </si>
  <si>
    <t>ALL TERRAIN SUPER</t>
    <phoneticPr fontId="21" type="noConversion"/>
  </si>
  <si>
    <t>FLOATRIDE RUN SMOOTH</t>
    <phoneticPr fontId="21" type="noConversion"/>
  </si>
  <si>
    <t>GRASSE ROAD</t>
    <phoneticPr fontId="21" type="noConversion"/>
  </si>
  <si>
    <t>FUSION FLEXWEAVE® CAGE</t>
    <phoneticPr fontId="21" type="noConversion"/>
  </si>
  <si>
    <t>HARMONY ROAD</t>
    <phoneticPr fontId="21" type="noConversion"/>
  </si>
  <si>
    <t>SOLE FURY FLOATRIDE</t>
    <phoneticPr fontId="21" type="noConversion"/>
  </si>
  <si>
    <t>ONE SERIES R HARMONY ROAD</t>
    <phoneticPr fontId="21" type="noConversion"/>
  </si>
  <si>
    <t>FLOATRIDE RUN FLEXWEAVE</t>
    <phoneticPr fontId="21" type="noConversion"/>
  </si>
  <si>
    <t>FLOATRIDE RUN Nite</t>
    <phoneticPr fontId="21" type="noConversion"/>
  </si>
  <si>
    <t>FOREVER FLOATRIDE ENERGY</t>
    <phoneticPr fontId="21" type="noConversion"/>
  </si>
  <si>
    <t>OSR SWEET ROAD SE</t>
    <phoneticPr fontId="21" type="noConversion"/>
  </si>
  <si>
    <t>FUSION FLEXWEAVE</t>
    <phoneticPr fontId="21" type="noConversion"/>
  </si>
  <si>
    <t>ZIG PULSE</t>
    <phoneticPr fontId="21" type="noConversion"/>
  </si>
  <si>
    <t>SOLE FURY SE</t>
    <phoneticPr fontId="21" type="noConversion"/>
  </si>
  <si>
    <t>ZIGWILD TR</t>
    <phoneticPr fontId="21" type="noConversion"/>
  </si>
  <si>
    <t>SOLE FURY</t>
    <phoneticPr fontId="21" type="noConversion"/>
  </si>
  <si>
    <t>Fusium Run</t>
    <phoneticPr fontId="21" type="noConversion"/>
  </si>
  <si>
    <t>Fast Flexweave</t>
    <phoneticPr fontId="21" type="noConversion"/>
  </si>
  <si>
    <t>JET DASHRIDE</t>
    <phoneticPr fontId="21" type="noConversion"/>
  </si>
  <si>
    <t xml:space="preserve">PRINT RUN </t>
    <phoneticPr fontId="21" type="noConversion"/>
  </si>
  <si>
    <t>SPLIT FUEL</t>
    <phoneticPr fontId="21" type="noConversion"/>
  </si>
  <si>
    <t>ALL TERRAIN CRAZE</t>
    <phoneticPr fontId="21" type="noConversion"/>
  </si>
  <si>
    <t>ENDLESS ROAD</t>
    <phoneticPr fontId="21" type="noConversion"/>
  </si>
  <si>
    <t>DRIFTIUM RIDE</t>
    <phoneticPr fontId="21" type="noConversion"/>
  </si>
  <si>
    <t>HARMONY RACER</t>
    <phoneticPr fontId="21" type="noConversion"/>
  </si>
  <si>
    <t>SWEET ROAD</t>
    <phoneticPr fontId="21" type="noConversion"/>
  </si>
  <si>
    <t>SPEED BREEZE</t>
    <phoneticPr fontId="21" type="noConversion"/>
  </si>
  <si>
    <t xml:space="preserve"> INSTALITE LUX</t>
    <phoneticPr fontId="21" type="noConversion"/>
  </si>
  <si>
    <t>PT PRIME RUNNER FC</t>
    <phoneticPr fontId="21" type="noConversion"/>
  </si>
  <si>
    <t>AHARY RUNNER</t>
    <phoneticPr fontId="21" type="noConversion"/>
  </si>
  <si>
    <t>ASTRORIDE STRIKE</t>
    <phoneticPr fontId="21" type="noConversion"/>
  </si>
  <si>
    <t>SPEEDLUX</t>
    <phoneticPr fontId="21" type="noConversion"/>
  </si>
  <si>
    <t>https://www.hokaoneone.com/on/demandware.store/Sites-HOKA-US-Site/default/Home-Show</t>
    <phoneticPr fontId="1" type="noConversion"/>
  </si>
  <si>
    <t>https://www.reebok.com/us/men-shoes</t>
    <phoneticPr fontId="1" type="noConversion"/>
  </si>
  <si>
    <t>https://www.topoathletic.com/men/mens-shoes</t>
    <phoneticPr fontId="1" type="noConversion"/>
  </si>
  <si>
    <t>ULTRAVENTURE</t>
    <phoneticPr fontId="21" type="noConversion"/>
  </si>
  <si>
    <t>TERRAVENTURE</t>
    <phoneticPr fontId="21" type="noConversion"/>
  </si>
  <si>
    <t>ULTRAFLY</t>
    <phoneticPr fontId="21" type="noConversion"/>
  </si>
  <si>
    <t>RUNVENTURE</t>
    <phoneticPr fontId="21" type="noConversion"/>
  </si>
  <si>
    <t xml:space="preserve">MAGNIFLY </t>
    <phoneticPr fontId="21" type="noConversion"/>
  </si>
  <si>
    <t>MT</t>
    <phoneticPr fontId="21" type="noConversion"/>
  </si>
  <si>
    <t>FLI-LYTE</t>
    <phoneticPr fontId="21" type="noConversion"/>
  </si>
  <si>
    <t>HYDROVENTURE</t>
    <phoneticPr fontId="21" type="noConversion"/>
  </si>
  <si>
    <t>ST</t>
    <phoneticPr fontId="21" type="noConversion"/>
  </si>
  <si>
    <t>HALSA（室内）</t>
    <phoneticPr fontId="21" type="noConversion"/>
  </si>
  <si>
    <t>COR（室内）</t>
    <phoneticPr fontId="21" type="noConversion"/>
  </si>
  <si>
    <t>361°</t>
    <phoneticPr fontId="21" type="noConversion"/>
  </si>
  <si>
    <t>ORTEGA</t>
    <phoneticPr fontId="21" type="noConversion"/>
  </si>
  <si>
    <t>https://www.altrarunning.com/shop/men</t>
    <phoneticPr fontId="1" type="noConversion"/>
  </si>
  <si>
    <t>PROVISION</t>
    <phoneticPr fontId="21" type="noConversion"/>
  </si>
  <si>
    <t xml:space="preserve">Paradigm </t>
    <phoneticPr fontId="21" type="noConversion"/>
  </si>
  <si>
    <t>Vali</t>
    <phoneticPr fontId="21" type="noConversion"/>
  </si>
  <si>
    <t>ONE JR</t>
    <phoneticPr fontId="21" type="noConversion"/>
  </si>
  <si>
    <t>ESCALANTE RACER</t>
    <phoneticPr fontId="21" type="noConversion"/>
  </si>
  <si>
    <t>TORIN IQ</t>
  </si>
  <si>
    <t>TORIN KNIT</t>
  </si>
  <si>
    <t>Duo</t>
  </si>
  <si>
    <t xml:space="preserve">TORIN </t>
  </si>
  <si>
    <t>INSTINCT</t>
  </si>
  <si>
    <t>VANISH R</t>
  </si>
  <si>
    <t>SOLSTICE</t>
    <phoneticPr fontId="21" type="noConversion"/>
  </si>
  <si>
    <t>ESCALANTE</t>
    <phoneticPr fontId="21" type="noConversion"/>
  </si>
  <si>
    <t>KING MT</t>
    <phoneticPr fontId="21" type="noConversion"/>
  </si>
  <si>
    <t>TIMP IQ</t>
  </si>
  <si>
    <t>TIMP</t>
  </si>
  <si>
    <t>TIMP TRAIL</t>
  </si>
  <si>
    <t>OLYMPUS</t>
  </si>
  <si>
    <t xml:space="preserve">LONE PEAK </t>
  </si>
  <si>
    <t>SUPERIOR</t>
  </si>
  <si>
    <r>
      <t xml:space="preserve">LONE PEAK </t>
    </r>
    <r>
      <rPr>
        <sz val="11"/>
        <color rgb="FFFF0000"/>
        <rFont val="微软雅黑"/>
        <family val="2"/>
        <charset val="134"/>
      </rPr>
      <t>*</t>
    </r>
    <r>
      <rPr>
        <sz val="11"/>
        <rFont val="微软雅黑"/>
        <family val="2"/>
        <charset val="134"/>
      </rPr>
      <t xml:space="preserve"> MID RSM</t>
    </r>
    <phoneticPr fontId="21" type="noConversion"/>
  </si>
  <si>
    <r>
      <t xml:space="preserve">LONE PEAK </t>
    </r>
    <r>
      <rPr>
        <sz val="11"/>
        <color rgb="FFFF0000"/>
        <rFont val="微软雅黑"/>
        <family val="2"/>
        <charset val="134"/>
      </rPr>
      <t>*</t>
    </r>
    <r>
      <rPr>
        <sz val="11"/>
        <rFont val="微软雅黑"/>
        <family val="2"/>
        <charset val="134"/>
      </rPr>
      <t xml:space="preserve"> LOW RSM</t>
    </r>
    <phoneticPr fontId="21" type="noConversion"/>
  </si>
  <si>
    <r>
      <t xml:space="preserve">LONE PEAK </t>
    </r>
    <r>
      <rPr>
        <sz val="11"/>
        <color rgb="FFFF0000"/>
        <rFont val="微软雅黑"/>
        <family val="2"/>
        <charset val="134"/>
      </rPr>
      <t>*</t>
    </r>
    <r>
      <rPr>
        <sz val="11"/>
        <rFont val="微软雅黑"/>
        <family val="2"/>
        <charset val="134"/>
      </rPr>
      <t xml:space="preserve"> MID NEO</t>
    </r>
    <phoneticPr fontId="21" type="noConversion"/>
  </si>
  <si>
    <r>
      <t xml:space="preserve">LONE PEAK </t>
    </r>
    <r>
      <rPr>
        <sz val="11"/>
        <color rgb="FFFF0000"/>
        <rFont val="微软雅黑"/>
        <family val="2"/>
        <charset val="134"/>
      </rPr>
      <t>*</t>
    </r>
    <r>
      <rPr>
        <sz val="11"/>
        <rFont val="微软雅黑"/>
        <family val="2"/>
        <charset val="134"/>
      </rPr>
      <t xml:space="preserve"> LOW NEO</t>
    </r>
    <phoneticPr fontId="21" type="noConversion"/>
  </si>
  <si>
    <r>
      <t xml:space="preserve">LONE PEAK </t>
    </r>
    <r>
      <rPr>
        <sz val="11"/>
        <color rgb="FFFF0000"/>
        <rFont val="微软雅黑"/>
        <family val="2"/>
        <charset val="134"/>
      </rPr>
      <t>*</t>
    </r>
    <r>
      <rPr>
        <sz val="11"/>
        <rFont val="微软雅黑"/>
        <family val="2"/>
        <charset val="134"/>
      </rPr>
      <t xml:space="preserve"> MID MESH</t>
    </r>
    <phoneticPr fontId="21" type="noConversion"/>
  </si>
  <si>
    <t>361°</t>
    <phoneticPr fontId="1" type="noConversion"/>
  </si>
  <si>
    <t>https://www.361usa.com/</t>
    <phoneticPr fontId="1" type="noConversion"/>
  </si>
  <si>
    <t>KROOZER</t>
    <phoneticPr fontId="21" type="noConversion"/>
  </si>
  <si>
    <t>QUEST TR（室内）</t>
    <phoneticPr fontId="21" type="noConversion"/>
  </si>
  <si>
    <r>
      <t>Adrenaline</t>
    </r>
    <r>
      <rPr>
        <b/>
        <sz val="11"/>
        <color rgb="FFFF0000"/>
        <rFont val="微软雅黑"/>
        <family val="2"/>
        <charset val="134"/>
      </rPr>
      <t xml:space="preserve"> *</t>
    </r>
    <r>
      <rPr>
        <b/>
        <sz val="11"/>
        <rFont val="微软雅黑"/>
        <family val="2"/>
        <charset val="134"/>
      </rPr>
      <t xml:space="preserve"> GTX</t>
    </r>
    <phoneticPr fontId="21" type="noConversion"/>
  </si>
  <si>
    <t>Primus Lite</t>
    <phoneticPr fontId="21" type="noConversion"/>
  </si>
  <si>
    <r>
      <t xml:space="preserve">Ultra </t>
    </r>
    <r>
      <rPr>
        <sz val="11"/>
        <color rgb="FFFF0000"/>
        <rFont val="微软雅黑"/>
        <family val="2"/>
        <charset val="134"/>
      </rPr>
      <t xml:space="preserve">* </t>
    </r>
    <r>
      <rPr>
        <sz val="11"/>
        <rFont val="微软雅黑"/>
        <family val="2"/>
        <charset val="134"/>
      </rPr>
      <t>Bloom</t>
    </r>
    <phoneticPr fontId="21" type="noConversion"/>
  </si>
  <si>
    <t>Ultra</t>
    <phoneticPr fontId="21" type="noConversion"/>
  </si>
  <si>
    <t>Stealth</t>
    <phoneticPr fontId="21" type="noConversion"/>
  </si>
  <si>
    <t>Primus Lux</t>
    <phoneticPr fontId="21" type="noConversion"/>
  </si>
  <si>
    <t>Vivobarefoot</t>
    <phoneticPr fontId="21" type="noConversion"/>
  </si>
  <si>
    <r>
      <t xml:space="preserve">Molokai </t>
    </r>
    <r>
      <rPr>
        <sz val="11"/>
        <color rgb="FFFF0000"/>
        <rFont val="微软雅黑"/>
        <family val="2"/>
        <charset val="134"/>
      </rPr>
      <t xml:space="preserve">* </t>
    </r>
    <r>
      <rPr>
        <sz val="11"/>
        <rFont val="微软雅黑"/>
        <family val="2"/>
        <charset val="134"/>
      </rPr>
      <t>Recovery Sandal</t>
    </r>
    <phoneticPr fontId="21" type="noConversion"/>
  </si>
  <si>
    <t>李宁官店衍生品较多，关注明星款和主技术即可</t>
    <phoneticPr fontId="21" type="noConversion"/>
  </si>
  <si>
    <t>路跑/轻量</t>
    <phoneticPr fontId="1" type="noConversion"/>
  </si>
  <si>
    <t xml:space="preserve">Variant X.S.R. </t>
    <phoneticPr fontId="21" type="noConversion"/>
  </si>
  <si>
    <t>Fluidflex X.S.R.</t>
    <phoneticPr fontId="21" type="noConversion"/>
  </si>
  <si>
    <t>Mountain Masochist * OutDry</t>
  </si>
  <si>
    <t>Mountain Masochist * OutDry Extreme</t>
  </si>
  <si>
    <t>Mountain Masochist * OutDry Ex Winter</t>
  </si>
  <si>
    <t xml:space="preserve">Mountain Masochist </t>
    <phoneticPr fontId="21" type="noConversion"/>
  </si>
  <si>
    <t>Columbia已收购Mountain</t>
    <phoneticPr fontId="21" type="noConversion"/>
  </si>
  <si>
    <t>Caldorado</t>
    <phoneticPr fontId="21" type="noConversion"/>
  </si>
  <si>
    <t>Bajada</t>
  </si>
  <si>
    <t>Bajada * Winter</t>
  </si>
  <si>
    <t xml:space="preserve">Alpine FTG </t>
  </si>
  <si>
    <t xml:space="preserve">Alpine FTG OutDry </t>
  </si>
  <si>
    <t>Trans Alps F.K.T.</t>
  </si>
  <si>
    <t>FluidFlex F.K.T.(轻)</t>
    <phoneticPr fontId="21" type="noConversion"/>
  </si>
  <si>
    <t>Rogue F.K.T.(轻)</t>
    <phoneticPr fontId="21" type="noConversion"/>
  </si>
  <si>
    <t>https://www.columbia.com/mens-trail-running-shoes/</t>
    <phoneticPr fontId="1" type="noConversion"/>
  </si>
  <si>
    <t>Vivobarefoot</t>
    <phoneticPr fontId="1" type="noConversion"/>
  </si>
  <si>
    <t>https://www.vivobarefoot.com/us</t>
    <phoneticPr fontId="1" type="noConversion"/>
  </si>
  <si>
    <t>PRIMUS SWIMRUN BOOT SG(轻)</t>
    <phoneticPr fontId="21" type="noConversion"/>
  </si>
  <si>
    <t>Primus Trail FG(轻)</t>
    <phoneticPr fontId="21" type="noConversion"/>
  </si>
  <si>
    <t>PRIMUS TRAIL SWIMRUN(轻)</t>
    <phoneticPr fontId="21" type="noConversion"/>
  </si>
  <si>
    <t>PRIMUS TREK LEATHER(轻)</t>
    <phoneticPr fontId="21" type="noConversion"/>
  </si>
  <si>
    <t>MAGNA TRAIL(轻)</t>
    <phoneticPr fontId="21" type="noConversion"/>
  </si>
  <si>
    <t>TRACKER FG(轻)</t>
    <phoneticPr fontId="21" type="noConversion"/>
  </si>
  <si>
    <t>Neutron</t>
    <phoneticPr fontId="21" type="noConversion"/>
  </si>
  <si>
    <t>Spin（轻）</t>
    <phoneticPr fontId="21" type="noConversion"/>
  </si>
  <si>
    <t>Spin RS（轻·赛）</t>
    <phoneticPr fontId="21" type="noConversion"/>
  </si>
  <si>
    <t>Neutron * GTX</t>
    <phoneticPr fontId="21" type="noConversion"/>
  </si>
  <si>
    <t>Ribelle S OD</t>
    <phoneticPr fontId="21" type="noConversion"/>
  </si>
  <si>
    <t>后缀WMN为女鞋</t>
    <phoneticPr fontId="21" type="noConversion"/>
  </si>
  <si>
    <t>https://www.scarpa.co.uk/run/</t>
    <phoneticPr fontId="1" type="noConversion"/>
  </si>
  <si>
    <t>ULTRA 110 GTX</t>
    <phoneticPr fontId="21" type="noConversion"/>
  </si>
  <si>
    <t>https://www.thenorthface.com/shop/shoes-mens-running-training</t>
    <phoneticPr fontId="1" type="noConversion"/>
  </si>
  <si>
    <t>ULTRA 109 GTX</t>
    <phoneticPr fontId="21" type="noConversion"/>
  </si>
  <si>
    <t>FLIGHT RKT</t>
    <phoneticPr fontId="21" type="noConversion"/>
  </si>
  <si>
    <t>ULTRA CARDIAC</t>
    <phoneticPr fontId="21" type="noConversion"/>
  </si>
  <si>
    <t>ULTRA VERTICAL</t>
    <phoneticPr fontId="21" type="noConversion"/>
  </si>
  <si>
    <t>ULTRA VERTICAL GTX</t>
    <phoneticPr fontId="21" type="noConversion"/>
  </si>
  <si>
    <t>AMPEZZO</t>
    <phoneticPr fontId="21" type="noConversion"/>
  </si>
  <si>
    <t>CORVARA</t>
    <phoneticPr fontId="21" type="noConversion"/>
  </si>
  <si>
    <t>大陆官网·极不友好只有货号</t>
    <phoneticPr fontId="1" type="noConversion"/>
  </si>
  <si>
    <t>https://www.thenorthface.com.cn/index.php/gallery-index---0---64.html</t>
    <phoneticPr fontId="1" type="noConversion"/>
  </si>
  <si>
    <t>ULTRA ENDURANCE</t>
    <phoneticPr fontId="21" type="noConversion"/>
  </si>
  <si>
    <t>ULTRA ENDURANCE GTX</t>
    <phoneticPr fontId="21" type="noConversion"/>
  </si>
  <si>
    <t>https://www.lasportiva.com/it/scarpe-trail-running-uomo</t>
    <phoneticPr fontId="1" type="noConversion"/>
  </si>
  <si>
    <r>
      <t xml:space="preserve">Caldorado </t>
    </r>
    <r>
      <rPr>
        <sz val="11"/>
        <color rgb="FFFF0000"/>
        <rFont val="微软雅黑"/>
        <family val="2"/>
        <charset val="134"/>
      </rPr>
      <t xml:space="preserve">* </t>
    </r>
    <r>
      <rPr>
        <sz val="11"/>
        <rFont val="微软雅黑"/>
        <family val="2"/>
        <charset val="134"/>
      </rPr>
      <t xml:space="preserve">OutDry Extreme </t>
    </r>
    <phoneticPr fontId="21" type="noConversion"/>
  </si>
  <si>
    <r>
      <t xml:space="preserve">Caldorado </t>
    </r>
    <r>
      <rPr>
        <sz val="11"/>
        <color rgb="FFFF0000"/>
        <rFont val="微软雅黑"/>
        <family val="2"/>
        <charset val="134"/>
      </rPr>
      <t>*</t>
    </r>
    <r>
      <rPr>
        <sz val="11"/>
        <rFont val="微软雅黑"/>
        <family val="2"/>
        <charset val="134"/>
      </rPr>
      <t xml:space="preserve"> OutDry </t>
    </r>
    <phoneticPr fontId="21" type="noConversion"/>
  </si>
  <si>
    <t>URAGANO GTX （冬冰雪）</t>
  </si>
  <si>
    <t>AKYRA GTX（冬）</t>
  </si>
  <si>
    <t>ULTRA RAPTOR GTX</t>
    <phoneticPr fontId="21" type="noConversion"/>
  </si>
  <si>
    <t>LYCAN GTX（冬冰雪）</t>
  </si>
  <si>
    <t>AKASHA</t>
    <phoneticPr fontId="21" type="noConversion"/>
  </si>
  <si>
    <t>ULTRA RAPTOR</t>
    <phoneticPr fontId="21" type="noConversion"/>
  </si>
  <si>
    <t>MUTANT</t>
  </si>
  <si>
    <t>BUSHIDO</t>
    <phoneticPr fontId="21" type="noConversion"/>
  </si>
  <si>
    <t xml:space="preserve">LYCAN </t>
  </si>
  <si>
    <t>VK</t>
    <phoneticPr fontId="21" type="noConversion"/>
  </si>
  <si>
    <t>HELIOS SR（硬地）</t>
    <phoneticPr fontId="21" type="noConversion"/>
  </si>
  <si>
    <t>HELIOS（硬地）</t>
  </si>
  <si>
    <t>CROSSOVER* GTX</t>
  </si>
  <si>
    <t>TEMPESTA GTX</t>
  </si>
  <si>
    <t>结尾W为女鞋</t>
    <phoneticPr fontId="21" type="noConversion"/>
  </si>
  <si>
    <t>SUPREME MAX</t>
    <phoneticPr fontId="21" type="noConversion"/>
  </si>
  <si>
    <t>INFERNO X-LITE</t>
    <phoneticPr fontId="21" type="noConversion"/>
  </si>
  <si>
    <t>INFERNO X-LITE *GTX</t>
    <phoneticPr fontId="21" type="noConversion"/>
  </si>
  <si>
    <t>BRAVE X-LITE</t>
    <phoneticPr fontId="21" type="noConversion"/>
  </si>
  <si>
    <t>MAXIMA</t>
    <phoneticPr fontId="21" type="noConversion"/>
  </si>
  <si>
    <t>https://www.tecnicasports.com/trail-running-shoes/</t>
    <phoneticPr fontId="1" type="noConversion"/>
  </si>
  <si>
    <t>https://www.skechers.com/en-us/styles/shoes/performance/gorun</t>
    <phoneticPr fontId="1" type="noConversion"/>
  </si>
  <si>
    <t>GORUN HORIZON</t>
    <phoneticPr fontId="21" type="noConversion"/>
  </si>
  <si>
    <t>GORUN RIDE</t>
    <phoneticPr fontId="21" type="noConversion"/>
  </si>
  <si>
    <t>GORUN FORZA</t>
    <phoneticPr fontId="21" type="noConversion"/>
  </si>
  <si>
    <t>GORUN PURE</t>
    <phoneticPr fontId="21" type="noConversion"/>
  </si>
  <si>
    <t>GORUN FOCUS</t>
    <phoneticPr fontId="21" type="noConversion"/>
  </si>
  <si>
    <t>GORUN 600</t>
    <phoneticPr fontId="21" type="noConversion"/>
  </si>
  <si>
    <t xml:space="preserve"> GORUN TR</t>
    <phoneticPr fontId="21" type="noConversion"/>
  </si>
  <si>
    <t>GOTRAIN</t>
    <phoneticPr fontId="21" type="noConversion"/>
  </si>
  <si>
    <t>GORUN VORTEX</t>
    <phoneticPr fontId="21" type="noConversion"/>
  </si>
  <si>
    <t>GORUN FAST</t>
    <phoneticPr fontId="21" type="noConversion"/>
  </si>
  <si>
    <t>GORUN MOJO</t>
    <phoneticPr fontId="21" type="noConversion"/>
  </si>
  <si>
    <r>
      <t>GORUN RAZOR</t>
    </r>
    <r>
      <rPr>
        <sz val="11"/>
        <color rgb="FFFF0000"/>
        <rFont val="微软雅黑"/>
        <family val="2"/>
        <charset val="134"/>
      </rPr>
      <t>*</t>
    </r>
    <r>
      <rPr>
        <sz val="11"/>
        <rFont val="微软雅黑"/>
        <family val="2"/>
        <charset val="134"/>
      </rPr>
      <t>HYPER</t>
    </r>
    <phoneticPr fontId="21" type="noConversion"/>
  </si>
  <si>
    <r>
      <t xml:space="preserve">GORUN MAXROAD </t>
    </r>
    <r>
      <rPr>
        <sz val="11"/>
        <color rgb="FFFF0000"/>
        <rFont val="微软雅黑"/>
        <family val="2"/>
        <charset val="134"/>
      </rPr>
      <t>*</t>
    </r>
    <r>
      <rPr>
        <sz val="11"/>
        <rFont val="微软雅黑"/>
        <family val="2"/>
        <charset val="134"/>
      </rPr>
      <t xml:space="preserve"> ULTRA</t>
    </r>
    <phoneticPr fontId="21" type="noConversion"/>
  </si>
  <si>
    <t>http://karhu.com/running-shoes/shop/men/running/running-shoes.html</t>
    <phoneticPr fontId="1" type="noConversion"/>
  </si>
  <si>
    <t xml:space="preserve">FUSION ORTIX </t>
  </si>
  <si>
    <t>IKONI ORTIX</t>
  </si>
  <si>
    <t>SYNCRHON ORTIX</t>
  </si>
  <si>
    <t>FAST</t>
    <phoneticPr fontId="21" type="noConversion"/>
  </si>
  <si>
    <t>STRONG</t>
    <phoneticPr fontId="21" type="noConversion"/>
  </si>
  <si>
    <t>FLOW</t>
    <phoneticPr fontId="21" type="noConversion"/>
  </si>
  <si>
    <t xml:space="preserve"> FLUID</t>
    <phoneticPr fontId="21" type="noConversion"/>
  </si>
  <si>
    <t>ALI'I</t>
    <phoneticPr fontId="21" type="noConversion"/>
  </si>
  <si>
    <t>MAKAI</t>
    <phoneticPr fontId="21" type="noConversion"/>
  </si>
  <si>
    <t>SOLANA</t>
    <phoneticPr fontId="21" type="noConversion"/>
  </si>
  <si>
    <t>Kinabalu Enduro</t>
    <phoneticPr fontId="21" type="noConversion"/>
  </si>
  <si>
    <t>T2 Kinabalu</t>
    <phoneticPr fontId="21" type="noConversion"/>
  </si>
  <si>
    <t>Kinabalu Supertrac</t>
    <phoneticPr fontId="21" type="noConversion"/>
  </si>
  <si>
    <t>https://www.scott-sports.com/us/en/products/running-shoes</t>
    <phoneticPr fontId="1" type="noConversion"/>
  </si>
  <si>
    <t>https://www.scott-sports.com/us/en/products/running-shoes-road-running-shoes</t>
    <phoneticPr fontId="1" type="noConversion"/>
  </si>
  <si>
    <t>https://www.scott-sports.com/us/en/products/running-shoes-trail-running-shoes</t>
    <phoneticPr fontId="1" type="noConversion"/>
  </si>
  <si>
    <t>该链接不易打开</t>
    <phoneticPr fontId="1" type="noConversion"/>
  </si>
  <si>
    <t>公路</t>
    <phoneticPr fontId="1" type="noConversion"/>
  </si>
  <si>
    <t>PALANI</t>
    <phoneticPr fontId="21" type="noConversion"/>
  </si>
  <si>
    <t>PALANI RC</t>
    <phoneticPr fontId="21" type="noConversion"/>
  </si>
  <si>
    <t>Palani SPT</t>
    <phoneticPr fontId="21" type="noConversion"/>
  </si>
  <si>
    <t>SUPERTRAC ULTRA RC</t>
  </si>
  <si>
    <t>SUPERTRAC RC</t>
  </si>
  <si>
    <t>KINABALU RC</t>
    <phoneticPr fontId="21" type="noConversion"/>
  </si>
  <si>
    <t>KINABALU</t>
  </si>
  <si>
    <t xml:space="preserve">KINABALU POWER </t>
  </si>
  <si>
    <t>KINABALU GTX</t>
  </si>
  <si>
    <t>https://www.merrell.com/UK/en_GB/fitness/?icid=homepage-category-trailrunning</t>
    <phoneticPr fontId="1" type="noConversion"/>
  </si>
  <si>
    <t>http://www.merrell.com.cn/new_listing.html?type1=101&amp;type2=103&amp;type3=105&amp;type4=110</t>
    <phoneticPr fontId="1" type="noConversion"/>
  </si>
  <si>
    <t>大陆官网</t>
    <phoneticPr fontId="1" type="noConversion"/>
  </si>
  <si>
    <t>英国官网</t>
    <phoneticPr fontId="1" type="noConversion"/>
  </si>
  <si>
    <t>1SIX8 MESH MOC</t>
    <phoneticPr fontId="21" type="noConversion"/>
  </si>
  <si>
    <t>https://merrell.jd.com/view_search-665919-8175668-99-1-20-1.html</t>
    <phoneticPr fontId="1" type="noConversion"/>
  </si>
  <si>
    <t>天猫旗舰店·品名极不友好</t>
    <phoneticPr fontId="1" type="noConversion"/>
  </si>
  <si>
    <t>Agility Peak Flex</t>
    <phoneticPr fontId="21" type="noConversion"/>
  </si>
  <si>
    <t>All Out Crush (轻)</t>
    <phoneticPr fontId="21" type="noConversion"/>
  </si>
  <si>
    <t>DEXTERITY TOUGH MUDDER</t>
    <phoneticPr fontId="21" type="noConversion"/>
  </si>
  <si>
    <r>
      <t xml:space="preserve">Agility Peak Flex </t>
    </r>
    <r>
      <rPr>
        <sz val="11"/>
        <color rgb="FFC00000"/>
        <rFont val="微软雅黑"/>
        <family val="2"/>
        <charset val="134"/>
      </rPr>
      <t>*</t>
    </r>
    <r>
      <rPr>
        <sz val="11"/>
        <rFont val="微软雅黑"/>
        <family val="2"/>
        <charset val="134"/>
      </rPr>
      <t xml:space="preserve"> GORE-TEX</t>
    </r>
    <phoneticPr fontId="21" type="noConversion"/>
  </si>
  <si>
    <t>All Out Crush Tough Mudder  (轻)</t>
    <phoneticPr fontId="21" type="noConversion"/>
  </si>
  <si>
    <t>Bare Access Flex Shield (轻)</t>
    <phoneticPr fontId="21" type="noConversion"/>
  </si>
  <si>
    <t>Fluxion GORE-TEX (轻)</t>
    <phoneticPr fontId="21" type="noConversion"/>
  </si>
  <si>
    <t>Trail Glove  (轻)</t>
    <phoneticPr fontId="21" type="noConversion"/>
  </si>
  <si>
    <t>MQM Flex Luna (轻)</t>
    <phoneticPr fontId="21" type="noConversion"/>
  </si>
  <si>
    <t>MQM FLEX GORE-TEX (轻)</t>
    <phoneticPr fontId="21" type="noConversion"/>
  </si>
  <si>
    <t>BARE ACCESS FLEX KNIT (轻)</t>
    <phoneticPr fontId="21" type="noConversion"/>
  </si>
  <si>
    <t>Agility Synthesis Flex (轻)</t>
    <phoneticPr fontId="21" type="noConversion"/>
  </si>
  <si>
    <t>AGILITY CHARGE FLEX (轻)</t>
    <phoneticPr fontId="21" type="noConversion"/>
  </si>
  <si>
    <t>Agility Fusion Flex (轻)</t>
    <phoneticPr fontId="21" type="noConversion"/>
  </si>
  <si>
    <t>Bare Access Flex (轻)</t>
    <phoneticPr fontId="21" type="noConversion"/>
  </si>
  <si>
    <r>
      <t xml:space="preserve">All Out Crush </t>
    </r>
    <r>
      <rPr>
        <sz val="11"/>
        <color rgb="FFC00000"/>
        <rFont val="微软雅黑"/>
        <family val="2"/>
        <charset val="134"/>
      </rPr>
      <t>*</t>
    </r>
    <r>
      <rPr>
        <sz val="11"/>
        <rFont val="微软雅黑"/>
        <family val="2"/>
        <charset val="134"/>
      </rPr>
      <t xml:space="preserve"> GORE-TEX (轻)</t>
    </r>
    <phoneticPr fontId="21" type="noConversion"/>
  </si>
  <si>
    <t>Vapor Glove (羽)</t>
    <phoneticPr fontId="21" type="noConversion"/>
  </si>
  <si>
    <t>https://www.inov-8.com/men/shoes</t>
    <phoneticPr fontId="1" type="noConversion"/>
  </si>
  <si>
    <t>PARKCLAW 240</t>
  </si>
  <si>
    <t>PARKCLAW 240 KNIT</t>
  </si>
  <si>
    <t>PARKCLAW 275 KNIT</t>
  </si>
  <si>
    <t>PARKCLAW 275 GTX</t>
  </si>
  <si>
    <t>PARKCLAW 275</t>
  </si>
  <si>
    <t>ROADCLAW 240</t>
    <phoneticPr fontId="21" type="noConversion"/>
  </si>
  <si>
    <t>ROADCLAW 275</t>
    <phoneticPr fontId="21" type="noConversion"/>
  </si>
  <si>
    <t>X-TALON 210</t>
  </si>
  <si>
    <t>X-TALON 212 CL</t>
  </si>
  <si>
    <t>X-TALON 230</t>
  </si>
  <si>
    <t>TRAILTALON 290</t>
  </si>
  <si>
    <t>ARCTIC TALON 275(冰雪)</t>
  </si>
  <si>
    <t>ROCLITE 275</t>
  </si>
  <si>
    <t>ROCLITE 305</t>
  </si>
  <si>
    <t>ROCLITE 315</t>
  </si>
  <si>
    <t>ROCLITE 315 GTX</t>
  </si>
  <si>
    <t>ROCLITE 320 GTX</t>
  </si>
  <si>
    <t>TRAILROC 270(硬)</t>
  </si>
  <si>
    <t>TRAILROC 285(硬)</t>
  </si>
  <si>
    <t>ARCTIC CLAW 300(冰雪)</t>
  </si>
  <si>
    <t>MUDCLAW 300 (泥)</t>
  </si>
  <si>
    <t>OROC 280</t>
  </si>
  <si>
    <t>ROCLITE 290</t>
  </si>
  <si>
    <t>ROCLITE 300</t>
  </si>
  <si>
    <t>TERRAULTRA 260</t>
  </si>
  <si>
    <t>TRAILTALON 235</t>
  </si>
  <si>
    <t>X-CLAW 275</t>
  </si>
  <si>
    <t>Vibram FiveFingers</t>
    <phoneticPr fontId="1" type="noConversion"/>
  </si>
  <si>
    <t>越野跑</t>
    <phoneticPr fontId="1" type="noConversion"/>
  </si>
  <si>
    <t>轻装徒步</t>
    <phoneticPr fontId="1" type="noConversion"/>
  </si>
  <si>
    <t>水上运动</t>
    <phoneticPr fontId="1" type="noConversion"/>
  </si>
  <si>
    <t>KMD sport LS</t>
  </si>
  <si>
    <t>CLASSIC</t>
  </si>
  <si>
    <t>KSO</t>
  </si>
  <si>
    <t>KSO TREK</t>
  </si>
  <si>
    <t>VI-S</t>
    <phoneticPr fontId="7" type="noConversion"/>
  </si>
  <si>
    <t>TREKSPORT</t>
  </si>
  <si>
    <t>SeeYa</t>
  </si>
  <si>
    <t>SPEED</t>
  </si>
  <si>
    <t>EL-X</t>
  </si>
  <si>
    <t>Entrada</t>
    <phoneticPr fontId="1" type="noConversion"/>
  </si>
  <si>
    <t>CVT WOOL</t>
    <phoneticPr fontId="7" type="noConversion"/>
  </si>
  <si>
    <t>V-AQUA</t>
    <phoneticPr fontId="7" type="noConversion"/>
  </si>
  <si>
    <t>日常休闲</t>
    <phoneticPr fontId="1" type="noConversion"/>
  </si>
  <si>
    <t>公路路跑</t>
    <phoneticPr fontId="1" type="noConversion"/>
  </si>
  <si>
    <t>塑胶跑道</t>
    <phoneticPr fontId="1" type="noConversion"/>
  </si>
  <si>
    <t>运动恢复</t>
    <phoneticPr fontId="1" type="noConversion"/>
  </si>
  <si>
    <t>室内活动</t>
    <phoneticPr fontId="1" type="noConversion"/>
  </si>
  <si>
    <t>KMD sport</t>
    <phoneticPr fontId="1" type="noConversion"/>
  </si>
  <si>
    <t>KMD EVO</t>
    <phoneticPr fontId="1" type="noConversion"/>
  </si>
  <si>
    <t>KSO EVO</t>
    <phoneticPr fontId="1" type="noConversion"/>
  </si>
  <si>
    <t>Trek Ascent</t>
    <phoneticPr fontId="1" type="noConversion"/>
  </si>
  <si>
    <t>TREK ASCENT LR</t>
    <phoneticPr fontId="7" type="noConversion"/>
  </si>
  <si>
    <t>TREK ASCENT INSULATED</t>
    <phoneticPr fontId="7" type="noConversion"/>
  </si>
  <si>
    <t>Spyridon MR</t>
    <phoneticPr fontId="1" type="noConversion"/>
  </si>
  <si>
    <t>SPYRIDON MR ELITE</t>
    <phoneticPr fontId="7" type="noConversion"/>
  </si>
  <si>
    <t>CVT HEMP</t>
    <phoneticPr fontId="1" type="noConversion"/>
  </si>
  <si>
    <t>SIGNA</t>
    <phoneticPr fontId="1" type="noConversion"/>
  </si>
  <si>
    <t>FUROSHIKI</t>
    <phoneticPr fontId="7" type="noConversion"/>
  </si>
  <si>
    <t>V-TREK</t>
    <phoneticPr fontId="7" type="noConversion"/>
  </si>
  <si>
    <t>V-ALPHA</t>
    <phoneticPr fontId="7" type="noConversion"/>
  </si>
  <si>
    <t>V-TRAIL</t>
    <phoneticPr fontId="7" type="noConversion"/>
  </si>
  <si>
    <t>V-Train</t>
    <phoneticPr fontId="7" type="noConversion"/>
  </si>
  <si>
    <t>V-Train Gold</t>
    <phoneticPr fontId="7" type="noConversion"/>
  </si>
  <si>
    <t>V-RUN</t>
    <phoneticPr fontId="7" type="noConversion"/>
  </si>
  <si>
    <t>V-SOUL</t>
    <phoneticPr fontId="7" type="noConversion"/>
  </si>
  <si>
    <t>ALITZA LOOP</t>
    <phoneticPr fontId="7" type="noConversion"/>
  </si>
  <si>
    <t>VI-B</t>
    <phoneticPr fontId="7" type="noConversion"/>
  </si>
  <si>
    <t>MBT</t>
    <phoneticPr fontId="21" type="noConversion"/>
  </si>
  <si>
    <t>MBT</t>
    <phoneticPr fontId="1" type="noConversion"/>
  </si>
  <si>
    <t>https://us.mbt.com/mens/running.html</t>
    <phoneticPr fontId="1" type="noConversion"/>
  </si>
  <si>
    <t>GT</t>
    <phoneticPr fontId="21" type="noConversion"/>
  </si>
  <si>
    <t>Zee</t>
    <phoneticPr fontId="21" type="noConversion"/>
  </si>
  <si>
    <t>Gadi</t>
    <phoneticPr fontId="21" type="noConversion"/>
  </si>
  <si>
    <t xml:space="preserve"> Speed</t>
    <phoneticPr fontId="21" type="noConversion"/>
  </si>
  <si>
    <t>Simba</t>
    <phoneticPr fontId="21" type="noConversion"/>
  </si>
  <si>
    <t>Speed Mix</t>
    <phoneticPr fontId="21" type="noConversion"/>
  </si>
  <si>
    <t>http://www.myprecisionfit.com</t>
    <phoneticPr fontId="1" type="noConversion"/>
  </si>
  <si>
    <t>http://www.myprecisionfit.com/</t>
    <phoneticPr fontId="1" type="noConversion"/>
  </si>
  <si>
    <t>GEL-QUANTUM 180</t>
    <phoneticPr fontId="21" type="noConversion"/>
  </si>
  <si>
    <t>NOA</t>
    <phoneticPr fontId="21" type="noConversion"/>
  </si>
  <si>
    <t>FBR</t>
    <phoneticPr fontId="21" type="noConversion"/>
  </si>
  <si>
    <t>Hanzo S</t>
    <phoneticPr fontId="21" type="noConversion"/>
  </si>
  <si>
    <t>Fastwitch</t>
    <phoneticPr fontId="21" type="noConversion"/>
  </si>
  <si>
    <t>Gel-Nimbus</t>
    <phoneticPr fontId="21" type="noConversion"/>
  </si>
  <si>
    <t>Gel-DynaFlyte</t>
    <phoneticPr fontId="21" type="noConversion"/>
  </si>
  <si>
    <t>Vazee Prism</t>
    <phoneticPr fontId="21" type="noConversion"/>
  </si>
  <si>
    <t>Hanzo T</t>
    <phoneticPr fontId="21" type="noConversion"/>
  </si>
  <si>
    <t>Hanzo R</t>
    <phoneticPr fontId="21" type="noConversion"/>
  </si>
  <si>
    <t>LYTERACER TS</t>
    <phoneticPr fontId="21" type="noConversion"/>
  </si>
  <si>
    <t>LYTERACER</t>
    <phoneticPr fontId="21" type="noConversion"/>
  </si>
  <si>
    <t>GEL-PULSE</t>
    <phoneticPr fontId="21" type="noConversion"/>
  </si>
  <si>
    <t>SORTIEMAGIC</t>
    <phoneticPr fontId="21" type="noConversion"/>
  </si>
  <si>
    <t>Patriot</t>
    <phoneticPr fontId="21" type="noConversion"/>
  </si>
  <si>
    <t>Metaride</t>
    <phoneticPr fontId="21" type="noConversion"/>
  </si>
  <si>
    <t>Tartherzeal Tenka</t>
    <phoneticPr fontId="21" type="noConversion"/>
  </si>
  <si>
    <t>TARTHERZEAL  Japan</t>
    <phoneticPr fontId="21" type="noConversion"/>
  </si>
  <si>
    <t>SORTIEMAGIC RP</t>
    <phoneticPr fontId="21" type="noConversion"/>
  </si>
  <si>
    <t>JOLT</t>
    <phoneticPr fontId="21" type="noConversion"/>
  </si>
  <si>
    <t>Wave Sky</t>
    <phoneticPr fontId="21" type="noConversion"/>
  </si>
  <si>
    <t xml:space="preserve"> Wave SKY WAVEKNIT</t>
    <phoneticPr fontId="21" type="noConversion"/>
  </si>
  <si>
    <r>
      <t>WAVEKNIT C</t>
    </r>
    <r>
      <rPr>
        <sz val="11"/>
        <color rgb="FFFF0000"/>
        <rFont val="微软雅黑"/>
        <family val="2"/>
        <charset val="134"/>
      </rPr>
      <t>*</t>
    </r>
    <phoneticPr fontId="21" type="noConversion"/>
  </si>
  <si>
    <r>
      <t>WAVEKNIT S</t>
    </r>
    <r>
      <rPr>
        <sz val="11"/>
        <color rgb="FFFF0000"/>
        <rFont val="微软雅黑"/>
        <family val="2"/>
        <charset val="134"/>
      </rPr>
      <t>*</t>
    </r>
    <phoneticPr fontId="21" type="noConversion"/>
  </si>
  <si>
    <t>FuelCell Rebel</t>
    <phoneticPr fontId="21" type="noConversion"/>
  </si>
  <si>
    <t>Fresh Foam Roav</t>
    <phoneticPr fontId="21" type="noConversion"/>
  </si>
  <si>
    <t>District Run</t>
    <phoneticPr fontId="21" type="noConversion"/>
  </si>
  <si>
    <t>Fresh Foam More</t>
    <phoneticPr fontId="21" type="noConversion"/>
  </si>
  <si>
    <t>La Familia Cypher Run</t>
    <phoneticPr fontId="21" type="noConversion"/>
  </si>
  <si>
    <t>Fresh Foam Crag</t>
    <phoneticPr fontId="21" type="noConversion"/>
  </si>
  <si>
    <t>BREAKTHRU</t>
    <phoneticPr fontId="21" type="noConversion"/>
  </si>
  <si>
    <t>COHESION</t>
    <phoneticPr fontId="21" type="noConversion"/>
  </si>
  <si>
    <t>Kineta</t>
    <phoneticPr fontId="21" type="noConversion"/>
  </si>
  <si>
    <t>Clarion</t>
    <phoneticPr fontId="21" type="noConversion"/>
  </si>
  <si>
    <t>䨻</t>
    <phoneticPr fontId="21" type="noConversion"/>
  </si>
  <si>
    <t>LITE RACER ADAPT</t>
    <phoneticPr fontId="21" type="noConversion"/>
  </si>
  <si>
    <t xml:space="preserve">TERREX SPEED </t>
    <phoneticPr fontId="21" type="noConversion"/>
  </si>
  <si>
    <t>TERREX CMTK</t>
    <phoneticPr fontId="21" type="noConversion"/>
  </si>
  <si>
    <t>SENSEBOOST GO</t>
    <phoneticPr fontId="21" type="noConversion"/>
  </si>
  <si>
    <t xml:space="preserve">ULTRABOOST S&amp;L </t>
    <phoneticPr fontId="21" type="noConversion"/>
  </si>
  <si>
    <t>ALPHABOUNCE BEYOND</t>
    <phoneticPr fontId="21" type="noConversion"/>
  </si>
  <si>
    <t>SOLAR BLAZE</t>
    <phoneticPr fontId="21" type="noConversion"/>
  </si>
  <si>
    <t>LITE RACER RBN</t>
    <phoneticPr fontId="21" type="noConversion"/>
  </si>
  <si>
    <t>90S</t>
    <phoneticPr fontId="21" type="noConversion"/>
  </si>
  <si>
    <t>ENERGYFALCON</t>
    <phoneticPr fontId="21" type="noConversion"/>
  </si>
  <si>
    <t>QUESTAR FLOW</t>
    <phoneticPr fontId="21" type="noConversion"/>
  </si>
  <si>
    <t>ALPHABOOST</t>
    <phoneticPr fontId="21" type="noConversion"/>
  </si>
  <si>
    <t>ULTRABOOST CITY</t>
    <phoneticPr fontId="21" type="noConversion"/>
  </si>
  <si>
    <t>70S</t>
    <phoneticPr fontId="21" type="noConversion"/>
  </si>
  <si>
    <t>ALPHABOOST PARLEY</t>
    <phoneticPr fontId="21" type="noConversion"/>
  </si>
  <si>
    <t>ALPHAEDGE 4D</t>
    <phoneticPr fontId="21" type="noConversion"/>
  </si>
  <si>
    <t xml:space="preserve">ULTRABOOST X MISSONI </t>
    <phoneticPr fontId="21" type="noConversion"/>
  </si>
  <si>
    <t>QUESTARSTRIKE</t>
    <phoneticPr fontId="21" type="noConversion"/>
  </si>
  <si>
    <t>Epic React Flyknit</t>
    <phoneticPr fontId="21" type="noConversion"/>
  </si>
  <si>
    <t>Vaporfly NEXT％</t>
    <phoneticPr fontId="21" type="noConversion"/>
  </si>
  <si>
    <t>Zoom Fly FK</t>
    <phoneticPr fontId="21" type="noConversion"/>
  </si>
  <si>
    <t>Flex Contact</t>
    <phoneticPr fontId="21" type="noConversion"/>
  </si>
  <si>
    <t>Jordan 88 Racer</t>
    <phoneticPr fontId="21" type="noConversion"/>
  </si>
  <si>
    <t>Epic Phantom React FK</t>
    <phoneticPr fontId="21" type="noConversion"/>
  </si>
  <si>
    <t xml:space="preserve">Zoom Rival Fly </t>
    <phoneticPr fontId="21" type="noConversion"/>
  </si>
  <si>
    <t>Zoom Winflo</t>
    <phoneticPr fontId="21" type="noConversion"/>
  </si>
  <si>
    <t>SONIC RA NOCTURNE</t>
    <phoneticPr fontId="21" type="noConversion"/>
  </si>
  <si>
    <t>SONIC RA PRO</t>
    <phoneticPr fontId="21" type="noConversion"/>
  </si>
  <si>
    <t>SENSE RIDE GTX</t>
    <phoneticPr fontId="21" type="noConversion"/>
  </si>
  <si>
    <t>SENSE RIDE</t>
    <phoneticPr fontId="21" type="noConversion"/>
  </si>
  <si>
    <t>TRAILSTER GTX</t>
    <phoneticPr fontId="21" type="noConversion"/>
  </si>
  <si>
    <t xml:space="preserve">TRAILSTER </t>
    <phoneticPr fontId="21" type="noConversion"/>
  </si>
  <si>
    <t>SENSE MAX</t>
    <phoneticPr fontId="21" type="noConversion"/>
  </si>
  <si>
    <t>JUXTA RA</t>
    <phoneticPr fontId="21" type="noConversion"/>
  </si>
  <si>
    <t>PREDICT RA</t>
    <phoneticPr fontId="21" type="noConversion"/>
  </si>
  <si>
    <t>XA DISCOVERY GTX</t>
    <phoneticPr fontId="21" type="noConversion"/>
  </si>
  <si>
    <t>XA DISCOVERY</t>
    <phoneticPr fontId="21" type="noConversion"/>
  </si>
  <si>
    <t>御风</t>
    <phoneticPr fontId="21" type="noConversion"/>
  </si>
  <si>
    <t>CRAZY RUN X</t>
    <phoneticPr fontId="21" type="noConversion"/>
  </si>
  <si>
    <t>eazGO</t>
    <phoneticPr fontId="21" type="noConversion"/>
  </si>
  <si>
    <t>HOVR  Phantom</t>
    <phoneticPr fontId="21" type="noConversion"/>
  </si>
  <si>
    <t>HOVR  Infinite</t>
    <phoneticPr fontId="21" type="noConversion"/>
  </si>
  <si>
    <t>HOVR  Sonic</t>
    <phoneticPr fontId="21" type="noConversion"/>
  </si>
  <si>
    <t>SpeedForm Velociti</t>
    <phoneticPr fontId="21" type="noConversion"/>
  </si>
  <si>
    <t>HOVR Velociti</t>
    <phoneticPr fontId="21" type="noConversion"/>
  </si>
  <si>
    <t>Micro G  Pursuit</t>
    <phoneticPr fontId="21" type="noConversion"/>
  </si>
  <si>
    <t>Charged Intake</t>
    <phoneticPr fontId="21" type="noConversion"/>
  </si>
  <si>
    <t>HOVR  Guardian</t>
    <phoneticPr fontId="21" type="noConversion"/>
  </si>
  <si>
    <t xml:space="preserve"> HOVR  CGR</t>
    <phoneticPr fontId="21" type="noConversion"/>
  </si>
  <si>
    <t>SpeedForm Gemini Vent</t>
    <phoneticPr fontId="21" type="noConversion"/>
  </si>
  <si>
    <t>SpeedForm Slingshot</t>
    <phoneticPr fontId="21" type="noConversion"/>
  </si>
  <si>
    <t>HOVR  MEGA</t>
    <phoneticPr fontId="21" type="noConversion"/>
  </si>
  <si>
    <t>NRGY Star</t>
    <phoneticPr fontId="21" type="noConversion"/>
  </si>
  <si>
    <t>IGNITE Flash evoKNIT</t>
    <phoneticPr fontId="21" type="noConversion"/>
  </si>
  <si>
    <t>Viz Runner</t>
    <phoneticPr fontId="21" type="noConversion"/>
  </si>
  <si>
    <t>Xcelerator Daylight</t>
    <phoneticPr fontId="21" type="noConversion"/>
  </si>
  <si>
    <t>HYBRID Runner</t>
    <phoneticPr fontId="21" type="noConversion"/>
  </si>
  <si>
    <t>FLYER RUNNER</t>
    <phoneticPr fontId="21" type="noConversion"/>
  </si>
  <si>
    <t>Ballast</t>
    <phoneticPr fontId="21" type="noConversion"/>
  </si>
  <si>
    <t>NRGY Neko</t>
    <phoneticPr fontId="21" type="noConversion"/>
  </si>
  <si>
    <t>Isaac S</t>
    <phoneticPr fontId="21" type="noConversion"/>
  </si>
  <si>
    <t>Boston FATE</t>
    <phoneticPr fontId="21" type="noConversion"/>
  </si>
  <si>
    <t>RINCON</t>
    <phoneticPr fontId="21" type="noConversion"/>
  </si>
  <si>
    <t>CARBON X</t>
    <phoneticPr fontId="21" type="noConversion"/>
  </si>
  <si>
    <t>CHALLENGER ATR</t>
    <phoneticPr fontId="21" type="noConversion"/>
  </si>
  <si>
    <t xml:space="preserve">SOLE FURY ADAPT </t>
    <phoneticPr fontId="21" type="noConversion"/>
  </si>
  <si>
    <t>X-TALON 212</t>
    <phoneticPr fontId="21" type="noConversion"/>
  </si>
  <si>
    <t>X-TALON 200</t>
    <phoneticPr fontId="21" type="noConversion"/>
  </si>
  <si>
    <t>MUDCLAW 300 CLASSIC(泥)</t>
  </si>
  <si>
    <t>MUDCLAW G 260</t>
    <phoneticPr fontId="21" type="noConversion"/>
  </si>
  <si>
    <t>TERRAULTRA G 260</t>
    <phoneticPr fontId="21" type="noConversion"/>
  </si>
  <si>
    <t>ROCLITE G 315 GTX</t>
    <phoneticPr fontId="21" type="noConversion"/>
  </si>
  <si>
    <t>ROCLITE G 290</t>
    <phoneticPr fontId="21" type="noConversion"/>
  </si>
  <si>
    <t>X-TALON ULTRA 260 (泥)</t>
    <phoneticPr fontId="21" type="noConversion"/>
  </si>
  <si>
    <t>MUDCLAW 275</t>
    <phoneticPr fontId="21" type="noConversion"/>
  </si>
  <si>
    <t>ARCTICTALON 275(雪)</t>
    <phoneticPr fontId="21" type="noConversion"/>
  </si>
  <si>
    <t>TAROKO</t>
    <phoneticPr fontId="21" type="noConversion"/>
  </si>
  <si>
    <t>YUSHAN</t>
    <phoneticPr fontId="21" type="noConversion"/>
  </si>
  <si>
    <t>PHANTOM</t>
    <phoneticPr fontId="21" type="noConversion"/>
  </si>
  <si>
    <t>REKOVR</t>
    <phoneticPr fontId="21" type="noConversion"/>
  </si>
  <si>
    <t>Momentous</t>
    <phoneticPr fontId="21" type="noConversion"/>
  </si>
  <si>
    <t>Parkway Emboss Lace</t>
    <phoneticPr fontId="21" type="noConversion"/>
  </si>
  <si>
    <t>https://zootsports.com/</t>
    <phoneticPr fontId="1" type="noConversion"/>
  </si>
  <si>
    <t>karhu</t>
    <phoneticPr fontId="1" type="noConversion"/>
  </si>
  <si>
    <t>Cloud Edge Moonlight</t>
    <phoneticPr fontId="21" type="noConversion"/>
  </si>
  <si>
    <t>Cloud Terry</t>
    <phoneticPr fontId="21" type="noConversion"/>
  </si>
  <si>
    <t>Cloud Waterproof</t>
    <phoneticPr fontId="21" type="noConversion"/>
  </si>
  <si>
    <t>Cloudsurfer</t>
    <phoneticPr fontId="21" type="noConversion"/>
  </si>
  <si>
    <t>Cloud Beam</t>
    <phoneticPr fontId="21" type="noConversion"/>
  </si>
  <si>
    <t>Cloud 50</t>
    <phoneticPr fontId="21" type="noConversion"/>
  </si>
  <si>
    <t>Cloudswift</t>
    <phoneticPr fontId="21" type="noConversion"/>
  </si>
  <si>
    <t>Cloudventure Midtop</t>
    <phoneticPr fontId="21" type="noConversion"/>
  </si>
  <si>
    <t>FLIGHT TRINITY</t>
    <phoneticPr fontId="21" type="noConversion"/>
  </si>
  <si>
    <t>ROVERETO</t>
    <phoneticPr fontId="21" type="noConversion"/>
  </si>
  <si>
    <t>LITEWAVE FLOW LACE</t>
    <phoneticPr fontId="21" type="noConversion"/>
  </si>
  <si>
    <t xml:space="preserve"> ENDURUS TR</t>
    <phoneticPr fontId="21" type="noConversion"/>
  </si>
  <si>
    <r>
      <t>TORIN</t>
    </r>
    <r>
      <rPr>
        <sz val="11"/>
        <color rgb="FFFF0000"/>
        <rFont val="微软雅黑"/>
        <family val="2"/>
        <charset val="134"/>
      </rPr>
      <t>*</t>
    </r>
    <r>
      <rPr>
        <sz val="11"/>
        <rFont val="微软雅黑"/>
        <family val="2"/>
        <charset val="134"/>
      </rPr>
      <t xml:space="preserve"> PLUSH</t>
    </r>
    <phoneticPr fontId="21" type="noConversion"/>
  </si>
  <si>
    <t>KAYENTA</t>
    <phoneticPr fontId="21" type="noConversion"/>
  </si>
  <si>
    <t>VANISH XC</t>
    <phoneticPr fontId="21" type="noConversion"/>
  </si>
  <si>
    <t>GOLDEN SPIKE</t>
    <phoneticPr fontId="21" type="noConversion"/>
  </si>
  <si>
    <t>HIIT XT</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</si>
</sst>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charset val="134"/>
      <scheme val="minor"/>
    </font>
    <font>
      <sz val="9"/>
      <name val="宋体"/>
      <family val="3"/>
      <charset val="134"/>
    </font>
    <font>
      <sz val="11"/>
      <name val="Calibri"/>
      <family val="3"/>
      <charset val="134"/>
      <scheme val="minor"/>
    </font>
    <font>
      <b/>
      <sz val="11"/>
      <name val="Calibri"/>
      <family val="3"/>
      <charset val="134"/>
      <scheme val="minor"/>
    </font>
    <font>
      <sz val="11"/>
      <color theme="1"/>
      <name val="Calibri"/>
      <family val="3"/>
      <charset val="134"/>
      <scheme val="minor"/>
    </font>
    <font>
      <u/>
      <sz val="11"/>
      <color theme="10"/>
      <name val="宋体"/>
      <family val="3"/>
      <charset val="134"/>
    </font>
    <font>
      <b/>
      <sz val="11"/>
      <color theme="1"/>
      <name val="Calibri"/>
      <family val="3"/>
      <charset val="134"/>
      <scheme val="minor"/>
    </font>
    <font>
      <sz val="9"/>
      <name val="Calibri"/>
      <family val="3"/>
      <charset val="134"/>
      <scheme val="minor"/>
    </font>
    <font>
      <sz val="9"/>
      <name val="Calibri"/>
      <family val="3"/>
      <charset val="134"/>
      <scheme val="minor"/>
    </font>
    <font>
      <b/>
      <sz val="20"/>
      <color rgb="FFFF0000"/>
      <name val="Calibri"/>
      <family val="3"/>
      <charset val="134"/>
      <scheme val="minor"/>
    </font>
    <font>
      <sz val="11"/>
      <color rgb="FFFF0000"/>
      <name val="Calibri"/>
      <family val="3"/>
      <charset val="134"/>
      <scheme val="minor"/>
    </font>
    <font>
      <b/>
      <sz val="11"/>
      <color rgb="FFFF0000"/>
      <name val="Calibri"/>
      <family val="3"/>
      <charset val="134"/>
      <scheme val="minor"/>
    </font>
    <font>
      <sz val="9"/>
      <name val="Calibri"/>
      <family val="3"/>
      <charset val="134"/>
      <scheme val="minor"/>
    </font>
    <font>
      <b/>
      <sz val="12"/>
      <color theme="0"/>
      <name val="Calibri"/>
      <family val="3"/>
      <charset val="134"/>
      <scheme val="minor"/>
    </font>
    <font>
      <i/>
      <sz val="11"/>
      <color theme="1"/>
      <name val="Calibri"/>
      <family val="3"/>
      <charset val="134"/>
      <scheme val="minor"/>
    </font>
    <font>
      <i/>
      <sz val="11"/>
      <name val="Calibri"/>
      <family val="3"/>
      <charset val="134"/>
      <scheme val="minor"/>
    </font>
    <font>
      <b/>
      <sz val="11"/>
      <name val="微软雅黑"/>
      <family val="2"/>
      <charset val="134"/>
    </font>
    <font>
      <sz val="11"/>
      <name val="微软雅黑"/>
      <family val="2"/>
      <charset val="134"/>
    </font>
    <font>
      <sz val="11"/>
      <color theme="1"/>
      <name val="微软雅黑"/>
      <family val="2"/>
      <charset val="134"/>
    </font>
    <font>
      <sz val="11"/>
      <color rgb="FFFF0000"/>
      <name val="微软雅黑"/>
      <family val="2"/>
      <charset val="134"/>
    </font>
    <font>
      <b/>
      <sz val="11"/>
      <color theme="1"/>
      <name val="微软雅黑"/>
      <family val="2"/>
      <charset val="134"/>
    </font>
    <font>
      <sz val="9"/>
      <name val="Calibri"/>
      <family val="3"/>
      <charset val="134"/>
      <scheme val="minor"/>
    </font>
    <font>
      <u/>
      <sz val="11"/>
      <color theme="10"/>
      <name val="微软雅黑"/>
      <family val="2"/>
      <charset val="134"/>
    </font>
    <font>
      <b/>
      <sz val="36"/>
      <color theme="0"/>
      <name val="微软雅黑"/>
      <family val="2"/>
      <charset val="134"/>
    </font>
    <font>
      <b/>
      <sz val="36"/>
      <color rgb="FF00B0F0"/>
      <name val="微软雅黑"/>
      <family val="2"/>
      <charset val="134"/>
    </font>
    <font>
      <b/>
      <sz val="11"/>
      <color rgb="FFFF0000"/>
      <name val="微软雅黑"/>
      <family val="2"/>
      <charset val="134"/>
    </font>
    <font>
      <sz val="11"/>
      <color rgb="FFC00000"/>
      <name val="微软雅黑"/>
      <family val="2"/>
      <charset val="134"/>
    </font>
    <font>
      <b/>
      <sz val="11"/>
      <color rgb="FFC00000"/>
      <name val="微软雅黑"/>
      <family val="2"/>
      <charset val="134"/>
    </font>
    <font>
      <b/>
      <u/>
      <sz val="14"/>
      <name val="微软雅黑"/>
      <family val="2"/>
      <charset val="134"/>
    </font>
    <font>
      <b/>
      <u/>
      <sz val="14"/>
      <color theme="1"/>
      <name val="微软雅黑"/>
      <family val="2"/>
      <charset val="134"/>
    </font>
    <font>
      <b/>
      <sz val="14"/>
      <color rgb="FFFFC000"/>
      <name val="微软雅黑"/>
      <family val="2"/>
      <charset val="134"/>
    </font>
    <font>
      <sz val="9"/>
      <name val="微软雅黑"/>
      <family val="2"/>
      <charset val="134"/>
    </font>
    <font>
      <b/>
      <sz val="11"/>
      <color rgb="FFFFC000"/>
      <name val="微软雅黑"/>
      <family val="2"/>
      <charset val="134"/>
    </font>
  </fonts>
  <fills count="30">
    <fill>
      <patternFill patternType="none"/>
    </fill>
    <fill>
      <patternFill patternType="gray125"/>
    </fill>
    <fill>
      <patternFill patternType="solid">
        <fgColor theme="6"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1" tint="0.249977111117893"/>
        <bgColor indexed="64"/>
      </patternFill>
    </fill>
    <fill>
      <patternFill patternType="solid">
        <fgColor rgb="FFFFCC0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8"/>
        <bgColor indexed="64"/>
      </patternFill>
    </fill>
    <fill>
      <patternFill patternType="solid">
        <fgColor rgb="FFFFCC99"/>
        <bgColor indexed="64"/>
      </patternFill>
    </fill>
    <fill>
      <patternFill patternType="solid">
        <fgColor theme="5" tint="0.39997558519241921"/>
        <bgColor indexed="64"/>
      </patternFill>
    </fill>
    <fill>
      <patternFill patternType="solid">
        <fgColor theme="2"/>
        <bgColor indexed="64"/>
      </patternFill>
    </fill>
    <fill>
      <patternFill patternType="solid">
        <fgColor rgb="FF7030A0"/>
        <bgColor indexed="64"/>
      </patternFill>
    </fill>
    <fill>
      <patternFill patternType="solid">
        <fgColor theme="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top"/>
      <protection locked="0"/>
    </xf>
  </cellStyleXfs>
  <cellXfs count="341">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0" fontId="0" fillId="9" borderId="1" xfId="0" applyFill="1" applyBorder="1" applyAlignment="1">
      <alignment horizontal="center" vertical="center"/>
    </xf>
    <xf numFmtId="0" fontId="2" fillId="10" borderId="1" xfId="0" applyFont="1" applyFill="1" applyBorder="1" applyAlignment="1">
      <alignment horizontal="center" vertical="center"/>
    </xf>
    <xf numFmtId="0" fontId="0" fillId="11" borderId="1" xfId="0" applyFill="1" applyBorder="1" applyAlignment="1">
      <alignment horizontal="center" vertical="center"/>
    </xf>
    <xf numFmtId="0" fontId="4" fillId="10" borderId="1" xfId="0" applyFont="1" applyFill="1" applyBorder="1" applyAlignment="1">
      <alignment horizontal="center" vertical="center"/>
    </xf>
    <xf numFmtId="0" fontId="4" fillId="0" borderId="0" xfId="0" applyFont="1">
      <alignment vertical="center"/>
    </xf>
    <xf numFmtId="0" fontId="4" fillId="4" borderId="1" xfId="0" applyFont="1" applyFill="1" applyBorder="1" applyAlignment="1">
      <alignment horizontal="center" vertical="center"/>
    </xf>
    <xf numFmtId="0" fontId="6" fillId="0" borderId="1" xfId="0" applyFont="1" applyBorder="1" applyAlignment="1">
      <alignment horizontal="center" vertical="center"/>
    </xf>
    <xf numFmtId="0" fontId="4" fillId="5" borderId="1" xfId="0" applyFont="1" applyFill="1" applyBorder="1" applyAlignment="1">
      <alignment horizontal="center" vertical="center"/>
    </xf>
    <xf numFmtId="0" fontId="4" fillId="12" borderId="1" xfId="0" applyFont="1" applyFill="1" applyBorder="1" applyAlignment="1">
      <alignment horizontal="center" vertical="center"/>
    </xf>
    <xf numFmtId="0" fontId="0" fillId="7" borderId="1" xfId="0" applyFill="1" applyBorder="1" applyAlignment="1">
      <alignment horizontal="center" vertical="center"/>
    </xf>
    <xf numFmtId="0" fontId="4" fillId="13"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5" borderId="1" xfId="0" applyFont="1" applyFill="1" applyBorder="1" applyAlignment="1">
      <alignment horizontal="center" vertical="center"/>
    </xf>
    <xf numFmtId="0" fontId="4" fillId="16" borderId="1" xfId="0" applyFont="1" applyFill="1" applyBorder="1" applyAlignment="1">
      <alignment horizontal="center" vertical="center"/>
    </xf>
    <xf numFmtId="0" fontId="2" fillId="17" borderId="1" xfId="0" applyFont="1" applyFill="1" applyBorder="1" applyAlignment="1">
      <alignment horizontal="center" vertical="center"/>
    </xf>
    <xf numFmtId="0" fontId="4" fillId="17" borderId="1" xfId="0" applyFont="1" applyFill="1" applyBorder="1" applyAlignment="1">
      <alignment horizontal="center" vertical="center"/>
    </xf>
    <xf numFmtId="0" fontId="6" fillId="0" borderId="0" xfId="0" applyFont="1" applyFill="1" applyBorder="1" applyAlignment="1">
      <alignment horizontal="left" vertical="center"/>
    </xf>
    <xf numFmtId="0" fontId="4" fillId="8"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Border="1">
      <alignment vertical="center"/>
    </xf>
    <xf numFmtId="0" fontId="5" fillId="0" borderId="0" xfId="1" applyBorder="1" applyAlignment="1" applyProtection="1">
      <alignment vertical="center"/>
    </xf>
    <xf numFmtId="0" fontId="2" fillId="0" borderId="1" xfId="0" applyFont="1" applyBorder="1" applyAlignment="1">
      <alignment horizontal="center" vertical="center"/>
    </xf>
    <xf numFmtId="0" fontId="6" fillId="0" borderId="0" xfId="0" applyFont="1">
      <alignment vertical="center"/>
    </xf>
    <xf numFmtId="0" fontId="0" fillId="0" borderId="1" xfId="0" applyBorder="1" applyAlignment="1">
      <alignment horizontal="center" vertical="center"/>
    </xf>
    <xf numFmtId="12" fontId="0" fillId="0" borderId="1" xfId="0" applyNumberFormat="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2" borderId="1" xfId="0" applyFill="1" applyBorder="1" applyAlignment="1">
      <alignment horizontal="center" vertical="center"/>
    </xf>
    <xf numFmtId="0" fontId="0" fillId="5" borderId="1" xfId="0" applyFill="1" applyBorder="1" applyAlignment="1">
      <alignment horizontal="center" vertical="center"/>
    </xf>
    <xf numFmtId="0" fontId="4" fillId="19" borderId="1" xfId="0" applyFont="1" applyFill="1" applyBorder="1" applyAlignment="1">
      <alignment horizontal="center" vertical="center"/>
    </xf>
    <xf numFmtId="0" fontId="0" fillId="19" borderId="1" xfId="0" applyFill="1" applyBorder="1" applyAlignment="1">
      <alignment horizontal="center" vertical="center"/>
    </xf>
    <xf numFmtId="0" fontId="4" fillId="21" borderId="1" xfId="0" applyFont="1" applyFill="1" applyBorder="1" applyAlignment="1">
      <alignment horizontal="center" vertical="center"/>
    </xf>
    <xf numFmtId="0" fontId="0" fillId="21" borderId="1" xfId="0" applyFill="1" applyBorder="1" applyAlignment="1">
      <alignment horizontal="center" vertical="center"/>
    </xf>
    <xf numFmtId="0" fontId="6" fillId="9" borderId="1" xfId="0" applyFont="1" applyFill="1" applyBorder="1" applyAlignment="1">
      <alignment horizontal="center" vertical="center"/>
    </xf>
    <xf numFmtId="0" fontId="0" fillId="16" borderId="1" xfId="0" applyFill="1" applyBorder="1" applyAlignment="1">
      <alignment horizontal="center" vertical="center"/>
    </xf>
    <xf numFmtId="0" fontId="4" fillId="22" borderId="1" xfId="0" applyFont="1" applyFill="1" applyBorder="1" applyAlignment="1">
      <alignment horizontal="center" vertical="center"/>
    </xf>
    <xf numFmtId="0" fontId="0" fillId="22" borderId="1" xfId="0" applyFill="1" applyBorder="1" applyAlignment="1">
      <alignment horizontal="center" vertical="center"/>
    </xf>
    <xf numFmtId="0" fontId="4" fillId="9"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10" borderId="1" xfId="0" applyFill="1" applyBorder="1" applyAlignment="1">
      <alignment horizontal="center" vertical="center"/>
    </xf>
    <xf numFmtId="0" fontId="4" fillId="11" borderId="1" xfId="0" applyFont="1" applyFill="1" applyBorder="1" applyAlignment="1">
      <alignment horizontal="center" vertical="center"/>
    </xf>
    <xf numFmtId="0" fontId="13" fillId="20" borderId="1" xfId="0" applyFont="1" applyFill="1" applyBorder="1" applyAlignment="1">
      <alignment horizontal="center" vertical="center"/>
    </xf>
    <xf numFmtId="0" fontId="2" fillId="5" borderId="1" xfId="0" applyFont="1" applyFill="1" applyBorder="1" applyAlignment="1">
      <alignment horizontal="center" vertical="center"/>
    </xf>
    <xf numFmtId="0" fontId="6" fillId="14" borderId="1" xfId="0" applyFont="1" applyFill="1" applyBorder="1" applyAlignment="1">
      <alignment horizontal="center" vertical="center"/>
    </xf>
    <xf numFmtId="0" fontId="10" fillId="14" borderId="1" xfId="0" applyFont="1" applyFill="1" applyBorder="1" applyAlignment="1">
      <alignment horizontal="center" vertical="center"/>
    </xf>
    <xf numFmtId="0" fontId="2" fillId="22" borderId="1" xfId="0" applyFont="1" applyFill="1" applyBorder="1" applyAlignment="1">
      <alignment horizontal="center" vertical="center"/>
    </xf>
    <xf numFmtId="0" fontId="2" fillId="21"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16"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0" xfId="0" applyFont="1">
      <alignment vertical="center"/>
    </xf>
    <xf numFmtId="0" fontId="2" fillId="1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9" borderId="1" xfId="0" applyFont="1" applyFill="1" applyBorder="1" applyAlignment="1">
      <alignment horizontal="center" vertical="center"/>
    </xf>
    <xf numFmtId="0" fontId="3" fillId="9" borderId="1" xfId="0" applyFont="1" applyFill="1" applyBorder="1" applyAlignment="1">
      <alignment horizontal="center" vertical="center"/>
    </xf>
    <xf numFmtId="0" fontId="6" fillId="14" borderId="5" xfId="0" applyFont="1" applyFill="1" applyBorder="1" applyAlignment="1">
      <alignment horizontal="center" vertical="center"/>
    </xf>
    <xf numFmtId="0" fontId="6" fillId="14" borderId="9" xfId="0" applyFont="1" applyFill="1" applyBorder="1" applyAlignment="1">
      <alignment horizontal="center" vertical="center"/>
    </xf>
    <xf numFmtId="0" fontId="11" fillId="11" borderId="1" xfId="0" applyFont="1" applyFill="1" applyBorder="1" applyAlignment="1">
      <alignment horizontal="center" vertical="center"/>
    </xf>
    <xf numFmtId="0" fontId="11" fillId="10" borderId="1" xfId="0" applyFont="1" applyFill="1" applyBorder="1" applyAlignment="1">
      <alignment horizontal="center" vertical="center"/>
    </xf>
    <xf numFmtId="0" fontId="14" fillId="11" borderId="1" xfId="0" applyFont="1" applyFill="1" applyBorder="1" applyAlignment="1">
      <alignment horizontal="center" vertical="center"/>
    </xf>
    <xf numFmtId="0" fontId="15" fillId="10" borderId="1" xfId="0" applyFont="1" applyFill="1" applyBorder="1" applyAlignment="1">
      <alignment horizontal="center" vertical="center"/>
    </xf>
    <xf numFmtId="12" fontId="2" fillId="14" borderId="9" xfId="0" applyNumberFormat="1" applyFont="1" applyFill="1" applyBorder="1" applyAlignment="1">
      <alignment horizontal="center" vertical="center"/>
    </xf>
    <xf numFmtId="12" fontId="2" fillId="14" borderId="1" xfId="0" applyNumberFormat="1" applyFont="1" applyFill="1" applyBorder="1" applyAlignment="1">
      <alignment horizontal="center" vertical="center"/>
    </xf>
    <xf numFmtId="0" fontId="11" fillId="0" borderId="0" xfId="0" applyFont="1">
      <alignment vertical="center"/>
    </xf>
    <xf numFmtId="0" fontId="4" fillId="12" borderId="1" xfId="0" applyFont="1" applyFill="1" applyBorder="1" applyAlignment="1">
      <alignment horizontal="center" vertical="center"/>
    </xf>
    <xf numFmtId="0" fontId="4" fillId="9" borderId="1" xfId="0" applyFont="1" applyFill="1" applyBorder="1" applyAlignment="1">
      <alignment horizontal="center" vertical="center"/>
    </xf>
    <xf numFmtId="0" fontId="2" fillId="15"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18" borderId="1" xfId="0" applyFont="1" applyFill="1" applyBorder="1" applyAlignment="1">
      <alignment horizontal="center" vertical="center"/>
    </xf>
    <xf numFmtId="49" fontId="2" fillId="0" borderId="1" xfId="0" applyNumberFormat="1" applyFont="1" applyBorder="1" applyAlignment="1">
      <alignment horizontal="center" vertical="center"/>
    </xf>
    <xf numFmtId="49" fontId="0" fillId="9" borderId="1" xfId="0" applyNumberFormat="1" applyFill="1" applyBorder="1" applyAlignment="1">
      <alignment horizontal="center" vertical="center"/>
    </xf>
    <xf numFmtId="0" fontId="4" fillId="0" borderId="0" xfId="0" applyFont="1" applyFill="1" applyBorder="1" applyAlignment="1">
      <alignment horizontal="center" vertical="center"/>
    </xf>
    <xf numFmtId="0" fontId="4" fillId="26" borderId="1" xfId="0" applyNumberFormat="1" applyFont="1" applyFill="1" applyBorder="1" applyAlignment="1">
      <alignment horizontal="center" vertical="center"/>
    </xf>
    <xf numFmtId="0" fontId="0" fillId="12" borderId="1" xfId="0" applyNumberFormat="1" applyFill="1" applyBorder="1" applyAlignment="1">
      <alignment horizontal="center" vertical="center"/>
    </xf>
    <xf numFmtId="0" fontId="0" fillId="3" borderId="1" xfId="0" applyNumberFormat="1" applyFill="1" applyBorder="1" applyAlignment="1">
      <alignment horizontal="center" vertical="center"/>
    </xf>
    <xf numFmtId="0" fontId="4" fillId="18" borderId="1" xfId="0" applyNumberFormat="1" applyFont="1" applyFill="1" applyBorder="1" applyAlignment="1">
      <alignment horizontal="center" vertical="center"/>
    </xf>
    <xf numFmtId="49" fontId="4" fillId="12" borderId="1" xfId="0" applyNumberFormat="1" applyFont="1" applyFill="1" applyBorder="1" applyAlignment="1">
      <alignment horizontal="center" vertical="center"/>
    </xf>
    <xf numFmtId="0" fontId="4" fillId="12"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0" fontId="2" fillId="0" borderId="0" xfId="0" applyFont="1" applyBorder="1">
      <alignment vertical="center"/>
    </xf>
    <xf numFmtId="0" fontId="4" fillId="0" borderId="0" xfId="0" applyNumberFormat="1" applyFont="1" applyFill="1" applyBorder="1" applyAlignment="1">
      <alignment horizontal="center" vertical="center"/>
    </xf>
    <xf numFmtId="0" fontId="0" fillId="0" borderId="0" xfId="0" applyNumberFormat="1" applyFill="1" applyBorder="1">
      <alignment vertical="center"/>
    </xf>
    <xf numFmtId="0" fontId="4" fillId="0" borderId="0" xfId="0" applyFont="1" applyFill="1" applyBorder="1" applyAlignment="1">
      <alignment horizontal="left" vertical="center"/>
    </xf>
    <xf numFmtId="0" fontId="16"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7" fillId="2" borderId="1" xfId="0" applyFont="1" applyFill="1" applyBorder="1" applyAlignment="1">
      <alignment vertical="center"/>
    </xf>
    <xf numFmtId="0" fontId="17" fillId="13" borderId="1" xfId="0" applyFont="1" applyFill="1" applyBorder="1" applyAlignment="1">
      <alignment vertical="center"/>
    </xf>
    <xf numFmtId="0" fontId="17" fillId="27" borderId="1" xfId="0" applyFont="1" applyFill="1" applyBorder="1" applyAlignment="1">
      <alignment vertical="center"/>
    </xf>
    <xf numFmtId="0" fontId="17" fillId="16" borderId="1" xfId="0" applyFont="1" applyFill="1" applyBorder="1" applyAlignment="1">
      <alignment vertical="center"/>
    </xf>
    <xf numFmtId="0" fontId="18" fillId="0" borderId="0" xfId="0" applyFont="1">
      <alignment vertical="center"/>
    </xf>
    <xf numFmtId="0" fontId="18" fillId="0" borderId="0" xfId="0" applyFont="1" applyFill="1">
      <alignment vertical="center"/>
    </xf>
    <xf numFmtId="0" fontId="18" fillId="0" borderId="0" xfId="0" applyFont="1" applyAlignment="1">
      <alignment horizontal="center" vertical="center"/>
    </xf>
    <xf numFmtId="0" fontId="18" fillId="0" borderId="0" xfId="0" applyFont="1" applyBorder="1" applyAlignment="1">
      <alignment horizontal="center" vertical="center"/>
    </xf>
    <xf numFmtId="0" fontId="20" fillId="0" borderId="0" xfId="0" applyFont="1" applyAlignment="1">
      <alignment horizontal="center" vertical="center"/>
    </xf>
    <xf numFmtId="0" fontId="17" fillId="13"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16" borderId="1" xfId="0" applyFont="1" applyFill="1" applyBorder="1" applyAlignment="1">
      <alignment horizontal="center" vertical="center"/>
    </xf>
    <xf numFmtId="0" fontId="16" fillId="16" borderId="1" xfId="0" applyFont="1" applyFill="1" applyBorder="1" applyAlignment="1">
      <alignment horizontal="center" vertical="center"/>
    </xf>
    <xf numFmtId="0" fontId="17" fillId="2" borderId="1" xfId="0" applyFont="1" applyFill="1" applyBorder="1" applyAlignment="1">
      <alignment horizontal="center" vertical="center"/>
    </xf>
    <xf numFmtId="0" fontId="17" fillId="27" borderId="1" xfId="0" applyFont="1" applyFill="1" applyBorder="1" applyAlignment="1">
      <alignment horizontal="center" vertical="center"/>
    </xf>
    <xf numFmtId="0" fontId="16" fillId="27"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2" borderId="1" xfId="0" applyFont="1" applyFill="1" applyBorder="1" applyAlignment="1">
      <alignment horizontal="center" vertical="center"/>
    </xf>
    <xf numFmtId="0" fontId="20" fillId="0" borderId="1" xfId="0" applyFont="1" applyBorder="1">
      <alignment vertical="center"/>
    </xf>
    <xf numFmtId="0" fontId="20" fillId="0" borderId="1" xfId="0" applyFont="1" applyBorder="1" applyAlignment="1">
      <alignment horizontal="center" vertical="center"/>
    </xf>
    <xf numFmtId="0" fontId="20" fillId="24" borderId="1" xfId="0" applyFont="1" applyFill="1" applyBorder="1" applyAlignment="1">
      <alignment horizontal="center" vertical="center"/>
    </xf>
    <xf numFmtId="0" fontId="18" fillId="24" borderId="1" xfId="0" applyFont="1" applyFill="1" applyBorder="1">
      <alignment vertical="center"/>
    </xf>
    <xf numFmtId="0" fontId="18" fillId="24" borderId="1" xfId="0" applyFont="1" applyFill="1" applyBorder="1" applyAlignment="1">
      <alignment horizontal="center" vertical="center"/>
    </xf>
    <xf numFmtId="0" fontId="20" fillId="24" borderId="1" xfId="0" applyFont="1" applyFill="1" applyBorder="1">
      <alignment vertical="center"/>
    </xf>
    <xf numFmtId="0" fontId="18" fillId="24" borderId="2" xfId="0" applyFont="1" applyFill="1" applyBorder="1" applyAlignment="1">
      <alignment horizontal="center" vertical="center"/>
    </xf>
    <xf numFmtId="0" fontId="18" fillId="24" borderId="2" xfId="0" applyFont="1" applyFill="1" applyBorder="1">
      <alignment vertical="center"/>
    </xf>
    <xf numFmtId="0" fontId="25" fillId="24" borderId="1" xfId="0" applyFont="1" applyFill="1" applyBorder="1" applyAlignment="1">
      <alignment horizontal="center" vertical="center"/>
    </xf>
    <xf numFmtId="0" fontId="20" fillId="14" borderId="1" xfId="0" applyFont="1" applyFill="1" applyBorder="1" applyAlignment="1">
      <alignment horizontal="center" vertical="center"/>
    </xf>
    <xf numFmtId="0" fontId="20" fillId="14" borderId="1" xfId="0" applyFont="1" applyFill="1" applyBorder="1">
      <alignment vertical="center"/>
    </xf>
    <xf numFmtId="0" fontId="18" fillId="14" borderId="1" xfId="0" applyFont="1" applyFill="1" applyBorder="1" applyAlignment="1">
      <alignment horizontal="center" vertical="center"/>
    </xf>
    <xf numFmtId="0" fontId="18" fillId="14" borderId="1" xfId="0" applyFont="1" applyFill="1" applyBorder="1">
      <alignment vertical="center"/>
    </xf>
    <xf numFmtId="0" fontId="18" fillId="25" borderId="1" xfId="0" applyFont="1" applyFill="1" applyBorder="1" applyAlignment="1">
      <alignment horizontal="center" vertical="center"/>
    </xf>
    <xf numFmtId="0" fontId="18" fillId="25" borderId="1" xfId="0" applyFont="1" applyFill="1" applyBorder="1">
      <alignment vertical="center"/>
    </xf>
    <xf numFmtId="0" fontId="20" fillId="0" borderId="1" xfId="0" applyFont="1" applyBorder="1" applyAlignment="1">
      <alignment horizontal="center" vertical="center"/>
    </xf>
    <xf numFmtId="0" fontId="18" fillId="0" borderId="1" xfId="0" applyFont="1" applyBorder="1">
      <alignment vertical="center"/>
    </xf>
    <xf numFmtId="0" fontId="5" fillId="0" borderId="1" xfId="1" applyBorder="1" applyAlignment="1" applyProtection="1">
      <alignment horizontal="left" vertical="center"/>
    </xf>
    <xf numFmtId="0" fontId="22" fillId="24" borderId="1" xfId="1" applyFont="1" applyFill="1" applyBorder="1" applyAlignment="1" applyProtection="1">
      <alignment horizontal="left" vertical="center"/>
    </xf>
    <xf numFmtId="0" fontId="22" fillId="14" borderId="1" xfId="1" applyFont="1" applyFill="1" applyBorder="1" applyAlignment="1" applyProtection="1">
      <alignment horizontal="left" vertical="center"/>
    </xf>
    <xf numFmtId="0" fontId="22" fillId="25" borderId="1" xfId="1" applyFont="1" applyFill="1" applyBorder="1" applyAlignment="1" applyProtection="1">
      <alignment horizontal="left" vertical="center"/>
    </xf>
    <xf numFmtId="0" fontId="22" fillId="0" borderId="1" xfId="1" applyFont="1" applyBorder="1" applyAlignment="1" applyProtection="1">
      <alignment horizontal="left" vertical="center"/>
    </xf>
    <xf numFmtId="0" fontId="0" fillId="0" borderId="0" xfId="0" applyAlignment="1">
      <alignment horizontal="left"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8" fillId="16" borderId="4" xfId="1" applyFont="1" applyFill="1" applyBorder="1" applyAlignment="1" applyProtection="1">
      <alignment horizontal="center" vertical="center"/>
    </xf>
    <xf numFmtId="0" fontId="29" fillId="16" borderId="7" xfId="1" applyFont="1" applyFill="1" applyBorder="1" applyAlignment="1" applyProtection="1">
      <alignment horizontal="center" vertical="center"/>
    </xf>
    <xf numFmtId="0" fontId="28" fillId="16" borderId="12" xfId="1" applyFont="1" applyFill="1" applyBorder="1" applyAlignment="1" applyProtection="1">
      <alignment horizontal="center" vertical="center"/>
    </xf>
    <xf numFmtId="0" fontId="28" fillId="16" borderId="7" xfId="1" applyFont="1" applyFill="1" applyBorder="1" applyAlignment="1" applyProtection="1">
      <alignment horizontal="center" vertical="center"/>
    </xf>
    <xf numFmtId="0" fontId="17" fillId="2" borderId="1" xfId="0" applyFont="1" applyFill="1" applyBorder="1" applyAlignment="1">
      <alignment horizontal="center" vertical="center"/>
    </xf>
    <xf numFmtId="0" fontId="17" fillId="27" borderId="1" xfId="0" applyFont="1" applyFill="1" applyBorder="1" applyAlignment="1">
      <alignment horizontal="center" vertical="center"/>
    </xf>
    <xf numFmtId="0" fontId="20" fillId="0" borderId="2" xfId="0" applyFont="1" applyBorder="1" applyAlignment="1">
      <alignment horizontal="center" vertical="center"/>
    </xf>
    <xf numFmtId="0" fontId="28" fillId="16" borderId="4" xfId="0" applyFont="1" applyFill="1" applyBorder="1" applyAlignment="1">
      <alignment horizontal="center" vertical="center"/>
    </xf>
    <xf numFmtId="0" fontId="29" fillId="0" borderId="0" xfId="0" applyFont="1">
      <alignment vertical="center"/>
    </xf>
    <xf numFmtId="0" fontId="30" fillId="16" borderId="4" xfId="0" applyFont="1" applyFill="1" applyBorder="1" applyAlignment="1">
      <alignment horizontal="center" vertical="center"/>
    </xf>
    <xf numFmtId="0" fontId="31" fillId="27"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2" borderId="1" xfId="0" applyFont="1" applyFill="1" applyBorder="1" applyAlignment="1">
      <alignment horizontal="center" vertical="center"/>
    </xf>
    <xf numFmtId="0" fontId="20" fillId="0" borderId="2" xfId="0" applyFont="1" applyBorder="1" applyAlignment="1">
      <alignment horizontal="center" vertical="center"/>
    </xf>
    <xf numFmtId="0" fontId="17" fillId="2"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2" borderId="1" xfId="0" applyFont="1" applyFill="1" applyBorder="1" applyAlignment="1">
      <alignment horizontal="center" vertical="center"/>
    </xf>
    <xf numFmtId="0" fontId="20" fillId="0" borderId="1" xfId="0" applyFont="1" applyBorder="1" applyAlignment="1">
      <alignment horizontal="center" vertical="center"/>
    </xf>
    <xf numFmtId="0" fontId="18" fillId="2" borderId="1" xfId="0" applyFont="1" applyFill="1" applyBorder="1" applyAlignment="1">
      <alignment horizontal="center" vertical="center"/>
    </xf>
    <xf numFmtId="0" fontId="17" fillId="16" borderId="2" xfId="0" applyFont="1" applyFill="1" applyBorder="1" applyAlignment="1">
      <alignment horizontal="center" vertical="center"/>
    </xf>
    <xf numFmtId="0" fontId="17" fillId="16" borderId="4"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1" xfId="0" applyFont="1" applyFill="1" applyBorder="1" applyAlignment="1">
      <alignment horizontal="center" vertical="center"/>
    </xf>
    <xf numFmtId="0" fontId="17" fillId="27" borderId="1" xfId="0" applyFont="1" applyFill="1" applyBorder="1" applyAlignment="1">
      <alignment horizontal="center" vertical="center"/>
    </xf>
    <xf numFmtId="0" fontId="20" fillId="0" borderId="2" xfId="0" applyFont="1" applyBorder="1" applyAlignment="1">
      <alignment horizontal="center" vertical="center"/>
    </xf>
    <xf numFmtId="0" fontId="29" fillId="16" borderId="4" xfId="1" applyFont="1" applyFill="1" applyBorder="1" applyAlignment="1" applyProtection="1">
      <alignment horizontal="center" vertical="center"/>
    </xf>
    <xf numFmtId="0" fontId="29" fillId="16" borderId="12" xfId="1" applyFont="1" applyFill="1" applyBorder="1" applyAlignment="1" applyProtection="1">
      <alignment horizontal="center" vertical="center"/>
    </xf>
    <xf numFmtId="0" fontId="32" fillId="0" borderId="1" xfId="0" applyFont="1" applyBorder="1">
      <alignment vertical="center"/>
    </xf>
    <xf numFmtId="0" fontId="19" fillId="23" borderId="1" xfId="0" applyFont="1" applyFill="1" applyBorder="1" applyAlignment="1">
      <alignment horizontal="center" vertical="center"/>
    </xf>
    <xf numFmtId="0" fontId="18" fillId="16" borderId="1" xfId="0" applyFont="1" applyFill="1" applyBorder="1" applyAlignment="1">
      <alignment horizontal="center" vertical="center"/>
    </xf>
    <xf numFmtId="0" fontId="18" fillId="0" borderId="1" xfId="0" applyFont="1" applyFill="1" applyBorder="1" applyAlignment="1">
      <alignment horizontal="center" vertical="center"/>
    </xf>
    <xf numFmtId="0" fontId="18" fillId="28" borderId="1" xfId="0" applyFont="1" applyFill="1" applyBorder="1" applyAlignment="1">
      <alignment horizontal="center" vertical="center"/>
    </xf>
    <xf numFmtId="0" fontId="18" fillId="23" borderId="1" xfId="0" applyFont="1" applyFill="1" applyBorder="1" applyAlignment="1">
      <alignment horizontal="center" vertical="center"/>
    </xf>
    <xf numFmtId="0" fontId="18" fillId="18" borderId="1" xfId="0" applyFont="1" applyFill="1" applyBorder="1" applyAlignment="1">
      <alignment horizontal="center" vertical="center"/>
    </xf>
    <xf numFmtId="0" fontId="18" fillId="13" borderId="1" xfId="0" applyFont="1" applyFill="1" applyBorder="1" applyAlignment="1">
      <alignment horizontal="center" vertical="center"/>
    </xf>
    <xf numFmtId="0" fontId="18" fillId="7" borderId="1" xfId="0" applyFont="1" applyFill="1" applyBorder="1" applyAlignment="1">
      <alignment horizontal="center" vertical="center"/>
    </xf>
    <xf numFmtId="0" fontId="18" fillId="5" borderId="1" xfId="0" applyFont="1" applyFill="1" applyBorder="1" applyAlignment="1">
      <alignment horizontal="center" vertical="center"/>
    </xf>
    <xf numFmtId="0" fontId="18" fillId="29" borderId="1" xfId="0" applyFont="1" applyFill="1" applyBorder="1" applyAlignment="1">
      <alignment horizontal="center" vertical="center"/>
    </xf>
    <xf numFmtId="0" fontId="32" fillId="0" borderId="1" xfId="0" applyFont="1" applyFill="1" applyBorder="1">
      <alignment vertical="center"/>
    </xf>
    <xf numFmtId="0" fontId="32" fillId="0" borderId="0" xfId="0" applyFont="1">
      <alignment vertical="center"/>
    </xf>
    <xf numFmtId="0" fontId="32" fillId="0" borderId="0" xfId="0" applyFont="1" applyFill="1">
      <alignment vertical="center"/>
    </xf>
    <xf numFmtId="0" fontId="18" fillId="0" borderId="0" xfId="0" applyFont="1" applyAlignment="1">
      <alignment horizontal="left" vertical="center"/>
    </xf>
    <xf numFmtId="0" fontId="22" fillId="0" borderId="0" xfId="1" applyFont="1" applyAlignment="1" applyProtection="1">
      <alignment horizontal="left" vertical="center"/>
    </xf>
    <xf numFmtId="0" fontId="17" fillId="2" borderId="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16" borderId="2" xfId="0" applyFont="1" applyFill="1" applyBorder="1" applyAlignment="1">
      <alignment horizontal="center" vertical="center"/>
    </xf>
    <xf numFmtId="0" fontId="17" fillId="2"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2"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16" borderId="1" xfId="0" applyFont="1" applyFill="1" applyBorder="1" applyAlignment="1">
      <alignment horizontal="center" vertical="center"/>
    </xf>
    <xf numFmtId="0" fontId="17" fillId="16" borderId="2" xfId="0" applyFont="1" applyFill="1" applyBorder="1" applyAlignment="1">
      <alignment horizontal="center" vertical="center"/>
    </xf>
    <xf numFmtId="0" fontId="17" fillId="16" borderId="1" xfId="0" applyFont="1" applyFill="1" applyBorder="1" applyAlignment="1">
      <alignment horizontal="center" vertical="center"/>
    </xf>
    <xf numFmtId="0" fontId="19" fillId="16" borderId="1" xfId="0" applyFont="1" applyFill="1" applyBorder="1" applyAlignment="1">
      <alignment horizontal="center" vertical="center"/>
    </xf>
    <xf numFmtId="0" fontId="17" fillId="16" borderId="2" xfId="0" applyFont="1" applyFill="1" applyBorder="1" applyAlignment="1">
      <alignment horizontal="center" vertical="center"/>
    </xf>
    <xf numFmtId="0" fontId="17" fillId="16" borderId="4" xfId="0" applyFont="1" applyFill="1" applyBorder="1" applyAlignment="1">
      <alignment horizontal="center" vertical="center"/>
    </xf>
    <xf numFmtId="0" fontId="17" fillId="2" borderId="1" xfId="0" applyFont="1" applyFill="1" applyBorder="1" applyAlignment="1">
      <alignment horizontal="center" vertical="center"/>
    </xf>
    <xf numFmtId="0" fontId="17" fillId="27" borderId="1" xfId="0" applyFont="1" applyFill="1" applyBorder="1" applyAlignment="1">
      <alignment horizontal="center" vertical="center"/>
    </xf>
    <xf numFmtId="0" fontId="16" fillId="16" borderId="1" xfId="0" applyFont="1" applyFill="1" applyBorder="1" applyAlignment="1">
      <alignment horizontal="center" vertical="center"/>
    </xf>
    <xf numFmtId="0" fontId="17" fillId="16" borderId="1" xfId="0" applyFont="1" applyFill="1" applyBorder="1" applyAlignment="1">
      <alignment horizontal="center" vertical="center"/>
    </xf>
    <xf numFmtId="0" fontId="17" fillId="16" borderId="2" xfId="0" applyFont="1" applyFill="1" applyBorder="1" applyAlignment="1">
      <alignment horizontal="center" vertical="center"/>
    </xf>
    <xf numFmtId="0" fontId="17" fillId="16" borderId="3" xfId="0" applyFont="1" applyFill="1" applyBorder="1" applyAlignment="1">
      <alignment horizontal="center" vertical="center"/>
    </xf>
    <xf numFmtId="0" fontId="17" fillId="27" borderId="3"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3"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16" borderId="1" xfId="0" applyFont="1" applyFill="1" applyBorder="1" applyAlignment="1">
      <alignment horizontal="center" vertical="center"/>
    </xf>
    <xf numFmtId="0" fontId="17" fillId="27" borderId="1" xfId="0" applyFont="1" applyFill="1" applyBorder="1" applyAlignment="1">
      <alignment horizontal="center" vertical="center"/>
    </xf>
    <xf numFmtId="0" fontId="17" fillId="16" borderId="1" xfId="0" applyFont="1" applyFill="1" applyBorder="1" applyAlignment="1">
      <alignment horizontal="center" vertical="center"/>
    </xf>
    <xf numFmtId="0" fontId="17" fillId="27" borderId="2"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7" fillId="16" borderId="2" xfId="0" applyFont="1" applyFill="1" applyBorder="1" applyAlignment="1">
      <alignment horizontal="center" vertical="center"/>
    </xf>
    <xf numFmtId="0" fontId="17" fillId="27" borderId="1" xfId="0" applyFont="1" applyFill="1" applyBorder="1" applyAlignment="1">
      <alignment horizontal="center" vertical="center"/>
    </xf>
    <xf numFmtId="0" fontId="17" fillId="16" borderId="1" xfId="0" applyFont="1" applyFill="1" applyBorder="1" applyAlignment="1">
      <alignment horizontal="center" vertical="center"/>
    </xf>
    <xf numFmtId="0" fontId="17" fillId="27" borderId="2" xfId="0" applyFont="1" applyFill="1" applyBorder="1" applyAlignment="1">
      <alignment vertical="center"/>
    </xf>
    <xf numFmtId="0" fontId="17" fillId="27" borderId="4" xfId="0" applyFont="1" applyFill="1" applyBorder="1" applyAlignment="1">
      <alignment vertical="center"/>
    </xf>
    <xf numFmtId="0" fontId="17" fillId="27" borderId="3" xfId="0" applyFont="1" applyFill="1" applyBorder="1" applyAlignment="1">
      <alignment horizontal="center" vertical="center"/>
    </xf>
    <xf numFmtId="0" fontId="17" fillId="27" borderId="4" xfId="0" applyFont="1" applyFill="1" applyBorder="1" applyAlignment="1">
      <alignment horizontal="center" vertical="center"/>
    </xf>
    <xf numFmtId="0" fontId="17" fillId="27" borderId="1" xfId="0" applyFont="1" applyFill="1" applyBorder="1" applyAlignment="1">
      <alignment horizontal="center" vertical="center"/>
    </xf>
    <xf numFmtId="0" fontId="17" fillId="27" borderId="2"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3" xfId="0" applyFont="1" applyFill="1" applyBorder="1" applyAlignment="1">
      <alignment horizontal="center" vertical="center"/>
    </xf>
    <xf numFmtId="0" fontId="17" fillId="2" borderId="4"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3" xfId="0" applyFont="1" applyFill="1" applyBorder="1" applyAlignment="1">
      <alignment horizontal="center" vertical="center"/>
    </xf>
    <xf numFmtId="0" fontId="17" fillId="13" borderId="4" xfId="0" applyFont="1" applyFill="1" applyBorder="1" applyAlignment="1">
      <alignment horizontal="center" vertical="center"/>
    </xf>
    <xf numFmtId="0" fontId="17" fillId="16" borderId="2" xfId="0" applyFont="1" applyFill="1" applyBorder="1" applyAlignment="1">
      <alignment horizontal="center" vertical="center"/>
    </xf>
    <xf numFmtId="0" fontId="17" fillId="16" borderId="3" xfId="0" applyFont="1" applyFill="1" applyBorder="1" applyAlignment="1">
      <alignment horizontal="center" vertical="center"/>
    </xf>
    <xf numFmtId="0" fontId="17" fillId="16" borderId="4" xfId="0" applyFont="1" applyFill="1" applyBorder="1" applyAlignment="1">
      <alignment horizontal="center" vertical="center"/>
    </xf>
    <xf numFmtId="0" fontId="16" fillId="16" borderId="2" xfId="0" applyFont="1" applyFill="1" applyBorder="1" applyAlignment="1">
      <alignment horizontal="center" vertical="center"/>
    </xf>
    <xf numFmtId="0" fontId="16" fillId="16" borderId="3" xfId="0" applyFont="1" applyFill="1" applyBorder="1" applyAlignment="1">
      <alignment horizontal="center" vertical="center"/>
    </xf>
    <xf numFmtId="0" fontId="16" fillId="16" borderId="4" xfId="0" applyFont="1" applyFill="1" applyBorder="1" applyAlignment="1">
      <alignment horizontal="center" vertical="center"/>
    </xf>
    <xf numFmtId="0" fontId="16" fillId="27" borderId="2" xfId="0" applyFont="1" applyFill="1" applyBorder="1" applyAlignment="1">
      <alignment horizontal="center" vertical="center"/>
    </xf>
    <xf numFmtId="0" fontId="16" fillId="27" borderId="3" xfId="0" applyFont="1" applyFill="1" applyBorder="1" applyAlignment="1">
      <alignment horizontal="center" vertical="center"/>
    </xf>
    <xf numFmtId="0" fontId="16" fillId="27" borderId="4" xfId="0" applyFont="1" applyFill="1" applyBorder="1" applyAlignment="1">
      <alignment horizontal="center" vertical="center"/>
    </xf>
    <xf numFmtId="0" fontId="17" fillId="16" borderId="1" xfId="0" applyFont="1" applyFill="1" applyBorder="1" applyAlignment="1">
      <alignment horizontal="center" vertical="center"/>
    </xf>
    <xf numFmtId="0" fontId="17" fillId="2" borderId="1" xfId="0" applyFont="1" applyFill="1" applyBorder="1" applyAlignment="1">
      <alignment horizontal="center" vertical="center"/>
    </xf>
    <xf numFmtId="0" fontId="16" fillId="2" borderId="1" xfId="0" applyFont="1" applyFill="1" applyBorder="1" applyAlignment="1">
      <alignment horizontal="center" vertical="center"/>
    </xf>
    <xf numFmtId="0" fontId="16" fillId="16" borderId="1"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4" xfId="0" applyFont="1" applyFill="1" applyBorder="1" applyAlignment="1">
      <alignment horizontal="center" vertical="center"/>
    </xf>
    <xf numFmtId="0" fontId="16" fillId="2" borderId="3" xfId="0" applyFont="1" applyFill="1" applyBorder="1" applyAlignment="1">
      <alignment horizontal="center" vertical="center"/>
    </xf>
    <xf numFmtId="0" fontId="31" fillId="2" borderId="2" xfId="0" applyFont="1" applyFill="1" applyBorder="1" applyAlignment="1">
      <alignment horizontal="center" vertical="center"/>
    </xf>
    <xf numFmtId="0" fontId="31" fillId="2" borderId="3" xfId="0" applyFont="1" applyFill="1" applyBorder="1" applyAlignment="1">
      <alignment horizontal="center" vertical="center"/>
    </xf>
    <xf numFmtId="0" fontId="31" fillId="2" borderId="4" xfId="0" applyFont="1" applyFill="1" applyBorder="1" applyAlignment="1">
      <alignment horizontal="center" vertical="center"/>
    </xf>
    <xf numFmtId="0" fontId="16" fillId="27" borderId="2" xfId="0" applyFont="1" applyFill="1" applyBorder="1" applyAlignment="1">
      <alignment horizontal="center" vertical="center" wrapText="1"/>
    </xf>
    <xf numFmtId="0" fontId="16" fillId="27" borderId="3" xfId="0" applyFont="1" applyFill="1" applyBorder="1" applyAlignment="1">
      <alignment horizontal="center" vertical="center" wrapText="1"/>
    </xf>
    <xf numFmtId="0" fontId="16" fillId="27" borderId="4" xfId="0" applyFont="1" applyFill="1" applyBorder="1" applyAlignment="1">
      <alignment horizontal="center" vertical="center" wrapText="1"/>
    </xf>
    <xf numFmtId="0" fontId="17" fillId="27" borderId="6" xfId="0" applyFont="1" applyFill="1" applyBorder="1" applyAlignment="1">
      <alignment horizontal="center" vertical="center"/>
    </xf>
    <xf numFmtId="0" fontId="17" fillId="27" borderId="10" xfId="0" applyFont="1" applyFill="1" applyBorder="1" applyAlignment="1">
      <alignment horizontal="center" vertical="center"/>
    </xf>
    <xf numFmtId="0" fontId="17" fillId="27" borderId="8" xfId="0" applyFont="1" applyFill="1" applyBorder="1" applyAlignment="1">
      <alignment horizontal="center" vertical="center"/>
    </xf>
    <xf numFmtId="0" fontId="17" fillId="27" borderId="11" xfId="0" applyFont="1" applyFill="1" applyBorder="1" applyAlignment="1">
      <alignment horizontal="center" vertical="center"/>
    </xf>
    <xf numFmtId="0" fontId="18" fillId="0" borderId="0" xfId="0" applyFont="1" applyAlignment="1">
      <alignment horizontal="left" vertical="center" wrapText="1"/>
    </xf>
    <xf numFmtId="0" fontId="23" fillId="23" borderId="1" xfId="0" applyFont="1" applyFill="1" applyBorder="1" applyAlignment="1">
      <alignment horizontal="center" vertical="center" wrapText="1"/>
    </xf>
    <xf numFmtId="0" fontId="23" fillId="16" borderId="1" xfId="0" applyFont="1" applyFill="1" applyBorder="1" applyAlignment="1">
      <alignment horizontal="center" vertical="center" wrapText="1"/>
    </xf>
    <xf numFmtId="0" fontId="23" fillId="18" borderId="1" xfId="0" applyFont="1" applyFill="1" applyBorder="1" applyAlignment="1">
      <alignment horizontal="center" vertical="center" wrapText="1"/>
    </xf>
    <xf numFmtId="0" fontId="16" fillId="16" borderId="6" xfId="0" applyFont="1" applyFill="1" applyBorder="1" applyAlignment="1">
      <alignment horizontal="center" vertical="center"/>
    </xf>
    <xf numFmtId="0" fontId="16" fillId="16" borderId="10" xfId="0" applyFont="1" applyFill="1" applyBorder="1" applyAlignment="1">
      <alignment horizontal="center" vertical="center"/>
    </xf>
    <xf numFmtId="0" fontId="16" fillId="16" borderId="8" xfId="0" applyFont="1" applyFill="1" applyBorder="1" applyAlignment="1">
      <alignment horizontal="center" vertical="center"/>
    </xf>
    <xf numFmtId="0" fontId="16" fillId="16" borderId="11" xfId="0" applyFont="1" applyFill="1" applyBorder="1" applyAlignment="1">
      <alignment horizontal="center" vertical="center"/>
    </xf>
    <xf numFmtId="0" fontId="20" fillId="0" borderId="0" xfId="0" applyFont="1" applyAlignment="1">
      <alignment horizontal="center" vertical="center"/>
    </xf>
    <xf numFmtId="0" fontId="17" fillId="2" borderId="6"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8" xfId="0" applyFont="1" applyFill="1" applyBorder="1" applyAlignment="1">
      <alignment horizontal="center" vertical="center"/>
    </xf>
    <xf numFmtId="0" fontId="17" fillId="2" borderId="11" xfId="0" applyFont="1" applyFill="1" applyBorder="1" applyAlignment="1">
      <alignment horizontal="center" vertical="center"/>
    </xf>
    <xf numFmtId="0" fontId="24" fillId="13" borderId="1" xfId="0" applyFont="1" applyFill="1" applyBorder="1" applyAlignment="1">
      <alignment horizontal="center" vertical="center"/>
    </xf>
    <xf numFmtId="0" fontId="23" fillId="16" borderId="1" xfId="0" applyFont="1" applyFill="1" applyBorder="1" applyAlignment="1">
      <alignment horizontal="center" vertical="center"/>
    </xf>
    <xf numFmtId="0" fontId="26" fillId="0" borderId="5" xfId="0" applyFont="1" applyBorder="1" applyAlignment="1">
      <alignment vertical="center"/>
    </xf>
    <xf numFmtId="0" fontId="26" fillId="0" borderId="13" xfId="0" applyFont="1" applyBorder="1" applyAlignment="1">
      <alignment vertical="center"/>
    </xf>
    <xf numFmtId="0" fontId="26" fillId="0" borderId="9" xfId="0" applyFont="1" applyBorder="1" applyAlignment="1">
      <alignment vertical="center"/>
    </xf>
    <xf numFmtId="0" fontId="23" fillId="14" borderId="1" xfId="0" applyFont="1" applyFill="1" applyBorder="1" applyAlignment="1">
      <alignment horizontal="center" vertical="center" wrapText="1"/>
    </xf>
    <xf numFmtId="0" fontId="30" fillId="16" borderId="5" xfId="0" applyFont="1" applyFill="1" applyBorder="1" applyAlignment="1">
      <alignment horizontal="center" vertical="center"/>
    </xf>
    <xf numFmtId="0" fontId="30" fillId="16" borderId="9" xfId="0" applyFont="1" applyFill="1" applyBorder="1" applyAlignment="1">
      <alignment horizontal="center" vertical="center"/>
    </xf>
    <xf numFmtId="0" fontId="17" fillId="27" borderId="2" xfId="0" applyFont="1" applyFill="1" applyBorder="1" applyAlignment="1">
      <alignment horizontal="center" vertical="center" wrapText="1"/>
    </xf>
    <xf numFmtId="0" fontId="18" fillId="2" borderId="2" xfId="0" applyFont="1" applyFill="1" applyBorder="1" applyAlignment="1">
      <alignment horizontal="center" vertical="center"/>
    </xf>
    <xf numFmtId="0" fontId="18" fillId="2" borderId="4" xfId="0" applyFont="1" applyFill="1" applyBorder="1" applyAlignment="1">
      <alignment horizontal="center" vertical="center"/>
    </xf>
    <xf numFmtId="0" fontId="29" fillId="0" borderId="1" xfId="1" applyFont="1" applyBorder="1" applyAlignment="1" applyProtection="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1" xfId="0" applyFont="1" applyBorder="1" applyAlignment="1">
      <alignment horizontal="center" vertical="center"/>
    </xf>
    <xf numFmtId="0" fontId="20" fillId="14" borderId="2" xfId="0" applyFont="1" applyFill="1" applyBorder="1" applyAlignment="1">
      <alignment horizontal="center" vertical="center"/>
    </xf>
    <xf numFmtId="0" fontId="20" fillId="14" borderId="3" xfId="0" applyFont="1" applyFill="1" applyBorder="1" applyAlignment="1">
      <alignment horizontal="center" vertical="center"/>
    </xf>
    <xf numFmtId="0" fontId="20" fillId="14" borderId="4" xfId="0" applyFont="1" applyFill="1" applyBorder="1" applyAlignment="1">
      <alignment horizontal="center" vertical="center"/>
    </xf>
    <xf numFmtId="0" fontId="20" fillId="24" borderId="2" xfId="0" applyFont="1" applyFill="1" applyBorder="1" applyAlignment="1">
      <alignment horizontal="center" vertical="center"/>
    </xf>
    <xf numFmtId="0" fontId="20" fillId="24" borderId="3" xfId="0" applyFont="1" applyFill="1" applyBorder="1" applyAlignment="1">
      <alignment horizontal="center" vertical="center"/>
    </xf>
    <xf numFmtId="0" fontId="20" fillId="24" borderId="4" xfId="0" applyFont="1" applyFill="1" applyBorder="1" applyAlignment="1">
      <alignment horizontal="center" vertical="center"/>
    </xf>
    <xf numFmtId="0" fontId="20" fillId="25" borderId="2" xfId="0" applyFont="1" applyFill="1" applyBorder="1" applyAlignment="1">
      <alignment horizontal="center" vertical="center"/>
    </xf>
    <xf numFmtId="0" fontId="20" fillId="25" borderId="3" xfId="0" applyFont="1" applyFill="1" applyBorder="1" applyAlignment="1">
      <alignment horizontal="center" vertical="center"/>
    </xf>
    <xf numFmtId="0" fontId="20" fillId="25" borderId="4" xfId="0" applyFont="1" applyFill="1" applyBorder="1" applyAlignment="1">
      <alignment horizontal="center" vertical="center"/>
    </xf>
    <xf numFmtId="0" fontId="18" fillId="25" borderId="2" xfId="0" applyFont="1" applyFill="1" applyBorder="1" applyAlignment="1">
      <alignment horizontal="center" vertical="center"/>
    </xf>
    <xf numFmtId="0" fontId="18" fillId="25" borderId="4" xfId="0" applyFont="1" applyFill="1" applyBorder="1" applyAlignment="1">
      <alignment horizontal="center" vertical="center"/>
    </xf>
    <xf numFmtId="0" fontId="18" fillId="24" borderId="2" xfId="0" applyFont="1" applyFill="1" applyBorder="1" applyAlignment="1">
      <alignment horizontal="center" vertical="center"/>
    </xf>
    <xf numFmtId="0" fontId="18" fillId="24" borderId="4" xfId="0" applyFont="1" applyFill="1" applyBorder="1" applyAlignment="1">
      <alignment horizontal="center" vertical="center"/>
    </xf>
    <xf numFmtId="0" fontId="20" fillId="24" borderId="1" xfId="0" applyFont="1" applyFill="1" applyBorder="1" applyAlignment="1">
      <alignment horizontal="center" vertical="center"/>
    </xf>
    <xf numFmtId="0" fontId="9" fillId="0" borderId="1" xfId="0" applyFont="1" applyBorder="1" applyAlignment="1">
      <alignment horizontal="center" vertical="center"/>
    </xf>
    <xf numFmtId="0" fontId="4" fillId="0" borderId="6" xfId="0" applyFont="1"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left" vertical="center"/>
    </xf>
    <xf numFmtId="0" fontId="0" fillId="0" borderId="7" xfId="0" applyBorder="1" applyAlignment="1">
      <alignment horizontal="left" vertical="center"/>
    </xf>
    <xf numFmtId="0" fontId="0" fillId="0" borderId="15" xfId="0" applyBorder="1" applyAlignment="1">
      <alignment horizontal="left" vertical="center"/>
    </xf>
    <xf numFmtId="0" fontId="0" fillId="0" borderId="12" xfId="0" applyBorder="1" applyAlignment="1">
      <alignment horizontal="left" vertical="center"/>
    </xf>
    <xf numFmtId="0" fontId="10" fillId="0" borderId="1" xfId="0" applyFont="1" applyBorder="1" applyAlignment="1">
      <alignment horizontal="center" vertical="center"/>
    </xf>
    <xf numFmtId="0" fontId="4" fillId="12" borderId="5"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9" xfId="0" applyFont="1" applyFill="1" applyBorder="1" applyAlignment="1">
      <alignment horizontal="center" vertical="center"/>
    </xf>
    <xf numFmtId="0" fontId="4" fillId="0" borderId="1" xfId="0" applyFont="1" applyFill="1" applyBorder="1" applyAlignment="1">
      <alignment horizontal="left" vertical="center"/>
    </xf>
    <xf numFmtId="0" fontId="6" fillId="0" borderId="0" xfId="0" applyFont="1" applyBorder="1" applyAlignment="1">
      <alignment horizontal="center" vertical="center"/>
    </xf>
    <xf numFmtId="0" fontId="4" fillId="12" borderId="1" xfId="0" applyFont="1" applyFill="1" applyBorder="1" applyAlignment="1">
      <alignment horizontal="center" vertical="center"/>
    </xf>
    <xf numFmtId="0" fontId="0" fillId="12" borderId="1" xfId="0" applyFill="1" applyBorder="1" applyAlignment="1">
      <alignment horizontal="center" vertical="center"/>
    </xf>
    <xf numFmtId="0" fontId="2" fillId="14" borderId="1" xfId="0" applyFont="1" applyFill="1" applyBorder="1" applyAlignment="1">
      <alignment horizontal="center" vertical="center"/>
    </xf>
    <xf numFmtId="0" fontId="4" fillId="0" borderId="14" xfId="0" applyFont="1" applyFill="1" applyBorder="1" applyAlignment="1">
      <alignment horizontal="left" vertical="center"/>
    </xf>
    <xf numFmtId="0" fontId="14" fillId="14" borderId="5" xfId="0" applyFont="1" applyFill="1" applyBorder="1" applyAlignment="1">
      <alignment horizontal="center" vertical="center"/>
    </xf>
    <xf numFmtId="0" fontId="14" fillId="14" borderId="9" xfId="0" applyFont="1" applyFill="1" applyBorder="1" applyAlignment="1">
      <alignment horizontal="center" vertical="center"/>
    </xf>
    <xf numFmtId="0" fontId="3" fillId="12" borderId="1" xfId="0" applyFont="1" applyFill="1" applyBorder="1" applyAlignment="1">
      <alignment horizontal="center" vertical="center"/>
    </xf>
    <xf numFmtId="0" fontId="13" fillId="20" borderId="1" xfId="0" applyFont="1" applyFill="1" applyBorder="1" applyAlignment="1">
      <alignment horizontal="center" vertical="center"/>
    </xf>
    <xf numFmtId="0" fontId="6" fillId="18"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22" borderId="1" xfId="0" applyFont="1" applyFill="1" applyBorder="1" applyAlignment="1">
      <alignment horizontal="center" vertical="center"/>
    </xf>
    <xf numFmtId="0" fontId="6" fillId="1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0" borderId="1" xfId="0" applyFont="1" applyBorder="1" applyAlignment="1">
      <alignment horizontal="center" vertical="center"/>
    </xf>
    <xf numFmtId="0" fontId="3" fillId="16"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12" borderId="5" xfId="0" applyFont="1" applyFill="1" applyBorder="1" applyAlignment="1">
      <alignment horizontal="center" vertical="center"/>
    </xf>
    <xf numFmtId="0" fontId="3" fillId="12" borderId="9" xfId="0" applyFont="1" applyFill="1" applyBorder="1" applyAlignment="1">
      <alignment horizontal="center" vertical="center"/>
    </xf>
    <xf numFmtId="0" fontId="11" fillId="14" borderId="5" xfId="0" applyFont="1" applyFill="1" applyBorder="1" applyAlignment="1">
      <alignment horizontal="center" vertical="center"/>
    </xf>
    <xf numFmtId="0" fontId="11" fillId="14" borderId="9"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9" xfId="0" applyFont="1" applyFill="1" applyBorder="1" applyAlignment="1">
      <alignment horizontal="center" vertical="center"/>
    </xf>
    <xf numFmtId="0" fontId="6" fillId="12" borderId="5" xfId="0" applyFont="1" applyFill="1" applyBorder="1" applyAlignment="1">
      <alignment horizontal="center" vertical="center"/>
    </xf>
    <xf numFmtId="0" fontId="6" fillId="12" borderId="9" xfId="0" applyFont="1" applyFill="1" applyBorder="1" applyAlignment="1">
      <alignment horizontal="center" vertical="center"/>
    </xf>
    <xf numFmtId="0" fontId="6" fillId="5" borderId="1" xfId="0" applyFont="1" applyFill="1" applyBorder="1" applyAlignment="1">
      <alignment horizontal="center" vertical="center"/>
    </xf>
    <xf numFmtId="0" fontId="6" fillId="0" borderId="1" xfId="0" applyFont="1" applyBorder="1" applyAlignment="1">
      <alignment horizontal="center" vertical="center"/>
    </xf>
    <xf numFmtId="0" fontId="6" fillId="16" borderId="1" xfId="0" applyFont="1" applyFill="1" applyBorder="1" applyAlignment="1">
      <alignment horizontal="center" vertical="center"/>
    </xf>
    <xf numFmtId="0" fontId="6" fillId="13" borderId="1" xfId="0" applyFont="1" applyFill="1" applyBorder="1" applyAlignment="1">
      <alignment horizontal="center" vertical="center"/>
    </xf>
    <xf numFmtId="0" fontId="6" fillId="1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FFFF99"/>
      <color rgb="FFFFCC66"/>
      <color rgb="FFFFCC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5" Type="http://schemas.openxmlformats.org/officeDocument/2006/relationships/worksheet" Target="worksheets/sheet5.xml" /><Relationship Id="rId10"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sharedStrings" Target="sharedString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g" /></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 /></Relationships>
</file>

<file path=xl/drawings/_rels/drawing3.xml.rels><?xml version="1.0" encoding="UTF-8" standalone="yes"?>
<Relationships xmlns="http://schemas.openxmlformats.org/package/2006/relationships"><Relationship Id="rId2" Type="http://schemas.openxmlformats.org/officeDocument/2006/relationships/image" Target="../media/image4.png" /><Relationship Id="rId1" Type="http://schemas.openxmlformats.org/officeDocument/2006/relationships/image" Target="../media/image3.gif" /></Relationships>
</file>

<file path=xl/drawings/_rels/drawing4.xml.rels><?xml version="1.0" encoding="UTF-8" standalone="yes"?>
<Relationships xmlns="http://schemas.openxmlformats.org/package/2006/relationships"><Relationship Id="rId2" Type="http://schemas.openxmlformats.org/officeDocument/2006/relationships/image" Target="../media/image5.png" /><Relationship Id="rId1" Type="http://schemas.openxmlformats.org/officeDocument/2006/relationships/hyperlink" Target="http://en.wikipedia.org/wiki/File:Shoesize-adult-en.svg" TargetMode="External"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204</xdr:row>
      <xdr:rowOff>38101</xdr:rowOff>
    </xdr:from>
    <xdr:to>
      <xdr:col>2</xdr:col>
      <xdr:colOff>358140</xdr:colOff>
      <xdr:row>212</xdr:row>
      <xdr:rowOff>57151</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099221"/>
          <a:ext cx="1729740" cy="16649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181290</xdr:colOff>
      <xdr:row>0</xdr:row>
      <xdr:rowOff>19049</xdr:rowOff>
    </xdr:from>
    <xdr:to>
      <xdr:col>11</xdr:col>
      <xdr:colOff>19050</xdr:colOff>
      <xdr:row>218</xdr:row>
      <xdr:rowOff>164986</xdr:rowOff>
    </xdr:to>
    <xdr:pic>
      <xdr:nvPicPr>
        <xdr:cNvPr id="7" name="图片 6">
          <a:extLst>
            <a:ext uri="{FF2B5EF4-FFF2-40B4-BE49-F238E27FC236}">
              <a16:creationId xmlns:a16="http://schemas.microsoft.com/office/drawing/2014/main" id="{00000000-0008-0000-0300-000007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81290" y="19049"/>
          <a:ext cx="7381560" cy="375220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68</xdr:row>
      <xdr:rowOff>0</xdr:rowOff>
    </xdr:from>
    <xdr:to>
      <xdr:col>6</xdr:col>
      <xdr:colOff>285750</xdr:colOff>
      <xdr:row>79</xdr:row>
      <xdr:rowOff>161925</xdr:rowOff>
    </xdr:to>
    <xdr:pic>
      <xdr:nvPicPr>
        <xdr:cNvPr id="2" name="图片 1" descr="20092316525085558.gif">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7381875"/>
          <a:ext cx="4857750" cy="2047875"/>
        </a:xfrm>
        <a:prstGeom prst="rect">
          <a:avLst/>
        </a:prstGeom>
      </xdr:spPr>
    </xdr:pic>
    <xdr:clientData/>
  </xdr:twoCellAnchor>
  <xdr:twoCellAnchor editAs="oneCell">
    <xdr:from>
      <xdr:col>11</xdr:col>
      <xdr:colOff>0</xdr:colOff>
      <xdr:row>68</xdr:row>
      <xdr:rowOff>0</xdr:rowOff>
    </xdr:from>
    <xdr:to>
      <xdr:col>15</xdr:col>
      <xdr:colOff>1095375</xdr:colOff>
      <xdr:row>87</xdr:row>
      <xdr:rowOff>76200</xdr:rowOff>
    </xdr:to>
    <xdr:pic>
      <xdr:nvPicPr>
        <xdr:cNvPr id="3" name="图片 2" descr="HXCDGXds.bmp">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stretch>
          <a:fillRect/>
        </a:stretch>
      </xdr:blipFill>
      <xdr:spPr>
        <a:xfrm>
          <a:off x="6410325" y="7381875"/>
          <a:ext cx="4857750" cy="3333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19</xdr:col>
      <xdr:colOff>352425</xdr:colOff>
      <xdr:row>38</xdr:row>
      <xdr:rowOff>123825</xdr:rowOff>
    </xdr:to>
    <xdr:pic>
      <xdr:nvPicPr>
        <xdr:cNvPr id="2" name="图片 1" descr="Shoesize-adult-en.svg">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86175"/>
          <a:ext cx="95154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ecnicasports.com/trail-running-shoes/" TargetMode="External" /><Relationship Id="rId13" Type="http://schemas.openxmlformats.org/officeDocument/2006/relationships/hyperlink" Target="https://www.underarmour.com/en-us/mens/athletic-shoes/g/3967" TargetMode="External" /><Relationship Id="rId18" Type="http://schemas.openxmlformats.org/officeDocument/2006/relationships/hyperlink" Target="https://www.merrell.com/UK/en_GB/fitness/?icid=homepage-category-trailrunning" TargetMode="External" /><Relationship Id="rId26" Type="http://schemas.openxmlformats.org/officeDocument/2006/relationships/hyperlink" Target="http://www.newbalance.com/men/running/shoes/" TargetMode="External" /><Relationship Id="rId3" Type="http://schemas.openxmlformats.org/officeDocument/2006/relationships/hyperlink" Target="http://www.altrarunning.com/fitness/en/Altra/Men/mens-shoes" TargetMode="External" /><Relationship Id="rId21" Type="http://schemas.openxmlformats.org/officeDocument/2006/relationships/hyperlink" Target="https://www.decathlon.com.cn/zh/browse/c0-shoes-and-socks/c1-running/_/N-4kowa5?Ndrc=1" TargetMode="External" /><Relationship Id="rId34" Type="http://schemas.openxmlformats.org/officeDocument/2006/relationships/hyperlink" Target="https://us.mbt.com/mens/running.html" TargetMode="External" /><Relationship Id="rId7" Type="http://schemas.openxmlformats.org/officeDocument/2006/relationships/hyperlink" Target="https://www.lasportiva.com/it/scarpe-trail-running-uomo" TargetMode="External" /><Relationship Id="rId12" Type="http://schemas.openxmlformats.org/officeDocument/2006/relationships/hyperlink" Target="https://www.inov-8.com/men/shoes" TargetMode="External" /><Relationship Id="rId17" Type="http://schemas.openxmlformats.org/officeDocument/2006/relationships/hyperlink" Target="https://www.scott-sports.com/us/en/products/running-shoes" TargetMode="External" /><Relationship Id="rId25" Type="http://schemas.openxmlformats.org/officeDocument/2006/relationships/hyperlink" Target="http://www.brooksrunning.com/en_us/mens-running-shoes/" TargetMode="External" /><Relationship Id="rId33" Type="http://schemas.openxmlformats.org/officeDocument/2006/relationships/hyperlink" Target="http://us.vibram.com/shop/fivefingers/" TargetMode="External" /><Relationship Id="rId2" Type="http://schemas.openxmlformats.org/officeDocument/2006/relationships/hyperlink" Target="https://www.topoathletic.com/men/mens-shoes" TargetMode="External" /><Relationship Id="rId16" Type="http://schemas.openxmlformats.org/officeDocument/2006/relationships/hyperlink" Target="https://zootsports.com/collections/m-shoes" TargetMode="External" /><Relationship Id="rId20" Type="http://schemas.openxmlformats.org/officeDocument/2006/relationships/hyperlink" Target="https://us.puma.com/en/us/mens/shoes/running-%2B-training" TargetMode="External" /><Relationship Id="rId29" Type="http://schemas.openxmlformats.org/officeDocument/2006/relationships/hyperlink" Target="http://www.li-ning.com.cn/running/" TargetMode="External" /><Relationship Id="rId1" Type="http://schemas.openxmlformats.org/officeDocument/2006/relationships/hyperlink" Target="http://bbs.runbible.cn/thread-120804-1-1.html" TargetMode="External" /><Relationship Id="rId6" Type="http://schemas.openxmlformats.org/officeDocument/2006/relationships/hyperlink" Target="https://www.thenorthface.com/shop/shoes-mens-running-training" TargetMode="External" /><Relationship Id="rId11" Type="http://schemas.openxmlformats.org/officeDocument/2006/relationships/hyperlink" Target="https://www.skechers.com/en-us/styles/shoes/performance/gorun" TargetMode="External" /><Relationship Id="rId24" Type="http://schemas.openxmlformats.org/officeDocument/2006/relationships/hyperlink" Target="http://store.nike.com/cn/zh_cn/pw/%E8%B7%91%E6%AD%A5-%E9%9E%8B%E7%B1%BB/brkZ8yz" TargetMode="External" /><Relationship Id="rId32" Type="http://schemas.openxmlformats.org/officeDocument/2006/relationships/hyperlink" Target="https://www.vivobarefoot.com/us" TargetMode="External" /><Relationship Id="rId37" Type="http://schemas.openxmlformats.org/officeDocument/2006/relationships/drawing" Target="../drawings/drawing1.xml" /><Relationship Id="rId5" Type="http://schemas.openxmlformats.org/officeDocument/2006/relationships/hyperlink" Target="https://www.scarpa.co.uk/run/" TargetMode="External" /><Relationship Id="rId15" Type="http://schemas.openxmlformats.org/officeDocument/2006/relationships/hyperlink" Target="http://karhu.com/running-shoes/shop/men/running/running-shoes.html" TargetMode="External" /><Relationship Id="rId23" Type="http://schemas.openxmlformats.org/officeDocument/2006/relationships/hyperlink" Target="http://www.saucony.com/en/mens-running/" TargetMode="External" /><Relationship Id="rId28" Type="http://schemas.openxmlformats.org/officeDocument/2006/relationships/hyperlink" Target="http://www.asicsamerica.com/" TargetMode="External" /><Relationship Id="rId36" Type="http://schemas.openxmlformats.org/officeDocument/2006/relationships/printerSettings" Target="../printerSettings/printerSettings1.bin" /><Relationship Id="rId10" Type="http://schemas.openxmlformats.org/officeDocument/2006/relationships/hyperlink" Target="https://www.on-running.com/en-us/shop" TargetMode="External" /><Relationship Id="rId19" Type="http://schemas.openxmlformats.org/officeDocument/2006/relationships/hyperlink" Target="https://www.reebok.com/us/running" TargetMode="External" /><Relationship Id="rId31" Type="http://schemas.openxmlformats.org/officeDocument/2006/relationships/hyperlink" Target="https://www.columbia.com/mens-trail-running-shoes/" TargetMode="External" /><Relationship Id="rId4" Type="http://schemas.openxmlformats.org/officeDocument/2006/relationships/hyperlink" Target="http://www.hokaoneone.com/men/" TargetMode="External" /><Relationship Id="rId9" Type="http://schemas.openxmlformats.org/officeDocument/2006/relationships/hyperlink" Target="https://www.newtonrunning.com/" TargetMode="External" /><Relationship Id="rId14" Type="http://schemas.openxmlformats.org/officeDocument/2006/relationships/hyperlink" Target="https://www.salomon.com/en-cn/shop-apac/men/shoes/running-shoes.html" TargetMode="External" /><Relationship Id="rId22" Type="http://schemas.openxmlformats.org/officeDocument/2006/relationships/hyperlink" Target="https://www.adidas.com/us/men-running-shoes" TargetMode="External" /><Relationship Id="rId27" Type="http://schemas.openxmlformats.org/officeDocument/2006/relationships/hyperlink" Target="http://www.mizunousa.com/Running" TargetMode="External" /><Relationship Id="rId30" Type="http://schemas.openxmlformats.org/officeDocument/2006/relationships/hyperlink" Target="https://www.361usa.com/" TargetMode="External" /><Relationship Id="rId35" Type="http://schemas.openxmlformats.org/officeDocument/2006/relationships/hyperlink" Target="https://fbrconcept.com/" TargetMode="External" /></Relationships>
</file>

<file path=xl/worksheets/_rels/sheet2.xml.rels><?xml version="1.0" encoding="UTF-8" standalone="yes"?>
<Relationships xmlns="http://schemas.openxmlformats.org/package/2006/relationships"><Relationship Id="rId26" Type="http://schemas.openxmlformats.org/officeDocument/2006/relationships/hyperlink" Target="http://www.culexpress.com/Reg.aspx?sp=rule" TargetMode="External" /><Relationship Id="rId21" Type="http://schemas.openxmlformats.org/officeDocument/2006/relationships/hyperlink" Target="http://www.thefind.com/" TargetMode="External" /><Relationship Id="rId34" Type="http://schemas.openxmlformats.org/officeDocument/2006/relationships/hyperlink" Target="https://www.theclymb.com/invite-from/LiMiao" TargetMode="External" /><Relationship Id="rId42" Type="http://schemas.openxmlformats.org/officeDocument/2006/relationships/hyperlink" Target="http://www.leftlanesports.com/" TargetMode="External" /><Relationship Id="rId47" Type="http://schemas.openxmlformats.org/officeDocument/2006/relationships/hyperlink" Target="https://www.asics.com/us/en-us/" TargetMode="External" /><Relationship Id="rId50" Type="http://schemas.openxmlformats.org/officeDocument/2006/relationships/hyperlink" Target="https://www.mizuno.jp/running/gear/conceptchart/" TargetMode="External" /><Relationship Id="rId55" Type="http://schemas.openxmlformats.org/officeDocument/2006/relationships/hyperlink" Target="http://www.mizuno.com.cn/" TargetMode="External" /><Relationship Id="rId63" Type="http://schemas.openxmlformats.org/officeDocument/2006/relationships/hyperlink" Target="https://www.adidas.com.cn/men_running_shoes_segment" TargetMode="External" /><Relationship Id="rId68" Type="http://schemas.openxmlformats.org/officeDocument/2006/relationships/hyperlink" Target="https://www.salomon.com/en-cn/shop-apac/men/shoes/running-shoes.html" TargetMode="External" /><Relationship Id="rId76" Type="http://schemas.openxmlformats.org/officeDocument/2006/relationships/hyperlink" Target="https://www.reebok.com/us/men-shoes" TargetMode="External" /><Relationship Id="rId84" Type="http://schemas.openxmlformats.org/officeDocument/2006/relationships/hyperlink" Target="https://www.thenorthface.com.cn/index.php/gallery-index---0---64.html" TargetMode="External" /><Relationship Id="rId89" Type="http://schemas.openxmlformats.org/officeDocument/2006/relationships/hyperlink" Target="https://zootsports.com/" TargetMode="External" /><Relationship Id="rId97" Type="http://schemas.openxmlformats.org/officeDocument/2006/relationships/hyperlink" Target="https://us.mbt.com/mens/running.html" TargetMode="External" /><Relationship Id="rId7" Type="http://schemas.openxmlformats.org/officeDocument/2006/relationships/hyperlink" Target="http://www.moosejaw.com/" TargetMode="External" /><Relationship Id="rId71" Type="http://schemas.openxmlformats.org/officeDocument/2006/relationships/hyperlink" Target="https://www.underarmour.com/en-us/mens/athletic-shoes/g/3967" TargetMode="External" /><Relationship Id="rId92" Type="http://schemas.openxmlformats.org/officeDocument/2006/relationships/hyperlink" Target="https://www.scott-sports.com/us/en/products/running-shoes-road-running-shoes" TargetMode="External" /><Relationship Id="rId2" Type="http://schemas.openxmlformats.org/officeDocument/2006/relationships/hyperlink" Target="http://www.6pm.com/" TargetMode="External" /><Relationship Id="rId16" Type="http://schemas.openxmlformats.org/officeDocument/2006/relationships/hyperlink" Target="http://www.finishline.com/" TargetMode="External" /><Relationship Id="rId29" Type="http://schemas.openxmlformats.org/officeDocument/2006/relationships/hyperlink" Target="http://www.mgpyh.com/" TargetMode="External" /><Relationship Id="rId11" Type="http://schemas.openxmlformats.org/officeDocument/2006/relationships/hyperlink" Target="http://www.eastbay.com/" TargetMode="External" /><Relationship Id="rId24" Type="http://schemas.openxmlformats.org/officeDocument/2006/relationships/hyperlink" Target="http://www.shoebacca.com/" TargetMode="External" /><Relationship Id="rId32" Type="http://schemas.openxmlformats.org/officeDocument/2006/relationships/hyperlink" Target="http://www.huihui.cn/" TargetMode="External" /><Relationship Id="rId37" Type="http://schemas.openxmlformats.org/officeDocument/2006/relationships/hyperlink" Target="http://www.fegcn.com/?ref=CHN004926" TargetMode="External" /><Relationship Id="rId40" Type="http://schemas.openxmlformats.org/officeDocument/2006/relationships/hyperlink" Target="http://www.iherb.com/?rcode=BJB119" TargetMode="External" /><Relationship Id="rId45" Type="http://schemas.openxmlformats.org/officeDocument/2006/relationships/hyperlink" Target="http://www.pricegrabber.com/" TargetMode="External" /><Relationship Id="rId53" Type="http://schemas.openxmlformats.org/officeDocument/2006/relationships/hyperlink" Target="https://runrepeat.com/" TargetMode="External" /><Relationship Id="rId58" Type="http://schemas.openxmlformats.org/officeDocument/2006/relationships/hyperlink" Target="https://www.brooksrunning.com/en_us/all-mens-running-shoes/" TargetMode="External" /><Relationship Id="rId66" Type="http://schemas.openxmlformats.org/officeDocument/2006/relationships/hyperlink" Target="https://www.on-running.com/en-us/shop" TargetMode="External" /><Relationship Id="rId74" Type="http://schemas.openxmlformats.org/officeDocument/2006/relationships/hyperlink" Target="https://www.newtonrunning.com/" TargetMode="External" /><Relationship Id="rId79" Type="http://schemas.openxmlformats.org/officeDocument/2006/relationships/hyperlink" Target="https://www.361usa.com/" TargetMode="External" /><Relationship Id="rId87" Type="http://schemas.openxmlformats.org/officeDocument/2006/relationships/hyperlink" Target="https://www.skechers.com/en-us/styles/shoes/performance/gorun" TargetMode="External" /><Relationship Id="rId5" Type="http://schemas.openxmlformats.org/officeDocument/2006/relationships/hyperlink" Target="http://www.backcountry.com/" TargetMode="External" /><Relationship Id="rId61" Type="http://schemas.openxmlformats.org/officeDocument/2006/relationships/hyperlink" Target="http://us.vibram.com/shop/fivefingers/" TargetMode="External" /><Relationship Id="rId82" Type="http://schemas.openxmlformats.org/officeDocument/2006/relationships/hyperlink" Target="https://www.scarpa.co.uk/run/" TargetMode="External" /><Relationship Id="rId90" Type="http://schemas.openxmlformats.org/officeDocument/2006/relationships/hyperlink" Target="https://www.scott-sports.com/us/en/products/running-shoes" TargetMode="External" /><Relationship Id="rId95" Type="http://schemas.openxmlformats.org/officeDocument/2006/relationships/hyperlink" Target="https://merrell.jd.com/view_search-665919-8175668-99-1-20-1.html" TargetMode="External" /><Relationship Id="rId19" Type="http://schemas.openxmlformats.org/officeDocument/2006/relationships/hyperlink" Target="http://www.wiggle.co.uk/" TargetMode="External" /><Relationship Id="rId14" Type="http://schemas.openxmlformats.org/officeDocument/2006/relationships/hyperlink" Target="http://www.zappos.com/" TargetMode="External" /><Relationship Id="rId22" Type="http://schemas.openxmlformats.org/officeDocument/2006/relationships/hyperlink" Target="http://www.shopstyle.com/" TargetMode="External" /><Relationship Id="rId27" Type="http://schemas.openxmlformats.org/officeDocument/2006/relationships/hyperlink" Target="http://www.buytong.com/Reg/Default.aspx?custom=YAQo%2FPLLch7UK9wKBhP7rjbuWa0yk3Ck4TP07oDgl8Z%2BgvXpdA%3D%3D" TargetMode="External" /><Relationship Id="rId30" Type="http://schemas.openxmlformats.org/officeDocument/2006/relationships/hyperlink" Target="http://www.smzdm.com/" TargetMode="External" /><Relationship Id="rId35" Type="http://schemas.openxmlformats.org/officeDocument/2006/relationships/hyperlink" Target="http://www.xianfengex.com/register.aspx?cs=messi&amp;ref=rulemiao" TargetMode="External" /><Relationship Id="rId43" Type="http://schemas.openxmlformats.org/officeDocument/2006/relationships/hyperlink" Target="http://www.roadrunnersports.com/" TargetMode="External" /><Relationship Id="rId48" Type="http://schemas.openxmlformats.org/officeDocument/2006/relationships/hyperlink" Target="https://asics.tmall.com/?ali_trackid=41_72ea7f35cd3a1a5e0c174e3ef1d72722" TargetMode="External" /><Relationship Id="rId56" Type="http://schemas.openxmlformats.org/officeDocument/2006/relationships/hyperlink" Target="https://mizuno.tmall.com/?scene=taobao_shop" TargetMode="External" /><Relationship Id="rId64" Type="http://schemas.openxmlformats.org/officeDocument/2006/relationships/hyperlink" Target="https://store.nike.com/cn/zh_cn/pw/running-shoes/8yzZoi3?redirect=true&amp;ipp=120" TargetMode="External" /><Relationship Id="rId69" Type="http://schemas.openxmlformats.org/officeDocument/2006/relationships/hyperlink" Target="https://www.decathlon.com.cn/zh/browse/c0-shoes-and-socks/c1-running/_/N-4kowa5?Ndrc=1" TargetMode="External" /><Relationship Id="rId77" Type="http://schemas.openxmlformats.org/officeDocument/2006/relationships/hyperlink" Target="https://www.topoathletic.com/men/mens-shoes" TargetMode="External" /><Relationship Id="rId8" Type="http://schemas.openxmlformats.org/officeDocument/2006/relationships/hyperlink" Target="http://www.amazon.com/" TargetMode="External" /><Relationship Id="rId51" Type="http://schemas.openxmlformats.org/officeDocument/2006/relationships/hyperlink" Target="https://www.runningwarehouse.com/" TargetMode="External" /><Relationship Id="rId72" Type="http://schemas.openxmlformats.org/officeDocument/2006/relationships/hyperlink" Target="https://us.puma.com/en/us/mens/shoes/running-%2B-training" TargetMode="External" /><Relationship Id="rId80" Type="http://schemas.openxmlformats.org/officeDocument/2006/relationships/hyperlink" Target="https://www.columbia.com/mens-trail-running-shoes/" TargetMode="External" /><Relationship Id="rId85" Type="http://schemas.openxmlformats.org/officeDocument/2006/relationships/hyperlink" Target="https://www.lasportiva.com/it/scarpe-trail-running-uomo" TargetMode="External" /><Relationship Id="rId93" Type="http://schemas.openxmlformats.org/officeDocument/2006/relationships/hyperlink" Target="https://www.scott-sports.com/us/en/products/running-shoes-trail-running-shoes" TargetMode="External" /><Relationship Id="rId98" Type="http://schemas.openxmlformats.org/officeDocument/2006/relationships/printerSettings" Target="../printerSettings/printerSettings2.bin" /><Relationship Id="rId3" Type="http://schemas.openxmlformats.org/officeDocument/2006/relationships/hyperlink" Target="http://www.myprecisionfit.com/" TargetMode="External" /><Relationship Id="rId12" Type="http://schemas.openxmlformats.org/officeDocument/2006/relationships/hyperlink" Target="http://www.footlocker.com/" TargetMode="External" /><Relationship Id="rId17" Type="http://schemas.openxmlformats.org/officeDocument/2006/relationships/hyperlink" Target="http://www.runningwarehouse.com/" TargetMode="External" /><Relationship Id="rId25" Type="http://schemas.openxmlformats.org/officeDocument/2006/relationships/hyperlink" Target="http://www.thunderex.com/Register.aspx?cs=mars&amp;ref=rulemiao" TargetMode="External" /><Relationship Id="rId33" Type="http://schemas.openxmlformats.org/officeDocument/2006/relationships/hyperlink" Target="http://www.wiggle.cn/" TargetMode="External" /><Relationship Id="rId38" Type="http://schemas.openxmlformats.org/officeDocument/2006/relationships/hyperlink" Target="http://www.youjiaus.net/" TargetMode="External" /><Relationship Id="rId46" Type="http://schemas.openxmlformats.org/officeDocument/2006/relationships/hyperlink" Target="http://www.360zebra.com/register/default.aspx?suCode=CNG25839" TargetMode="External" /><Relationship Id="rId59" Type="http://schemas.openxmlformats.org/officeDocument/2006/relationships/hyperlink" Target="http://www.newbalance.com.cn/" TargetMode="External" /><Relationship Id="rId67" Type="http://schemas.openxmlformats.org/officeDocument/2006/relationships/hyperlink" Target="https://store.nike.com/us/en_us/pw/mens-running-shoes/7puZ8yzZoi3" TargetMode="External" /><Relationship Id="rId20" Type="http://schemas.openxmlformats.org/officeDocument/2006/relationships/hyperlink" Target="http://www.nextag.com/" TargetMode="External" /><Relationship Id="rId41" Type="http://schemas.openxmlformats.org/officeDocument/2006/relationships/hyperlink" Target="http://www.sportchalet.com/" TargetMode="External" /><Relationship Id="rId54" Type="http://schemas.openxmlformats.org/officeDocument/2006/relationships/hyperlink" Target="https://www.mizunousa.com/category/sports/running.do" TargetMode="External" /><Relationship Id="rId62" Type="http://schemas.openxmlformats.org/officeDocument/2006/relationships/hyperlink" Target="http://cn.vibram.com/zh/fivefingers" TargetMode="External" /><Relationship Id="rId70" Type="http://schemas.openxmlformats.org/officeDocument/2006/relationships/hyperlink" Target="http://www.lining.com/running/" TargetMode="External" /><Relationship Id="rId75" Type="http://schemas.openxmlformats.org/officeDocument/2006/relationships/hyperlink" Target="https://www.hokaoneone.com/on/demandware.store/Sites-HOKA-US-Site/default/Home-Show" TargetMode="External" /><Relationship Id="rId83" Type="http://schemas.openxmlformats.org/officeDocument/2006/relationships/hyperlink" Target="https://www.thenorthface.com/shop/shoes-mens-running-training" TargetMode="External" /><Relationship Id="rId88" Type="http://schemas.openxmlformats.org/officeDocument/2006/relationships/hyperlink" Target="http://karhu.com/running-shoes/shop/men/running/running-shoes.html" TargetMode="External" /><Relationship Id="rId91" Type="http://schemas.openxmlformats.org/officeDocument/2006/relationships/hyperlink" Target="https://www.merrell.com/UK/en_GB/fitness/?icid=homepage-category-trailrunning" TargetMode="External" /><Relationship Id="rId96" Type="http://schemas.openxmlformats.org/officeDocument/2006/relationships/hyperlink" Target="https://www.inov-8.com/men/shoes" TargetMode="External" /><Relationship Id="rId1" Type="http://schemas.openxmlformats.org/officeDocument/2006/relationships/hyperlink" Target="http://www.sierratradingpost.com/" TargetMode="External" /><Relationship Id="rId6" Type="http://schemas.openxmlformats.org/officeDocument/2006/relationships/hyperlink" Target="http://www.rei.com/" TargetMode="External" /><Relationship Id="rId15" Type="http://schemas.openxmlformats.org/officeDocument/2006/relationships/hyperlink" Target="http://8.etao.com/yitaohaiwaigou/thread-2688308-674937985-0-1-detail.htm" TargetMode="External" /><Relationship Id="rId23" Type="http://schemas.openxmlformats.org/officeDocument/2006/relationships/hyperlink" Target="http://www.holabirdsports.com/" TargetMode="External" /><Relationship Id="rId28" Type="http://schemas.openxmlformats.org/officeDocument/2006/relationships/hyperlink" Target="http://www.transparcel.com/?sidCode=LAX80730" TargetMode="External" /><Relationship Id="rId36" Type="http://schemas.openxmlformats.org/officeDocument/2006/relationships/hyperlink" Target="http://member.360hitao.com/register/default.aspx?refId=55863" TargetMode="External" /><Relationship Id="rId49" Type="http://schemas.openxmlformats.org/officeDocument/2006/relationships/hyperlink" Target="https://www.mizuno.jp/running/gear/dropchart/" TargetMode="External" /><Relationship Id="rId57" Type="http://schemas.openxmlformats.org/officeDocument/2006/relationships/hyperlink" Target="http://www.newbalance.com/men/running/shoes/" TargetMode="External" /><Relationship Id="rId10" Type="http://schemas.openxmlformats.org/officeDocument/2006/relationships/hyperlink" Target="http://www.onlineshoes.com/running/ShoeFinder.asp" TargetMode="External" /><Relationship Id="rId31" Type="http://schemas.openxmlformats.org/officeDocument/2006/relationships/hyperlink" Target="http://www.dealmoon.com/cn/" TargetMode="External" /><Relationship Id="rId44" Type="http://schemas.openxmlformats.org/officeDocument/2006/relationships/hyperlink" Target="http://www.google.com/shopping" TargetMode="External" /><Relationship Id="rId52" Type="http://schemas.openxmlformats.org/officeDocument/2006/relationships/hyperlink" Target="https://www.roadrunnersports.com/" TargetMode="External" /><Relationship Id="rId60" Type="http://schemas.openxmlformats.org/officeDocument/2006/relationships/hyperlink" Target="http://www.saucony.com/en/mens-running/" TargetMode="External" /><Relationship Id="rId65" Type="http://schemas.openxmlformats.org/officeDocument/2006/relationships/hyperlink" Target="https://www.adidas.com/us/men-running-shoes" TargetMode="External" /><Relationship Id="rId73" Type="http://schemas.openxmlformats.org/officeDocument/2006/relationships/hyperlink" Target="http://cn.puma.com/men/ftw/running" TargetMode="External" /><Relationship Id="rId78" Type="http://schemas.openxmlformats.org/officeDocument/2006/relationships/hyperlink" Target="https://www.altrarunning.com/shop/men" TargetMode="External" /><Relationship Id="rId81" Type="http://schemas.openxmlformats.org/officeDocument/2006/relationships/hyperlink" Target="https://www.vivobarefoot.com/us" TargetMode="External" /><Relationship Id="rId86" Type="http://schemas.openxmlformats.org/officeDocument/2006/relationships/hyperlink" Target="https://www.tecnicasports.com/trail-running-shoes/" TargetMode="External" /><Relationship Id="rId94" Type="http://schemas.openxmlformats.org/officeDocument/2006/relationships/hyperlink" Target="http://www.merrell.com.cn/new_listing.html?type1=101&amp;type2=103&amp;type3=105&amp;type4=110" TargetMode="External" /><Relationship Id="rId4" Type="http://schemas.openxmlformats.org/officeDocument/2006/relationships/hyperlink" Target="http://www.uszhe.com/" TargetMode="External" /><Relationship Id="rId9" Type="http://schemas.openxmlformats.org/officeDocument/2006/relationships/hyperlink" Target="http://zhizhizhi.com/28590/" TargetMode="External" /><Relationship Id="rId13" Type="http://schemas.openxmlformats.org/officeDocument/2006/relationships/hyperlink" Target="http://www.macys.com/" TargetMode="External" /><Relationship Id="rId18" Type="http://schemas.openxmlformats.org/officeDocument/2006/relationships/hyperlink" Target="http://www.chainreactioncycles.com/" TargetMode="External" /><Relationship Id="rId39" Type="http://schemas.openxmlformats.org/officeDocument/2006/relationships/hyperlink" Target="http://www.rt-express.com/" TargetMode="External" /></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 /><Relationship Id="rId1" Type="http://schemas.openxmlformats.org/officeDocument/2006/relationships/hyperlink" Target="http://www.myprecisionfit.com/" TargetMode="Externa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19"/>
  <sheetViews>
    <sheetView tabSelected="1" zoomScaleNormal="100" workbookViewId="0">
      <pane xSplit="3" ySplit="2" topLeftCell="H6" activePane="bottomRight" state="frozen"/>
      <selection pane="bottomLeft" activeCell="A3" sqref="A3"/>
      <selection pane="topRight" activeCell="C1" sqref="C1"/>
      <selection pane="bottomRight" sqref="A1:AK1"/>
    </sheetView>
  </sheetViews>
  <sheetFormatPr defaultColWidth="8.875" defaultRowHeight="16.5" x14ac:dyDescent="0.2"/>
  <cols>
    <col min="1" max="1" width="9.953125" style="96" bestFit="1" customWidth="1"/>
    <col min="2" max="2" width="9.953125" style="96" customWidth="1"/>
    <col min="3" max="3" width="9.953125" style="96" bestFit="1" customWidth="1"/>
    <col min="4" max="4" width="23.9453125" style="98" bestFit="1" customWidth="1"/>
    <col min="5" max="5" width="21.92578125" style="98" customWidth="1"/>
    <col min="6" max="6" width="34.4375" style="99" customWidth="1"/>
    <col min="7" max="7" width="29.7265625" style="98" customWidth="1"/>
    <col min="8" max="8" width="28.78515625" style="98" customWidth="1"/>
    <col min="9" max="9" width="36.9921875" style="98" customWidth="1"/>
    <col min="10" max="10" width="30.1328125" style="98" customWidth="1"/>
    <col min="11" max="11" width="40.35546875" style="98" customWidth="1"/>
    <col min="12" max="12" width="19.50390625" style="98" customWidth="1"/>
    <col min="13" max="13" width="27.57421875" style="99" customWidth="1"/>
    <col min="14" max="14" width="37.93359375" style="99" customWidth="1"/>
    <col min="15" max="15" width="29.45703125" style="96" customWidth="1"/>
    <col min="16" max="16" width="24.75" style="96" customWidth="1"/>
    <col min="17" max="17" width="34.16796875" style="98" customWidth="1"/>
    <col min="18" max="18" width="35.51171875" style="96" customWidth="1"/>
    <col min="19" max="19" width="29.86328125" style="98" customWidth="1"/>
    <col min="20" max="20" width="36.05078125" style="96" customWidth="1"/>
    <col min="21" max="21" width="24.48046875" style="96" customWidth="1"/>
    <col min="22" max="22" width="16.94921875" style="96" customWidth="1"/>
    <col min="23" max="23" width="26.5" style="96" customWidth="1"/>
    <col min="24" max="24" width="31.20703125" style="98" customWidth="1"/>
    <col min="25" max="25" width="26.6328125" style="98" customWidth="1"/>
    <col min="26" max="26" width="27.3046875" style="98" customWidth="1"/>
    <col min="27" max="27" width="39.68359375" style="98" customWidth="1"/>
    <col min="28" max="28" width="29.99609375" style="98" customWidth="1"/>
    <col min="29" max="29" width="32.95703125" style="98" customWidth="1"/>
    <col min="30" max="30" width="23.80859375" style="98" customWidth="1"/>
    <col min="31" max="31" width="26.36328125" style="98" customWidth="1"/>
    <col min="32" max="33" width="20.4453125" style="98" customWidth="1"/>
    <col min="34" max="34" width="36.72265625" style="98" customWidth="1"/>
    <col min="35" max="35" width="22.59765625" style="98" customWidth="1"/>
    <col min="36" max="36" width="22.05859375" style="98" customWidth="1"/>
    <col min="37" max="37" width="13.85546875" style="98" bestFit="1" customWidth="1"/>
    <col min="38" max="41" width="8.875" style="96"/>
    <col min="42" max="42" width="26.36328125" style="176" customWidth="1"/>
    <col min="43" max="16384" width="8.875" style="96"/>
  </cols>
  <sheetData>
    <row r="1" spans="1:50" ht="20.25" x14ac:dyDescent="0.2">
      <c r="A1" s="271" t="s">
        <v>535</v>
      </c>
      <c r="B1" s="272"/>
      <c r="C1" s="272"/>
      <c r="D1" s="272"/>
      <c r="E1" s="272"/>
      <c r="F1" s="272"/>
      <c r="G1" s="272"/>
      <c r="H1" s="272"/>
      <c r="I1" s="272"/>
      <c r="J1" s="272"/>
      <c r="K1" s="272"/>
      <c r="L1" s="272"/>
      <c r="M1" s="272"/>
      <c r="N1" s="272"/>
      <c r="O1" s="272"/>
      <c r="P1" s="272"/>
      <c r="Q1" s="272"/>
      <c r="R1" s="272"/>
      <c r="S1" s="272"/>
      <c r="T1" s="272"/>
      <c r="U1" s="272"/>
      <c r="V1" s="272"/>
      <c r="W1" s="272"/>
      <c r="X1" s="272"/>
      <c r="Y1" s="272"/>
      <c r="Z1" s="272"/>
      <c r="AA1" s="272"/>
      <c r="AB1" s="272"/>
      <c r="AC1" s="272"/>
      <c r="AD1" s="272"/>
      <c r="AE1" s="272"/>
      <c r="AF1" s="272"/>
      <c r="AG1" s="272"/>
      <c r="AH1" s="272"/>
      <c r="AI1" s="272"/>
      <c r="AJ1" s="272"/>
      <c r="AK1" s="273"/>
      <c r="AP1" s="280" t="s">
        <v>1117</v>
      </c>
      <c r="AQ1" s="280"/>
      <c r="AR1" s="280"/>
      <c r="AS1" s="280"/>
      <c r="AT1" s="280"/>
      <c r="AU1" s="280"/>
      <c r="AV1" s="280"/>
      <c r="AW1" s="280"/>
      <c r="AX1" s="280"/>
    </row>
    <row r="2" spans="1:50" s="143" customFormat="1" ht="20.25" x14ac:dyDescent="0.2">
      <c r="A2" s="144" t="s">
        <v>300</v>
      </c>
      <c r="B2" s="275" t="s">
        <v>301</v>
      </c>
      <c r="C2" s="276"/>
      <c r="D2" s="135" t="s">
        <v>233</v>
      </c>
      <c r="E2" s="136" t="s">
        <v>163</v>
      </c>
      <c r="F2" s="135" t="s">
        <v>235</v>
      </c>
      <c r="G2" s="137" t="s">
        <v>292</v>
      </c>
      <c r="H2" s="135" t="s">
        <v>164</v>
      </c>
      <c r="I2" s="135" t="s">
        <v>165</v>
      </c>
      <c r="J2" s="135" t="s">
        <v>0</v>
      </c>
      <c r="K2" s="135" t="s">
        <v>168</v>
      </c>
      <c r="L2" s="138" t="s">
        <v>166</v>
      </c>
      <c r="M2" s="135" t="s">
        <v>236</v>
      </c>
      <c r="N2" s="162" t="s">
        <v>273</v>
      </c>
      <c r="O2" s="163" t="s">
        <v>167</v>
      </c>
      <c r="P2" s="162" t="s">
        <v>294</v>
      </c>
      <c r="Q2" s="162" t="s">
        <v>270</v>
      </c>
      <c r="R2" s="162" t="s">
        <v>237</v>
      </c>
      <c r="S2" s="162" t="s">
        <v>240</v>
      </c>
      <c r="T2" s="162" t="s">
        <v>295</v>
      </c>
      <c r="U2" s="162" t="s">
        <v>238</v>
      </c>
      <c r="V2" s="162" t="s">
        <v>239</v>
      </c>
      <c r="W2" s="162" t="s">
        <v>1287</v>
      </c>
      <c r="X2" s="162" t="s">
        <v>293</v>
      </c>
      <c r="Y2" s="162" t="s">
        <v>249</v>
      </c>
      <c r="Z2" s="162" t="s">
        <v>269</v>
      </c>
      <c r="AA2" s="162" t="s">
        <v>272</v>
      </c>
      <c r="AB2" s="162" t="s">
        <v>271</v>
      </c>
      <c r="AC2" s="162" t="s">
        <v>281</v>
      </c>
      <c r="AD2" s="162" t="s">
        <v>282</v>
      </c>
      <c r="AE2" s="162" t="s">
        <v>296</v>
      </c>
      <c r="AF2" s="162" t="s">
        <v>291</v>
      </c>
      <c r="AG2" s="162" t="s">
        <v>913</v>
      </c>
      <c r="AH2" s="162" t="s">
        <v>951</v>
      </c>
      <c r="AI2" s="162" t="s">
        <v>1158</v>
      </c>
      <c r="AJ2" s="162" t="s">
        <v>1171</v>
      </c>
      <c r="AK2" s="142"/>
      <c r="AP2" s="164"/>
      <c r="AQ2" s="153" t="s">
        <v>1133</v>
      </c>
      <c r="AR2" s="153" t="s">
        <v>1134</v>
      </c>
      <c r="AS2" s="153" t="s">
        <v>1118</v>
      </c>
      <c r="AT2" s="153" t="s">
        <v>1119</v>
      </c>
      <c r="AU2" s="153" t="s">
        <v>1135</v>
      </c>
      <c r="AV2" s="153" t="s">
        <v>1120</v>
      </c>
      <c r="AW2" s="153" t="s">
        <v>1136</v>
      </c>
      <c r="AX2" s="153" t="s">
        <v>1137</v>
      </c>
    </row>
    <row r="3" spans="1:50" ht="16.149999999999999" customHeight="1" x14ac:dyDescent="0.2">
      <c r="A3" s="274" t="s">
        <v>363</v>
      </c>
      <c r="B3" s="265" t="s">
        <v>169</v>
      </c>
      <c r="C3" s="266"/>
      <c r="D3" s="243" t="s">
        <v>1174</v>
      </c>
      <c r="E3" s="243" t="s">
        <v>397</v>
      </c>
      <c r="F3" s="243" t="s">
        <v>420</v>
      </c>
      <c r="G3" s="243" t="s">
        <v>479</v>
      </c>
      <c r="H3" s="243" t="s">
        <v>509</v>
      </c>
      <c r="I3" s="109" t="s">
        <v>1219</v>
      </c>
      <c r="J3" s="224" t="s">
        <v>724</v>
      </c>
      <c r="K3" s="139"/>
      <c r="L3" s="90"/>
      <c r="M3" s="90"/>
      <c r="N3" s="224" t="s">
        <v>1244</v>
      </c>
      <c r="O3" s="224" t="s">
        <v>803</v>
      </c>
      <c r="P3" s="92"/>
      <c r="Q3" s="224" t="s">
        <v>845</v>
      </c>
      <c r="R3" s="90"/>
      <c r="S3" s="224" t="s">
        <v>1096</v>
      </c>
      <c r="T3" s="90"/>
      <c r="U3" s="224" t="s">
        <v>1056</v>
      </c>
      <c r="V3" s="224" t="s">
        <v>1045</v>
      </c>
      <c r="W3" s="224" t="s">
        <v>1038</v>
      </c>
      <c r="X3" s="224" t="s">
        <v>1035</v>
      </c>
      <c r="Y3" s="224" t="s">
        <v>1288</v>
      </c>
      <c r="Z3" s="90"/>
      <c r="AA3" s="224" t="s">
        <v>955</v>
      </c>
      <c r="AB3" s="90"/>
      <c r="AC3" s="90"/>
      <c r="AD3" s="90"/>
      <c r="AE3" s="224" t="s">
        <v>921</v>
      </c>
      <c r="AF3" s="90"/>
      <c r="AG3" s="224" t="s">
        <v>342</v>
      </c>
      <c r="AH3" s="147"/>
      <c r="AI3" s="224" t="s">
        <v>1165</v>
      </c>
      <c r="AJ3" s="182"/>
      <c r="AK3" s="92"/>
      <c r="AP3" s="164" t="s">
        <v>1138</v>
      </c>
      <c r="AQ3" s="165"/>
      <c r="AR3" s="121"/>
      <c r="AS3" s="133"/>
      <c r="AT3" s="133"/>
      <c r="AU3" s="166"/>
      <c r="AV3" s="167"/>
      <c r="AW3" s="167"/>
      <c r="AX3" s="168"/>
    </row>
    <row r="4" spans="1:50" ht="16.149999999999999" customHeight="1" x14ac:dyDescent="0.2">
      <c r="A4" s="274"/>
      <c r="B4" s="267"/>
      <c r="C4" s="268"/>
      <c r="D4" s="245"/>
      <c r="E4" s="245"/>
      <c r="F4" s="245"/>
      <c r="G4" s="245"/>
      <c r="H4" s="245"/>
      <c r="I4" s="205" t="s">
        <v>1220</v>
      </c>
      <c r="J4" s="225"/>
      <c r="K4" s="205"/>
      <c r="L4" s="205"/>
      <c r="M4" s="205"/>
      <c r="N4" s="225"/>
      <c r="O4" s="225"/>
      <c r="P4" s="92"/>
      <c r="Q4" s="225"/>
      <c r="R4" s="205"/>
      <c r="S4" s="225"/>
      <c r="T4" s="205"/>
      <c r="U4" s="225"/>
      <c r="V4" s="225"/>
      <c r="W4" s="225"/>
      <c r="X4" s="225"/>
      <c r="Y4" s="225"/>
      <c r="Z4" s="205"/>
      <c r="AA4" s="225"/>
      <c r="AB4" s="205"/>
      <c r="AC4" s="205"/>
      <c r="AD4" s="205"/>
      <c r="AE4" s="225"/>
      <c r="AF4" s="205"/>
      <c r="AG4" s="225"/>
      <c r="AH4" s="205"/>
      <c r="AI4" s="225"/>
      <c r="AJ4" s="205"/>
      <c r="AK4" s="92"/>
      <c r="AP4" s="164" t="s">
        <v>1121</v>
      </c>
      <c r="AQ4" s="169"/>
      <c r="AR4" s="121"/>
      <c r="AS4" s="133"/>
      <c r="AT4" s="133"/>
      <c r="AU4" s="166"/>
      <c r="AV4" s="167"/>
      <c r="AW4" s="167"/>
      <c r="AX4" s="168"/>
    </row>
    <row r="5" spans="1:50" ht="16.149999999999999" customHeight="1" x14ac:dyDescent="0.2">
      <c r="A5" s="274"/>
      <c r="B5" s="267"/>
      <c r="C5" s="268"/>
      <c r="D5" s="245"/>
      <c r="E5" s="245"/>
      <c r="F5" s="245"/>
      <c r="G5" s="245"/>
      <c r="H5" s="245"/>
      <c r="I5" s="205" t="s">
        <v>545</v>
      </c>
      <c r="J5" s="225"/>
      <c r="K5" s="205"/>
      <c r="L5" s="205"/>
      <c r="M5" s="205"/>
      <c r="N5" s="225"/>
      <c r="O5" s="225"/>
      <c r="P5" s="92"/>
      <c r="Q5" s="226"/>
      <c r="R5" s="205"/>
      <c r="S5" s="225"/>
      <c r="T5" s="205"/>
      <c r="U5" s="225"/>
      <c r="V5" s="225"/>
      <c r="W5" s="225"/>
      <c r="X5" s="225"/>
      <c r="Y5" s="225"/>
      <c r="Z5" s="205"/>
      <c r="AA5" s="225"/>
      <c r="AB5" s="205"/>
      <c r="AC5" s="205"/>
      <c r="AD5" s="205"/>
      <c r="AE5" s="225"/>
      <c r="AF5" s="205"/>
      <c r="AG5" s="225"/>
      <c r="AH5" s="205"/>
      <c r="AI5" s="225"/>
      <c r="AJ5" s="205"/>
      <c r="AK5" s="92"/>
      <c r="AP5" s="164" t="s">
        <v>1139</v>
      </c>
      <c r="AQ5" s="169"/>
      <c r="AR5" s="121"/>
      <c r="AS5" s="133"/>
      <c r="AT5" s="170"/>
      <c r="AU5" s="166"/>
      <c r="AV5" s="167"/>
      <c r="AW5" s="167"/>
      <c r="AX5" s="168"/>
    </row>
    <row r="6" spans="1:50" x14ac:dyDescent="0.2">
      <c r="A6" s="274"/>
      <c r="B6" s="267"/>
      <c r="C6" s="268"/>
      <c r="D6" s="245"/>
      <c r="E6" s="245"/>
      <c r="F6" s="245"/>
      <c r="G6" s="245"/>
      <c r="H6" s="245"/>
      <c r="I6" s="109" t="s">
        <v>546</v>
      </c>
      <c r="J6" s="225"/>
      <c r="K6" s="139"/>
      <c r="L6" s="90"/>
      <c r="M6" s="90"/>
      <c r="N6" s="225"/>
      <c r="O6" s="225"/>
      <c r="P6" s="92"/>
      <c r="Q6" s="139" t="s">
        <v>852</v>
      </c>
      <c r="R6" s="90"/>
      <c r="S6" s="225"/>
      <c r="T6" s="90"/>
      <c r="U6" s="225"/>
      <c r="V6" s="225"/>
      <c r="W6" s="225"/>
      <c r="X6" s="225"/>
      <c r="Y6" s="226"/>
      <c r="Z6" s="90"/>
      <c r="AA6" s="225"/>
      <c r="AB6" s="90"/>
      <c r="AC6" s="90"/>
      <c r="AD6" s="90"/>
      <c r="AE6" s="225"/>
      <c r="AF6" s="90"/>
      <c r="AG6" s="225"/>
      <c r="AH6" s="147"/>
      <c r="AI6" s="225"/>
      <c r="AJ6" s="182"/>
      <c r="AK6" s="92"/>
      <c r="AP6" s="164" t="s">
        <v>1122</v>
      </c>
      <c r="AQ6" s="169"/>
      <c r="AR6" s="133"/>
      <c r="AS6" s="133"/>
      <c r="AT6" s="133"/>
      <c r="AU6" s="166"/>
      <c r="AV6" s="167"/>
      <c r="AW6" s="171"/>
      <c r="AX6" s="168"/>
    </row>
    <row r="7" spans="1:50" x14ac:dyDescent="0.2">
      <c r="A7" s="274"/>
      <c r="B7" s="267"/>
      <c r="C7" s="268"/>
      <c r="D7" s="245"/>
      <c r="E7" s="245"/>
      <c r="F7" s="245"/>
      <c r="G7" s="245"/>
      <c r="H7" s="245"/>
      <c r="I7" s="109" t="s">
        <v>548</v>
      </c>
      <c r="J7" s="225"/>
      <c r="K7" s="139"/>
      <c r="L7" s="90"/>
      <c r="M7" s="90"/>
      <c r="N7" s="225"/>
      <c r="O7" s="225"/>
      <c r="P7" s="92"/>
      <c r="Q7" s="139" t="s">
        <v>853</v>
      </c>
      <c r="R7" s="90"/>
      <c r="S7" s="225"/>
      <c r="T7" s="90"/>
      <c r="U7" s="225"/>
      <c r="V7" s="225"/>
      <c r="W7" s="225"/>
      <c r="X7" s="225"/>
      <c r="Y7" s="224" t="s">
        <v>1290</v>
      </c>
      <c r="Z7" s="90"/>
      <c r="AA7" s="225"/>
      <c r="AB7" s="90"/>
      <c r="AC7" s="90"/>
      <c r="AD7" s="90"/>
      <c r="AE7" s="225"/>
      <c r="AF7" s="90"/>
      <c r="AG7" s="225"/>
      <c r="AH7" s="147"/>
      <c r="AI7" s="225"/>
      <c r="AJ7" s="182"/>
      <c r="AK7" s="92"/>
      <c r="AP7" s="164" t="s">
        <v>1123</v>
      </c>
      <c r="AQ7" s="169"/>
      <c r="AR7" s="133"/>
      <c r="AS7" s="133"/>
      <c r="AT7" s="170"/>
      <c r="AU7" s="166"/>
      <c r="AV7" s="172"/>
      <c r="AW7" s="171"/>
      <c r="AX7" s="168"/>
    </row>
    <row r="8" spans="1:50" x14ac:dyDescent="0.2">
      <c r="A8" s="274"/>
      <c r="B8" s="267"/>
      <c r="C8" s="268"/>
      <c r="D8" s="245"/>
      <c r="E8" s="240" t="s">
        <v>1191</v>
      </c>
      <c r="F8" s="245"/>
      <c r="G8" s="245"/>
      <c r="H8" s="245"/>
      <c r="I8" s="109" t="s">
        <v>544</v>
      </c>
      <c r="J8" s="225"/>
      <c r="K8" s="139"/>
      <c r="L8" s="90"/>
      <c r="M8" s="90"/>
      <c r="N8" s="225"/>
      <c r="O8" s="225"/>
      <c r="P8" s="92"/>
      <c r="Q8" s="139" t="s">
        <v>854</v>
      </c>
      <c r="R8" s="90"/>
      <c r="S8" s="225"/>
      <c r="T8" s="90"/>
      <c r="U8" s="225"/>
      <c r="V8" s="225"/>
      <c r="W8" s="226"/>
      <c r="X8" s="225"/>
      <c r="Y8" s="225"/>
      <c r="Z8" s="90"/>
      <c r="AA8" s="225"/>
      <c r="AB8" s="90"/>
      <c r="AC8" s="90"/>
      <c r="AD8" s="90"/>
      <c r="AE8" s="225"/>
      <c r="AF8" s="90"/>
      <c r="AG8" s="225"/>
      <c r="AH8" s="147"/>
      <c r="AI8" s="225"/>
      <c r="AJ8" s="182"/>
      <c r="AK8" s="92"/>
      <c r="AP8" s="164" t="s">
        <v>1124</v>
      </c>
      <c r="AQ8" s="133"/>
      <c r="AR8" s="133"/>
      <c r="AS8" s="173"/>
      <c r="AT8" s="170"/>
      <c r="AU8" s="166"/>
      <c r="AV8" s="167"/>
      <c r="AW8" s="167"/>
      <c r="AX8" s="133"/>
    </row>
    <row r="9" spans="1:50" x14ac:dyDescent="0.2">
      <c r="A9" s="274"/>
      <c r="B9" s="267"/>
      <c r="C9" s="268"/>
      <c r="D9" s="244"/>
      <c r="E9" s="240"/>
      <c r="F9" s="245"/>
      <c r="G9" s="245"/>
      <c r="H9" s="245"/>
      <c r="I9" s="109" t="s">
        <v>552</v>
      </c>
      <c r="J9" s="226"/>
      <c r="K9" s="139"/>
      <c r="L9" s="109"/>
      <c r="M9" s="109"/>
      <c r="N9" s="225"/>
      <c r="O9" s="225"/>
      <c r="P9" s="92"/>
      <c r="Q9" s="139" t="s">
        <v>855</v>
      </c>
      <c r="R9" s="109"/>
      <c r="S9" s="225"/>
      <c r="T9" s="109"/>
      <c r="U9" s="225"/>
      <c r="V9" s="225"/>
      <c r="W9" s="224" t="s">
        <v>1039</v>
      </c>
      <c r="X9" s="225"/>
      <c r="Y9" s="226"/>
      <c r="Z9" s="109"/>
      <c r="AA9" s="225"/>
      <c r="AB9" s="109"/>
      <c r="AC9" s="109"/>
      <c r="AD9" s="109"/>
      <c r="AE9" s="226"/>
      <c r="AF9" s="109"/>
      <c r="AG9" s="225"/>
      <c r="AH9" s="147"/>
      <c r="AI9" s="226"/>
      <c r="AJ9" s="182"/>
      <c r="AK9" s="92"/>
      <c r="AP9" s="164" t="s">
        <v>1140</v>
      </c>
      <c r="AQ9" s="133"/>
      <c r="AR9" s="133"/>
      <c r="AS9" s="173"/>
      <c r="AT9" s="170"/>
      <c r="AU9" s="166"/>
      <c r="AV9" s="172"/>
      <c r="AW9" s="171"/>
      <c r="AX9" s="168"/>
    </row>
    <row r="10" spans="1:50" x14ac:dyDescent="0.2">
      <c r="A10" s="274"/>
      <c r="B10" s="267"/>
      <c r="C10" s="268"/>
      <c r="D10" s="243" t="s">
        <v>1184</v>
      </c>
      <c r="E10" s="240" t="s">
        <v>1189</v>
      </c>
      <c r="F10" s="245"/>
      <c r="G10" s="245"/>
      <c r="H10" s="245"/>
      <c r="I10" s="109" t="s">
        <v>547</v>
      </c>
      <c r="J10" s="224" t="s">
        <v>640</v>
      </c>
      <c r="K10" s="139"/>
      <c r="L10" s="90"/>
      <c r="M10" s="90"/>
      <c r="N10" s="226"/>
      <c r="O10" s="225"/>
      <c r="P10" s="92"/>
      <c r="Q10" s="224" t="s">
        <v>856</v>
      </c>
      <c r="R10" s="90"/>
      <c r="S10" s="225"/>
      <c r="T10" s="90"/>
      <c r="U10" s="225"/>
      <c r="V10" s="225"/>
      <c r="W10" s="225"/>
      <c r="X10" s="225"/>
      <c r="Y10" s="224" t="s">
        <v>1291</v>
      </c>
      <c r="Z10" s="90"/>
      <c r="AA10" s="225"/>
      <c r="AB10" s="90"/>
      <c r="AC10" s="90"/>
      <c r="AD10" s="90"/>
      <c r="AE10" s="224" t="s">
        <v>922</v>
      </c>
      <c r="AF10" s="90"/>
      <c r="AG10" s="225"/>
      <c r="AH10" s="147"/>
      <c r="AI10" s="224" t="s">
        <v>1162</v>
      </c>
      <c r="AJ10" s="182"/>
      <c r="AK10" s="92"/>
      <c r="AP10" s="175" t="s">
        <v>1125</v>
      </c>
      <c r="AQ10" s="133"/>
      <c r="AR10" s="133"/>
      <c r="AS10" s="133"/>
      <c r="AT10" s="170"/>
      <c r="AU10" s="166"/>
      <c r="AV10" s="172"/>
      <c r="AW10" s="171"/>
      <c r="AX10" s="168"/>
    </row>
    <row r="11" spans="1:50" x14ac:dyDescent="0.2">
      <c r="A11" s="274"/>
      <c r="B11" s="267"/>
      <c r="C11" s="268"/>
      <c r="D11" s="245"/>
      <c r="E11" s="240"/>
      <c r="F11" s="245"/>
      <c r="G11" s="245"/>
      <c r="H11" s="245"/>
      <c r="I11" s="205" t="s">
        <v>549</v>
      </c>
      <c r="J11" s="225"/>
      <c r="K11" s="205"/>
      <c r="L11" s="205"/>
      <c r="M11" s="205"/>
      <c r="N11" s="224" t="s">
        <v>1255</v>
      </c>
      <c r="O11" s="225"/>
      <c r="P11" s="92"/>
      <c r="Q11" s="226"/>
      <c r="R11" s="205"/>
      <c r="S11" s="225"/>
      <c r="T11" s="205"/>
      <c r="U11" s="225"/>
      <c r="V11" s="225"/>
      <c r="W11" s="225"/>
      <c r="X11" s="225"/>
      <c r="Y11" s="225"/>
      <c r="Z11" s="205"/>
      <c r="AA11" s="225"/>
      <c r="AB11" s="205"/>
      <c r="AC11" s="205"/>
      <c r="AD11" s="205"/>
      <c r="AE11" s="225"/>
      <c r="AF11" s="205"/>
      <c r="AG11" s="225"/>
      <c r="AH11" s="205"/>
      <c r="AI11" s="225"/>
      <c r="AJ11" s="205"/>
      <c r="AK11" s="92"/>
      <c r="AP11" s="164" t="s">
        <v>1126</v>
      </c>
      <c r="AQ11" s="133"/>
      <c r="AR11" s="133"/>
      <c r="AS11" s="173"/>
      <c r="AT11" s="170"/>
      <c r="AU11" s="166"/>
      <c r="AV11" s="167"/>
      <c r="AW11" s="167"/>
      <c r="AX11" s="133"/>
    </row>
    <row r="12" spans="1:50" x14ac:dyDescent="0.2">
      <c r="A12" s="274"/>
      <c r="B12" s="267"/>
      <c r="C12" s="268"/>
      <c r="D12" s="245"/>
      <c r="E12" s="240"/>
      <c r="F12" s="245"/>
      <c r="G12" s="244"/>
      <c r="H12" s="244"/>
      <c r="I12" s="109" t="s">
        <v>1208</v>
      </c>
      <c r="J12" s="225"/>
      <c r="K12" s="139"/>
      <c r="L12" s="90"/>
      <c r="M12" s="90"/>
      <c r="N12" s="225"/>
      <c r="O12" s="226"/>
      <c r="P12" s="92"/>
      <c r="Q12" s="139" t="s">
        <v>857</v>
      </c>
      <c r="R12" s="90"/>
      <c r="S12" s="225"/>
      <c r="T12" s="90"/>
      <c r="U12" s="225"/>
      <c r="V12" s="226"/>
      <c r="W12" s="225"/>
      <c r="X12" s="225"/>
      <c r="Y12" s="226"/>
      <c r="Z12" s="90"/>
      <c r="AA12" s="225"/>
      <c r="AB12" s="90"/>
      <c r="AC12" s="90"/>
      <c r="AD12" s="90"/>
      <c r="AE12" s="225"/>
      <c r="AF12" s="90"/>
      <c r="AG12" s="226"/>
      <c r="AH12" s="147"/>
      <c r="AI12" s="225"/>
      <c r="AJ12" s="182"/>
      <c r="AK12" s="92"/>
      <c r="AP12" s="164" t="s">
        <v>1141</v>
      </c>
      <c r="AQ12" s="133"/>
      <c r="AR12" s="133"/>
      <c r="AS12" s="173"/>
      <c r="AT12" s="170"/>
      <c r="AU12" s="166"/>
      <c r="AV12" s="167"/>
      <c r="AW12" s="167"/>
      <c r="AX12" s="168"/>
    </row>
    <row r="13" spans="1:50" x14ac:dyDescent="0.2">
      <c r="A13" s="274"/>
      <c r="B13" s="267"/>
      <c r="C13" s="268"/>
      <c r="D13" s="244"/>
      <c r="E13" s="224" t="s">
        <v>1190</v>
      </c>
      <c r="F13" s="240" t="s">
        <v>1196</v>
      </c>
      <c r="G13" s="224" t="s">
        <v>480</v>
      </c>
      <c r="H13" s="224" t="s">
        <v>508</v>
      </c>
      <c r="I13" s="109" t="s">
        <v>564</v>
      </c>
      <c r="J13" s="225"/>
      <c r="K13" s="139"/>
      <c r="L13" s="90"/>
      <c r="M13" s="90"/>
      <c r="N13" s="226"/>
      <c r="O13" s="224" t="s">
        <v>819</v>
      </c>
      <c r="P13" s="92"/>
      <c r="Q13" s="139" t="s">
        <v>858</v>
      </c>
      <c r="R13" s="90"/>
      <c r="S13" s="225"/>
      <c r="T13" s="90"/>
      <c r="U13" s="225"/>
      <c r="V13" s="224" t="s">
        <v>1046</v>
      </c>
      <c r="W13" s="225"/>
      <c r="X13" s="225"/>
      <c r="Y13" s="224" t="s">
        <v>1292</v>
      </c>
      <c r="Z13" s="90"/>
      <c r="AA13" s="225"/>
      <c r="AB13" s="90"/>
      <c r="AC13" s="90"/>
      <c r="AD13" s="90"/>
      <c r="AE13" s="225"/>
      <c r="AF13" s="90"/>
      <c r="AG13" s="224" t="s">
        <v>350</v>
      </c>
      <c r="AH13" s="147"/>
      <c r="AI13" s="225"/>
      <c r="AJ13" s="182"/>
      <c r="AK13" s="92"/>
      <c r="AP13" s="164" t="s">
        <v>1142</v>
      </c>
      <c r="AQ13" s="133"/>
      <c r="AR13" s="133"/>
      <c r="AS13" s="173"/>
      <c r="AT13" s="170"/>
      <c r="AU13" s="166"/>
      <c r="AV13" s="167"/>
      <c r="AW13" s="167"/>
      <c r="AX13" s="168"/>
    </row>
    <row r="14" spans="1:50" x14ac:dyDescent="0.2">
      <c r="A14" s="274"/>
      <c r="B14" s="267"/>
      <c r="C14" s="268"/>
      <c r="D14" s="224" t="s">
        <v>320</v>
      </c>
      <c r="E14" s="225"/>
      <c r="F14" s="240"/>
      <c r="G14" s="225"/>
      <c r="H14" s="225"/>
      <c r="I14" s="109" t="s">
        <v>567</v>
      </c>
      <c r="J14" s="225"/>
      <c r="K14" s="139"/>
      <c r="L14" s="109"/>
      <c r="M14" s="109"/>
      <c r="N14" s="224" t="s">
        <v>1252</v>
      </c>
      <c r="O14" s="225"/>
      <c r="P14" s="92"/>
      <c r="Q14" s="224" t="s">
        <v>859</v>
      </c>
      <c r="R14" s="109"/>
      <c r="S14" s="225"/>
      <c r="T14" s="109"/>
      <c r="U14" s="225"/>
      <c r="V14" s="225"/>
      <c r="W14" s="226"/>
      <c r="X14" s="225"/>
      <c r="Y14" s="225"/>
      <c r="Z14" s="109"/>
      <c r="AA14" s="225"/>
      <c r="AB14" s="109"/>
      <c r="AC14" s="109"/>
      <c r="AD14" s="109"/>
      <c r="AE14" s="225"/>
      <c r="AF14" s="109"/>
      <c r="AG14" s="225"/>
      <c r="AH14" s="147"/>
      <c r="AI14" s="226"/>
      <c r="AJ14" s="182"/>
      <c r="AK14" s="92"/>
      <c r="AP14" s="164" t="s">
        <v>1143</v>
      </c>
      <c r="AQ14" s="133"/>
      <c r="AR14" s="133"/>
      <c r="AS14" s="173"/>
      <c r="AT14" s="170"/>
      <c r="AU14" s="166"/>
      <c r="AV14" s="167"/>
      <c r="AW14" s="167"/>
      <c r="AX14" s="168"/>
    </row>
    <row r="15" spans="1:50" x14ac:dyDescent="0.2">
      <c r="A15" s="274"/>
      <c r="B15" s="267"/>
      <c r="C15" s="268"/>
      <c r="D15" s="225"/>
      <c r="E15" s="226"/>
      <c r="F15" s="240"/>
      <c r="G15" s="225"/>
      <c r="H15" s="225"/>
      <c r="I15" s="205" t="s">
        <v>1216</v>
      </c>
      <c r="J15" s="226"/>
      <c r="K15" s="205"/>
      <c r="L15" s="205"/>
      <c r="M15" s="205"/>
      <c r="N15" s="225"/>
      <c r="O15" s="225"/>
      <c r="P15" s="92"/>
      <c r="Q15" s="226"/>
      <c r="R15" s="205"/>
      <c r="S15" s="225"/>
      <c r="T15" s="205"/>
      <c r="U15" s="225"/>
      <c r="V15" s="225"/>
      <c r="W15" s="224" t="s">
        <v>1041</v>
      </c>
      <c r="X15" s="225"/>
      <c r="Y15" s="226"/>
      <c r="Z15" s="205"/>
      <c r="AA15" s="225"/>
      <c r="AB15" s="205"/>
      <c r="AC15" s="205"/>
      <c r="AD15" s="205"/>
      <c r="AE15" s="226"/>
      <c r="AF15" s="205"/>
      <c r="AG15" s="225"/>
      <c r="AH15" s="205"/>
      <c r="AI15" s="204"/>
      <c r="AJ15" s="205"/>
      <c r="AK15" s="92"/>
      <c r="AP15" s="164" t="s">
        <v>1127</v>
      </c>
      <c r="AQ15" s="133"/>
      <c r="AR15" s="121"/>
      <c r="AS15" s="133"/>
      <c r="AT15" s="133"/>
      <c r="AU15" s="166"/>
      <c r="AV15" s="167"/>
      <c r="AW15" s="167"/>
      <c r="AX15" s="133"/>
    </row>
    <row r="16" spans="1:50" x14ac:dyDescent="0.2">
      <c r="A16" s="274"/>
      <c r="B16" s="267"/>
      <c r="C16" s="268"/>
      <c r="D16" s="225"/>
      <c r="E16" s="224" t="s">
        <v>452</v>
      </c>
      <c r="F16" s="240"/>
      <c r="G16" s="225"/>
      <c r="H16" s="225"/>
      <c r="I16" s="109" t="s">
        <v>556</v>
      </c>
      <c r="J16" s="243" t="s">
        <v>641</v>
      </c>
      <c r="K16" s="139"/>
      <c r="L16" s="109"/>
      <c r="M16" s="109"/>
      <c r="N16" s="225"/>
      <c r="O16" s="225"/>
      <c r="P16" s="92"/>
      <c r="Q16" s="139" t="s">
        <v>860</v>
      </c>
      <c r="R16" s="109"/>
      <c r="S16" s="225"/>
      <c r="T16" s="109"/>
      <c r="U16" s="225"/>
      <c r="V16" s="225"/>
      <c r="W16" s="225"/>
      <c r="X16" s="225"/>
      <c r="Y16" s="224" t="s">
        <v>1294</v>
      </c>
      <c r="Z16" s="109"/>
      <c r="AA16" s="225"/>
      <c r="AB16" s="109"/>
      <c r="AC16" s="109"/>
      <c r="AD16" s="109"/>
      <c r="AE16" s="224" t="s">
        <v>923</v>
      </c>
      <c r="AF16" s="109"/>
      <c r="AG16" s="225"/>
      <c r="AH16" s="159"/>
      <c r="AI16" s="240" t="s">
        <v>1161</v>
      </c>
      <c r="AJ16" s="182"/>
      <c r="AK16" s="92"/>
      <c r="AP16" s="164" t="s">
        <v>1128</v>
      </c>
      <c r="AQ16" s="169"/>
      <c r="AR16" s="121"/>
      <c r="AS16" s="133"/>
      <c r="AT16" s="133"/>
      <c r="AU16" s="166"/>
      <c r="AV16" s="167"/>
      <c r="AW16" s="171"/>
      <c r="AX16" s="133"/>
    </row>
    <row r="17" spans="1:50" x14ac:dyDescent="0.2">
      <c r="A17" s="274"/>
      <c r="B17" s="267"/>
      <c r="C17" s="268"/>
      <c r="D17" s="226"/>
      <c r="E17" s="225"/>
      <c r="F17" s="240"/>
      <c r="G17" s="225"/>
      <c r="H17" s="225"/>
      <c r="I17" s="109" t="s">
        <v>608</v>
      </c>
      <c r="J17" s="245"/>
      <c r="K17" s="139"/>
      <c r="L17" s="109"/>
      <c r="M17" s="109"/>
      <c r="N17" s="225"/>
      <c r="O17" s="225"/>
      <c r="P17" s="92"/>
      <c r="Q17" s="139" t="s">
        <v>861</v>
      </c>
      <c r="R17" s="109"/>
      <c r="S17" s="225"/>
      <c r="T17" s="109"/>
      <c r="U17" s="225"/>
      <c r="V17" s="225"/>
      <c r="W17" s="225"/>
      <c r="X17" s="225"/>
      <c r="Y17" s="225"/>
      <c r="Z17" s="109"/>
      <c r="AA17" s="225"/>
      <c r="AB17" s="109"/>
      <c r="AC17" s="109"/>
      <c r="AD17" s="109"/>
      <c r="AE17" s="225"/>
      <c r="AF17" s="109"/>
      <c r="AG17" s="225"/>
      <c r="AH17" s="159"/>
      <c r="AI17" s="240"/>
      <c r="AJ17" s="182"/>
      <c r="AK17" s="92"/>
      <c r="AP17" s="164" t="s">
        <v>1129</v>
      </c>
      <c r="AQ17" s="169"/>
      <c r="AR17" s="133"/>
      <c r="AS17" s="133"/>
      <c r="AT17" s="170"/>
      <c r="AU17" s="133"/>
      <c r="AV17" s="167"/>
      <c r="AW17" s="167"/>
      <c r="AX17" s="168"/>
    </row>
    <row r="18" spans="1:50" x14ac:dyDescent="0.2">
      <c r="A18" s="274"/>
      <c r="B18" s="267"/>
      <c r="C18" s="268"/>
      <c r="D18" s="224" t="s">
        <v>1169</v>
      </c>
      <c r="E18" s="225"/>
      <c r="F18" s="240"/>
      <c r="G18" s="225"/>
      <c r="H18" s="225"/>
      <c r="I18" s="109" t="s">
        <v>555</v>
      </c>
      <c r="J18" s="245"/>
      <c r="K18" s="139"/>
      <c r="L18" s="109"/>
      <c r="M18" s="109"/>
      <c r="N18" s="225"/>
      <c r="O18" s="225"/>
      <c r="P18" s="92"/>
      <c r="Q18" s="139" t="s">
        <v>862</v>
      </c>
      <c r="R18" s="109"/>
      <c r="S18" s="225"/>
      <c r="T18" s="109"/>
      <c r="U18" s="225"/>
      <c r="V18" s="225"/>
      <c r="W18" s="225"/>
      <c r="X18" s="225"/>
      <c r="Y18" s="225"/>
      <c r="Z18" s="109"/>
      <c r="AA18" s="225"/>
      <c r="AB18" s="109"/>
      <c r="AC18" s="109"/>
      <c r="AD18" s="109"/>
      <c r="AE18" s="225"/>
      <c r="AF18" s="109"/>
      <c r="AG18" s="225"/>
      <c r="AH18" s="159"/>
      <c r="AI18" s="240"/>
      <c r="AJ18" s="182"/>
      <c r="AK18" s="92"/>
      <c r="AP18" s="164" t="s">
        <v>1144</v>
      </c>
      <c r="AQ18" s="133"/>
      <c r="AR18" s="133"/>
      <c r="AS18" s="174"/>
      <c r="AT18" s="170"/>
      <c r="AU18" s="166"/>
      <c r="AV18" s="167"/>
      <c r="AW18" s="167"/>
      <c r="AX18" s="133"/>
    </row>
    <row r="19" spans="1:50" x14ac:dyDescent="0.2">
      <c r="A19" s="274"/>
      <c r="B19" s="267"/>
      <c r="C19" s="268"/>
      <c r="D19" s="226"/>
      <c r="E19" s="226"/>
      <c r="F19" s="240"/>
      <c r="G19" s="226"/>
      <c r="H19" s="226"/>
      <c r="I19" s="109" t="s">
        <v>557</v>
      </c>
      <c r="J19" s="244"/>
      <c r="K19" s="139"/>
      <c r="L19" s="109"/>
      <c r="M19" s="109"/>
      <c r="N19" s="226"/>
      <c r="O19" s="226"/>
      <c r="P19" s="92"/>
      <c r="Q19" s="139" t="s">
        <v>863</v>
      </c>
      <c r="R19" s="109"/>
      <c r="S19" s="226"/>
      <c r="T19" s="109"/>
      <c r="U19" s="226"/>
      <c r="V19" s="226"/>
      <c r="W19" s="226"/>
      <c r="X19" s="226"/>
      <c r="Y19" s="226"/>
      <c r="Z19" s="109"/>
      <c r="AA19" s="226"/>
      <c r="AB19" s="109"/>
      <c r="AC19" s="109"/>
      <c r="AD19" s="109"/>
      <c r="AE19" s="226"/>
      <c r="AF19" s="109"/>
      <c r="AG19" s="226"/>
      <c r="AH19" s="159"/>
      <c r="AI19" s="240"/>
      <c r="AJ19" s="182"/>
      <c r="AK19" s="92"/>
      <c r="AP19" s="164" t="s">
        <v>1145</v>
      </c>
      <c r="AQ19" s="133"/>
      <c r="AR19" s="133"/>
      <c r="AS19" s="174"/>
      <c r="AT19" s="170"/>
      <c r="AU19" s="166"/>
      <c r="AV19" s="167"/>
      <c r="AW19" s="167"/>
      <c r="AX19" s="133"/>
    </row>
    <row r="20" spans="1:50" ht="16.149999999999999" customHeight="1" x14ac:dyDescent="0.2">
      <c r="A20" s="274"/>
      <c r="B20" s="252" t="s">
        <v>170</v>
      </c>
      <c r="C20" s="253"/>
      <c r="D20" s="236" t="s">
        <v>322</v>
      </c>
      <c r="E20" s="249" t="s">
        <v>398</v>
      </c>
      <c r="F20" s="223" t="s">
        <v>412</v>
      </c>
      <c r="G20" s="236" t="s">
        <v>481</v>
      </c>
      <c r="H20" s="236" t="s">
        <v>510</v>
      </c>
      <c r="I20" s="108" t="s">
        <v>559</v>
      </c>
      <c r="J20" s="206" t="s">
        <v>726</v>
      </c>
      <c r="K20" s="223" t="s">
        <v>1230</v>
      </c>
      <c r="L20" s="223" t="s">
        <v>748</v>
      </c>
      <c r="M20" s="102"/>
      <c r="N20" s="223" t="s">
        <v>1245</v>
      </c>
      <c r="O20" s="102" t="s">
        <v>801</v>
      </c>
      <c r="P20" s="102"/>
      <c r="Q20" s="223" t="s">
        <v>847</v>
      </c>
      <c r="R20" s="223" t="s">
        <v>870</v>
      </c>
      <c r="S20" s="216"/>
      <c r="T20" s="102"/>
      <c r="U20" s="102"/>
      <c r="V20" s="223" t="s">
        <v>1047</v>
      </c>
      <c r="W20" s="102"/>
      <c r="X20" s="223" t="s">
        <v>1025</v>
      </c>
      <c r="Y20" s="223" t="s">
        <v>393</v>
      </c>
      <c r="Z20" s="102"/>
      <c r="AA20" s="223" t="s">
        <v>956</v>
      </c>
      <c r="AB20" s="102"/>
      <c r="AC20" s="102"/>
      <c r="AD20" s="102"/>
      <c r="AE20" s="223" t="s">
        <v>924</v>
      </c>
      <c r="AF20" s="222" t="s">
        <v>906</v>
      </c>
      <c r="AG20" s="223" t="s">
        <v>344</v>
      </c>
      <c r="AH20" s="160"/>
      <c r="AI20" s="223" t="s">
        <v>1163</v>
      </c>
      <c r="AJ20" s="183"/>
      <c r="AK20" s="94"/>
      <c r="AP20" s="175" t="s">
        <v>1130</v>
      </c>
      <c r="AQ20" s="169"/>
      <c r="AR20" s="133"/>
      <c r="AS20" s="133"/>
      <c r="AT20" s="133"/>
      <c r="AU20" s="133"/>
      <c r="AV20" s="167"/>
      <c r="AW20" s="171"/>
      <c r="AX20" s="133"/>
    </row>
    <row r="21" spans="1:50" ht="16.149999999999999" customHeight="1" x14ac:dyDescent="0.2">
      <c r="A21" s="274"/>
      <c r="B21" s="254"/>
      <c r="C21" s="255"/>
      <c r="D21" s="237"/>
      <c r="E21" s="250"/>
      <c r="F21" s="220"/>
      <c r="G21" s="237"/>
      <c r="H21" s="237"/>
      <c r="I21" s="108" t="s">
        <v>558</v>
      </c>
      <c r="J21" s="206" t="s">
        <v>1222</v>
      </c>
      <c r="K21" s="220"/>
      <c r="L21" s="220"/>
      <c r="M21" s="102"/>
      <c r="N21" s="220"/>
      <c r="O21" s="102" t="s">
        <v>802</v>
      </c>
      <c r="P21" s="102"/>
      <c r="Q21" s="220"/>
      <c r="R21" s="220"/>
      <c r="S21" s="216"/>
      <c r="T21" s="102"/>
      <c r="U21" s="102"/>
      <c r="V21" s="220"/>
      <c r="W21" s="102"/>
      <c r="X21" s="220"/>
      <c r="Y21" s="220"/>
      <c r="Z21" s="102"/>
      <c r="AA21" s="220"/>
      <c r="AB21" s="102"/>
      <c r="AC21" s="102"/>
      <c r="AD21" s="102"/>
      <c r="AE21" s="220"/>
      <c r="AF21" s="222"/>
      <c r="AG21" s="220"/>
      <c r="AH21" s="160"/>
      <c r="AI21" s="220"/>
      <c r="AJ21" s="183"/>
      <c r="AK21" s="94"/>
      <c r="AP21" s="175" t="s">
        <v>1146</v>
      </c>
      <c r="AQ21" s="169"/>
      <c r="AR21" s="167"/>
      <c r="AS21" s="167"/>
      <c r="AT21" s="167"/>
      <c r="AU21" s="166"/>
      <c r="AV21" s="167"/>
      <c r="AW21" s="171"/>
      <c r="AX21" s="168"/>
    </row>
    <row r="22" spans="1:50" ht="15.6" customHeight="1" x14ac:dyDescent="0.2">
      <c r="A22" s="274"/>
      <c r="B22" s="254"/>
      <c r="C22" s="255"/>
      <c r="D22" s="237"/>
      <c r="E22" s="250"/>
      <c r="F22" s="220"/>
      <c r="G22" s="237"/>
      <c r="H22" s="237"/>
      <c r="I22" s="108" t="s">
        <v>599</v>
      </c>
      <c r="J22" s="236" t="s">
        <v>642</v>
      </c>
      <c r="K22" s="220"/>
      <c r="L22" s="220"/>
      <c r="M22" s="102"/>
      <c r="N22" s="220"/>
      <c r="O22" s="223" t="s">
        <v>815</v>
      </c>
      <c r="P22" s="140"/>
      <c r="Q22" s="220"/>
      <c r="R22" s="221"/>
      <c r="S22" s="216"/>
      <c r="T22" s="102"/>
      <c r="U22" s="102"/>
      <c r="V22" s="220"/>
      <c r="W22" s="102"/>
      <c r="X22" s="220"/>
      <c r="Y22" s="220"/>
      <c r="Z22" s="102"/>
      <c r="AA22" s="220"/>
      <c r="AB22" s="102"/>
      <c r="AC22" s="102"/>
      <c r="AD22" s="102"/>
      <c r="AE22" s="220"/>
      <c r="AF22" s="222"/>
      <c r="AG22" s="220"/>
      <c r="AH22" s="160"/>
      <c r="AI22" s="220"/>
      <c r="AJ22" s="183"/>
      <c r="AK22" s="94"/>
      <c r="AP22" s="175" t="s">
        <v>1131</v>
      </c>
      <c r="AQ22" s="169"/>
      <c r="AR22" s="167"/>
      <c r="AS22" s="167"/>
      <c r="AT22" s="170"/>
      <c r="AU22" s="166"/>
      <c r="AV22" s="167"/>
      <c r="AW22" s="171"/>
      <c r="AX22" s="168"/>
    </row>
    <row r="23" spans="1:50" ht="15.6" customHeight="1" x14ac:dyDescent="0.2">
      <c r="A23" s="274"/>
      <c r="B23" s="254"/>
      <c r="C23" s="255"/>
      <c r="D23" s="237"/>
      <c r="E23" s="250"/>
      <c r="F23" s="220"/>
      <c r="G23" s="238"/>
      <c r="H23" s="237"/>
      <c r="I23" s="206" t="s">
        <v>1207</v>
      </c>
      <c r="J23" s="237"/>
      <c r="K23" s="220"/>
      <c r="L23" s="220"/>
      <c r="M23" s="206"/>
      <c r="N23" s="221"/>
      <c r="O23" s="221"/>
      <c r="P23" s="206"/>
      <c r="Q23" s="221"/>
      <c r="R23" s="223" t="s">
        <v>869</v>
      </c>
      <c r="S23" s="216"/>
      <c r="T23" s="206"/>
      <c r="U23" s="206"/>
      <c r="V23" s="220"/>
      <c r="W23" s="206"/>
      <c r="X23" s="220"/>
      <c r="Y23" s="220"/>
      <c r="Z23" s="206"/>
      <c r="AA23" s="220"/>
      <c r="AB23" s="206"/>
      <c r="AC23" s="206"/>
      <c r="AD23" s="206"/>
      <c r="AE23" s="222" t="s">
        <v>1300</v>
      </c>
      <c r="AF23" s="222"/>
      <c r="AG23" s="220"/>
      <c r="AH23" s="206"/>
      <c r="AI23" s="220"/>
      <c r="AJ23" s="206"/>
      <c r="AK23" s="94"/>
      <c r="AP23" s="175" t="s">
        <v>1147</v>
      </c>
      <c r="AQ23" s="133"/>
      <c r="AR23" s="133"/>
      <c r="AS23" s="133"/>
      <c r="AT23" s="133"/>
      <c r="AU23" s="133"/>
      <c r="AV23" s="172"/>
      <c r="AW23" s="133"/>
      <c r="AX23" s="133"/>
    </row>
    <row r="24" spans="1:50" x14ac:dyDescent="0.2">
      <c r="A24" s="274"/>
      <c r="B24" s="254"/>
      <c r="C24" s="255"/>
      <c r="D24" s="238"/>
      <c r="E24" s="251"/>
      <c r="F24" s="220"/>
      <c r="G24" s="223" t="s">
        <v>482</v>
      </c>
      <c r="H24" s="237"/>
      <c r="I24" s="108" t="s">
        <v>560</v>
      </c>
      <c r="J24" s="238"/>
      <c r="K24" s="220"/>
      <c r="L24" s="220"/>
      <c r="M24" s="102"/>
      <c r="N24" s="223" t="s">
        <v>1246</v>
      </c>
      <c r="O24" s="140" t="s">
        <v>808</v>
      </c>
      <c r="P24" s="102"/>
      <c r="Q24" s="223" t="s">
        <v>848</v>
      </c>
      <c r="R24" s="220"/>
      <c r="S24" s="216"/>
      <c r="T24" s="102"/>
      <c r="U24" s="102"/>
      <c r="V24" s="220"/>
      <c r="W24" s="102"/>
      <c r="X24" s="220"/>
      <c r="Y24" s="220"/>
      <c r="Z24" s="102"/>
      <c r="AA24" s="220"/>
      <c r="AB24" s="102"/>
      <c r="AC24" s="102"/>
      <c r="AD24" s="102"/>
      <c r="AE24" s="222"/>
      <c r="AF24" s="222"/>
      <c r="AG24" s="220"/>
      <c r="AH24" s="160"/>
      <c r="AI24" s="221"/>
      <c r="AJ24" s="183"/>
      <c r="AK24" s="94"/>
      <c r="AP24" s="175" t="s">
        <v>1148</v>
      </c>
      <c r="AQ24" s="169"/>
      <c r="AR24" s="121"/>
      <c r="AS24" s="133"/>
      <c r="AT24" s="170"/>
      <c r="AU24" s="166"/>
      <c r="AV24" s="133"/>
      <c r="AW24" s="133"/>
      <c r="AX24" s="168"/>
    </row>
    <row r="25" spans="1:50" x14ac:dyDescent="0.2">
      <c r="A25" s="274"/>
      <c r="B25" s="254"/>
      <c r="C25" s="255"/>
      <c r="D25" s="223" t="s">
        <v>323</v>
      </c>
      <c r="E25" s="223" t="s">
        <v>725</v>
      </c>
      <c r="F25" s="221"/>
      <c r="G25" s="220"/>
      <c r="H25" s="238"/>
      <c r="I25" s="108" t="s">
        <v>568</v>
      </c>
      <c r="J25" s="223" t="s">
        <v>643</v>
      </c>
      <c r="K25" s="220"/>
      <c r="L25" s="220"/>
      <c r="M25" s="102"/>
      <c r="N25" s="220"/>
      <c r="O25" s="140" t="s">
        <v>805</v>
      </c>
      <c r="P25" s="102"/>
      <c r="Q25" s="220"/>
      <c r="R25" s="221"/>
      <c r="S25" s="216"/>
      <c r="T25" s="102"/>
      <c r="U25" s="102"/>
      <c r="V25" s="220"/>
      <c r="W25" s="102"/>
      <c r="X25" s="220"/>
      <c r="Y25" s="221"/>
      <c r="Z25" s="102"/>
      <c r="AA25" s="220"/>
      <c r="AB25" s="102"/>
      <c r="AC25" s="102"/>
      <c r="AD25" s="102"/>
      <c r="AE25" s="222"/>
      <c r="AF25" s="222"/>
      <c r="AG25" s="221"/>
      <c r="AH25" s="160"/>
      <c r="AI25" s="222" t="s">
        <v>1164</v>
      </c>
      <c r="AJ25" s="183"/>
      <c r="AK25" s="94"/>
      <c r="AP25" s="175" t="s">
        <v>1149</v>
      </c>
      <c r="AQ25" s="169"/>
      <c r="AR25" s="133"/>
      <c r="AS25" s="133"/>
      <c r="AT25" s="170"/>
      <c r="AU25" s="133"/>
      <c r="AV25" s="133"/>
      <c r="AW25" s="133"/>
      <c r="AX25" s="133"/>
    </row>
    <row r="26" spans="1:50" x14ac:dyDescent="0.2">
      <c r="A26" s="274"/>
      <c r="B26" s="254"/>
      <c r="C26" s="255"/>
      <c r="D26" s="220"/>
      <c r="E26" s="221"/>
      <c r="F26" s="223">
        <v>840</v>
      </c>
      <c r="G26" s="221"/>
      <c r="H26" s="223" t="s">
        <v>511</v>
      </c>
      <c r="I26" s="108" t="s">
        <v>570</v>
      </c>
      <c r="J26" s="221"/>
      <c r="K26" s="221"/>
      <c r="L26" s="220"/>
      <c r="M26" s="102"/>
      <c r="N26" s="220"/>
      <c r="O26" s="140" t="s">
        <v>811</v>
      </c>
      <c r="P26" s="102"/>
      <c r="Q26" s="221"/>
      <c r="R26" s="223" t="s">
        <v>871</v>
      </c>
      <c r="S26" s="216"/>
      <c r="T26" s="102"/>
      <c r="U26" s="102"/>
      <c r="V26" s="220"/>
      <c r="W26" s="102"/>
      <c r="X26" s="220"/>
      <c r="Y26" s="223" t="s">
        <v>390</v>
      </c>
      <c r="Z26" s="102"/>
      <c r="AA26" s="220"/>
      <c r="AB26" s="102"/>
      <c r="AC26" s="102"/>
      <c r="AD26" s="102"/>
      <c r="AE26" s="222"/>
      <c r="AF26" s="222" t="s">
        <v>1282</v>
      </c>
      <c r="AG26" s="223" t="s">
        <v>345</v>
      </c>
      <c r="AH26" s="160"/>
      <c r="AI26" s="222"/>
      <c r="AJ26" s="183"/>
      <c r="AK26" s="94"/>
      <c r="AP26" s="175" t="s">
        <v>1132</v>
      </c>
      <c r="AQ26" s="133"/>
      <c r="AR26" s="133"/>
      <c r="AS26" s="133"/>
      <c r="AT26" s="170"/>
      <c r="AU26" s="133"/>
      <c r="AV26" s="172"/>
      <c r="AW26" s="133"/>
      <c r="AX26" s="133"/>
    </row>
    <row r="27" spans="1:50" s="97" customFormat="1" x14ac:dyDescent="0.2">
      <c r="A27" s="274"/>
      <c r="B27" s="254"/>
      <c r="C27" s="255"/>
      <c r="D27" s="221"/>
      <c r="E27" s="223" t="s">
        <v>1192</v>
      </c>
      <c r="F27" s="220"/>
      <c r="G27" s="223" t="s">
        <v>483</v>
      </c>
      <c r="H27" s="220"/>
      <c r="I27" s="108" t="s">
        <v>571</v>
      </c>
      <c r="J27" s="223" t="s">
        <v>644</v>
      </c>
      <c r="K27" s="223" t="s">
        <v>702</v>
      </c>
      <c r="L27" s="220"/>
      <c r="M27" s="102"/>
      <c r="N27" s="220"/>
      <c r="O27" s="140" t="s">
        <v>809</v>
      </c>
      <c r="P27" s="102"/>
      <c r="Q27" s="223" t="s">
        <v>849</v>
      </c>
      <c r="R27" s="220"/>
      <c r="S27" s="216"/>
      <c r="T27" s="102"/>
      <c r="U27" s="102"/>
      <c r="V27" s="220"/>
      <c r="W27" s="102"/>
      <c r="X27" s="220"/>
      <c r="Y27" s="220"/>
      <c r="Z27" s="102"/>
      <c r="AA27" s="220"/>
      <c r="AB27" s="102"/>
      <c r="AC27" s="102"/>
      <c r="AD27" s="102"/>
      <c r="AE27" s="222" t="s">
        <v>925</v>
      </c>
      <c r="AF27" s="222"/>
      <c r="AG27" s="220"/>
      <c r="AH27" s="160"/>
      <c r="AI27" s="222"/>
      <c r="AJ27" s="183"/>
      <c r="AK27" s="94"/>
      <c r="AP27" s="175" t="s">
        <v>1150</v>
      </c>
      <c r="AQ27" s="169"/>
      <c r="AR27" s="133"/>
      <c r="AS27" s="174"/>
      <c r="AT27" s="170"/>
      <c r="AU27" s="133"/>
      <c r="AV27" s="133"/>
      <c r="AW27" s="133"/>
      <c r="AX27" s="168"/>
    </row>
    <row r="28" spans="1:50" s="97" customFormat="1" x14ac:dyDescent="0.2">
      <c r="A28" s="274"/>
      <c r="B28" s="254"/>
      <c r="C28" s="255"/>
      <c r="D28" s="223" t="s">
        <v>321</v>
      </c>
      <c r="E28" s="221"/>
      <c r="F28" s="220"/>
      <c r="G28" s="220"/>
      <c r="H28" s="220"/>
      <c r="I28" s="108" t="s">
        <v>607</v>
      </c>
      <c r="J28" s="221"/>
      <c r="K28" s="220"/>
      <c r="L28" s="220"/>
      <c r="M28" s="108"/>
      <c r="N28" s="221"/>
      <c r="O28" s="140" t="s">
        <v>814</v>
      </c>
      <c r="P28" s="108"/>
      <c r="Q28" s="220"/>
      <c r="R28" s="221"/>
      <c r="S28" s="216"/>
      <c r="T28" s="108"/>
      <c r="U28" s="108"/>
      <c r="V28" s="220"/>
      <c r="W28" s="108"/>
      <c r="X28" s="220"/>
      <c r="Y28" s="220"/>
      <c r="Z28" s="108"/>
      <c r="AA28" s="220"/>
      <c r="AB28" s="108"/>
      <c r="AC28" s="108"/>
      <c r="AD28" s="108"/>
      <c r="AE28" s="222"/>
      <c r="AF28" s="222"/>
      <c r="AG28" s="220"/>
      <c r="AH28" s="160"/>
      <c r="AI28" s="222"/>
      <c r="AJ28" s="183"/>
      <c r="AK28" s="94"/>
      <c r="AP28" s="175" t="s">
        <v>1151</v>
      </c>
      <c r="AQ28" s="133"/>
      <c r="AR28" s="121"/>
      <c r="AS28" s="174"/>
      <c r="AT28" s="170"/>
      <c r="AU28" s="166"/>
      <c r="AV28" s="133"/>
      <c r="AW28" s="133"/>
      <c r="AX28" s="133"/>
    </row>
    <row r="29" spans="1:50" x14ac:dyDescent="0.2">
      <c r="A29" s="274"/>
      <c r="B29" s="254"/>
      <c r="C29" s="255"/>
      <c r="D29" s="220"/>
      <c r="E29" s="223" t="s">
        <v>405</v>
      </c>
      <c r="F29" s="220"/>
      <c r="G29" s="221"/>
      <c r="H29" s="220"/>
      <c r="I29" s="145" t="s">
        <v>615</v>
      </c>
      <c r="J29" s="140" t="s">
        <v>645</v>
      </c>
      <c r="K29" s="220"/>
      <c r="L29" s="220"/>
      <c r="M29" s="102"/>
      <c r="N29" s="223" t="s">
        <v>793</v>
      </c>
      <c r="O29" s="140" t="s">
        <v>804</v>
      </c>
      <c r="P29" s="102"/>
      <c r="Q29" s="221"/>
      <c r="R29" s="223" t="s">
        <v>873</v>
      </c>
      <c r="S29" s="216"/>
      <c r="T29" s="102"/>
      <c r="U29" s="102"/>
      <c r="V29" s="220"/>
      <c r="W29" s="102"/>
      <c r="X29" s="220"/>
      <c r="Y29" s="220"/>
      <c r="Z29" s="102"/>
      <c r="AA29" s="220"/>
      <c r="AB29" s="102"/>
      <c r="AC29" s="102"/>
      <c r="AD29" s="102"/>
      <c r="AE29" s="222"/>
      <c r="AF29" s="222"/>
      <c r="AG29" s="221"/>
      <c r="AH29" s="160"/>
      <c r="AI29" s="222"/>
      <c r="AJ29" s="183"/>
      <c r="AK29" s="94"/>
      <c r="AP29" s="175" t="s">
        <v>1152</v>
      </c>
      <c r="AQ29" s="169"/>
      <c r="AR29" s="121"/>
      <c r="AS29" s="133"/>
      <c r="AT29" s="133"/>
      <c r="AU29" s="166"/>
      <c r="AV29" s="133"/>
      <c r="AW29" s="133"/>
      <c r="AX29" s="168"/>
    </row>
    <row r="30" spans="1:50" x14ac:dyDescent="0.2">
      <c r="A30" s="274"/>
      <c r="B30" s="254"/>
      <c r="C30" s="255"/>
      <c r="D30" s="221"/>
      <c r="E30" s="221"/>
      <c r="F30" s="221"/>
      <c r="G30" s="223" t="s">
        <v>484</v>
      </c>
      <c r="H30" s="221"/>
      <c r="I30" s="108" t="s">
        <v>562</v>
      </c>
      <c r="J30" s="140" t="s">
        <v>646</v>
      </c>
      <c r="K30" s="220"/>
      <c r="L30" s="220"/>
      <c r="M30" s="102"/>
      <c r="N30" s="220"/>
      <c r="O30" s="140" t="s">
        <v>812</v>
      </c>
      <c r="P30" s="102"/>
      <c r="Q30" s="223" t="s">
        <v>850</v>
      </c>
      <c r="R30" s="220"/>
      <c r="S30" s="216"/>
      <c r="T30" s="102"/>
      <c r="U30" s="102"/>
      <c r="V30" s="220"/>
      <c r="W30" s="102"/>
      <c r="X30" s="220"/>
      <c r="Y30" s="221"/>
      <c r="Z30" s="102"/>
      <c r="AA30" s="220"/>
      <c r="AB30" s="102"/>
      <c r="AC30" s="102"/>
      <c r="AD30" s="102"/>
      <c r="AE30" s="222"/>
      <c r="AF30" s="223" t="s">
        <v>911</v>
      </c>
      <c r="AG30" s="223" t="s">
        <v>352</v>
      </c>
      <c r="AH30" s="160"/>
      <c r="AI30" s="222"/>
      <c r="AJ30" s="183"/>
      <c r="AK30" s="94"/>
      <c r="AP30" s="175" t="s">
        <v>1153</v>
      </c>
      <c r="AQ30" s="169"/>
      <c r="AR30" s="121"/>
      <c r="AS30" s="133"/>
      <c r="AT30" s="133"/>
      <c r="AU30" s="166"/>
      <c r="AV30" s="133"/>
      <c r="AW30" s="133"/>
      <c r="AX30" s="168"/>
    </row>
    <row r="31" spans="1:50" x14ac:dyDescent="0.2">
      <c r="A31" s="274"/>
      <c r="B31" s="254"/>
      <c r="C31" s="255"/>
      <c r="D31" s="223" t="s">
        <v>366</v>
      </c>
      <c r="E31" s="223" t="s">
        <v>434</v>
      </c>
      <c r="F31" s="223">
        <v>880</v>
      </c>
      <c r="G31" s="221"/>
      <c r="H31" s="223" t="s">
        <v>533</v>
      </c>
      <c r="I31" s="108" t="s">
        <v>573</v>
      </c>
      <c r="J31" s="140" t="s">
        <v>647</v>
      </c>
      <c r="K31" s="221"/>
      <c r="L31" s="220"/>
      <c r="M31" s="108"/>
      <c r="N31" s="220"/>
      <c r="O31" s="108" t="s">
        <v>813</v>
      </c>
      <c r="P31" s="108"/>
      <c r="Q31" s="220"/>
      <c r="R31" s="220"/>
      <c r="S31" s="216"/>
      <c r="T31" s="108"/>
      <c r="U31" s="108"/>
      <c r="V31" s="220"/>
      <c r="W31" s="108"/>
      <c r="X31" s="220"/>
      <c r="Y31" s="223" t="s">
        <v>389</v>
      </c>
      <c r="Z31" s="108"/>
      <c r="AA31" s="220"/>
      <c r="AB31" s="108"/>
      <c r="AC31" s="108"/>
      <c r="AD31" s="108"/>
      <c r="AE31" s="222"/>
      <c r="AF31" s="220"/>
      <c r="AG31" s="220"/>
      <c r="AH31" s="160"/>
      <c r="AI31" s="222" t="s">
        <v>1166</v>
      </c>
      <c r="AJ31" s="183"/>
      <c r="AK31" s="94"/>
      <c r="AP31" s="175" t="s">
        <v>1154</v>
      </c>
      <c r="AQ31" s="133"/>
      <c r="AR31" s="121"/>
      <c r="AS31" s="133"/>
      <c r="AT31" s="133"/>
      <c r="AU31" s="166"/>
      <c r="AV31" s="133"/>
      <c r="AW31" s="133"/>
      <c r="AX31" s="133"/>
    </row>
    <row r="32" spans="1:50" x14ac:dyDescent="0.2">
      <c r="A32" s="274"/>
      <c r="B32" s="254"/>
      <c r="C32" s="255"/>
      <c r="D32" s="220"/>
      <c r="E32" s="220"/>
      <c r="F32" s="220"/>
      <c r="G32" s="201"/>
      <c r="H32" s="220"/>
      <c r="I32" s="206" t="s">
        <v>572</v>
      </c>
      <c r="J32" s="223" t="s">
        <v>1227</v>
      </c>
      <c r="K32" s="223" t="s">
        <v>703</v>
      </c>
      <c r="L32" s="220"/>
      <c r="M32" s="206"/>
      <c r="N32" s="220"/>
      <c r="O32" s="223" t="s">
        <v>1259</v>
      </c>
      <c r="P32" s="206"/>
      <c r="Q32" s="220"/>
      <c r="R32" s="220"/>
      <c r="S32" s="216"/>
      <c r="T32" s="206"/>
      <c r="U32" s="206"/>
      <c r="V32" s="220"/>
      <c r="W32" s="206"/>
      <c r="X32" s="220"/>
      <c r="Y32" s="220"/>
      <c r="Z32" s="206"/>
      <c r="AA32" s="220"/>
      <c r="AB32" s="206"/>
      <c r="AC32" s="206"/>
      <c r="AD32" s="206"/>
      <c r="AE32" s="222"/>
      <c r="AF32" s="220"/>
      <c r="AG32" s="220"/>
      <c r="AH32" s="206"/>
      <c r="AI32" s="222"/>
      <c r="AJ32" s="206"/>
      <c r="AK32" s="94"/>
      <c r="AP32" s="175" t="s">
        <v>1155</v>
      </c>
      <c r="AQ32" s="133"/>
      <c r="AR32" s="133"/>
      <c r="AS32" s="133"/>
      <c r="AT32" s="133"/>
      <c r="AU32" s="133"/>
      <c r="AV32" s="133"/>
      <c r="AW32" s="171"/>
      <c r="AX32" s="168"/>
    </row>
    <row r="33" spans="1:50" x14ac:dyDescent="0.2">
      <c r="A33" s="274"/>
      <c r="B33" s="254"/>
      <c r="C33" s="255"/>
      <c r="D33" s="220"/>
      <c r="E33" s="220"/>
      <c r="F33" s="220"/>
      <c r="G33" s="201"/>
      <c r="H33" s="220"/>
      <c r="I33" s="206" t="s">
        <v>1215</v>
      </c>
      <c r="J33" s="221"/>
      <c r="K33" s="220"/>
      <c r="L33" s="220"/>
      <c r="M33" s="206"/>
      <c r="N33" s="221"/>
      <c r="O33" s="221"/>
      <c r="P33" s="206"/>
      <c r="Q33" s="220"/>
      <c r="R33" s="221"/>
      <c r="S33" s="216"/>
      <c r="T33" s="206"/>
      <c r="U33" s="206"/>
      <c r="V33" s="220"/>
      <c r="W33" s="206"/>
      <c r="X33" s="220"/>
      <c r="Y33" s="220"/>
      <c r="Z33" s="206"/>
      <c r="AA33" s="220"/>
      <c r="AB33" s="206"/>
      <c r="AC33" s="206"/>
      <c r="AD33" s="206"/>
      <c r="AE33" s="220" t="s">
        <v>926</v>
      </c>
      <c r="AF33" s="220"/>
      <c r="AG33" s="220"/>
      <c r="AH33" s="206"/>
      <c r="AI33" s="222"/>
      <c r="AJ33" s="206"/>
      <c r="AK33" s="94"/>
      <c r="AP33" s="175" t="s">
        <v>1156</v>
      </c>
      <c r="AQ33" s="169"/>
      <c r="AR33" s="133"/>
      <c r="AS33" s="133"/>
      <c r="AT33" s="170"/>
      <c r="AU33" s="166"/>
      <c r="AV33" s="133"/>
      <c r="AW33" s="133"/>
      <c r="AX33" s="168"/>
    </row>
    <row r="34" spans="1:50" x14ac:dyDescent="0.2">
      <c r="A34" s="274"/>
      <c r="B34" s="254"/>
      <c r="C34" s="255"/>
      <c r="D34" s="221"/>
      <c r="E34" s="221"/>
      <c r="F34" s="220"/>
      <c r="G34" s="223" t="s">
        <v>485</v>
      </c>
      <c r="H34" s="220"/>
      <c r="I34" s="108" t="s">
        <v>1218</v>
      </c>
      <c r="J34" s="140" t="s">
        <v>648</v>
      </c>
      <c r="K34" s="220"/>
      <c r="L34" s="220"/>
      <c r="M34" s="108"/>
      <c r="N34" s="223" t="s">
        <v>1253</v>
      </c>
      <c r="O34" s="140" t="s">
        <v>807</v>
      </c>
      <c r="P34" s="108"/>
      <c r="Q34" s="221"/>
      <c r="R34" s="223" t="s">
        <v>877</v>
      </c>
      <c r="S34" s="216"/>
      <c r="T34" s="108"/>
      <c r="U34" s="108"/>
      <c r="V34" s="220"/>
      <c r="W34" s="108"/>
      <c r="X34" s="220"/>
      <c r="Y34" s="220"/>
      <c r="Z34" s="108"/>
      <c r="AA34" s="220"/>
      <c r="AB34" s="108"/>
      <c r="AC34" s="108"/>
      <c r="AD34" s="108"/>
      <c r="AE34" s="220"/>
      <c r="AF34" s="220"/>
      <c r="AG34" s="220"/>
      <c r="AH34" s="160"/>
      <c r="AI34" s="222"/>
      <c r="AJ34" s="183"/>
      <c r="AK34" s="94"/>
      <c r="AP34" s="175" t="s">
        <v>1157</v>
      </c>
      <c r="AQ34" s="133"/>
      <c r="AR34" s="133"/>
      <c r="AS34" s="133"/>
      <c r="AT34" s="133"/>
      <c r="AU34" s="133"/>
      <c r="AV34" s="133"/>
      <c r="AW34" s="133"/>
      <c r="AX34" s="168"/>
    </row>
    <row r="35" spans="1:50" x14ac:dyDescent="0.2">
      <c r="A35" s="274"/>
      <c r="B35" s="254"/>
      <c r="C35" s="255"/>
      <c r="D35" s="223" t="s">
        <v>368</v>
      </c>
      <c r="E35" s="223" t="s">
        <v>435</v>
      </c>
      <c r="F35" s="220"/>
      <c r="G35" s="220"/>
      <c r="H35" s="220"/>
      <c r="I35" s="108" t="s">
        <v>613</v>
      </c>
      <c r="J35" s="223" t="s">
        <v>649</v>
      </c>
      <c r="K35" s="220"/>
      <c r="L35" s="220"/>
      <c r="M35" s="108"/>
      <c r="N35" s="220"/>
      <c r="O35" s="140" t="s">
        <v>810</v>
      </c>
      <c r="P35" s="108"/>
      <c r="Q35" s="223" t="s">
        <v>851</v>
      </c>
      <c r="R35" s="220"/>
      <c r="S35" s="216"/>
      <c r="T35" s="108"/>
      <c r="U35" s="108"/>
      <c r="V35" s="220"/>
      <c r="W35" s="108"/>
      <c r="X35" s="220"/>
      <c r="Y35" s="220"/>
      <c r="Z35" s="108"/>
      <c r="AA35" s="220"/>
      <c r="AB35" s="108"/>
      <c r="AC35" s="108"/>
      <c r="AD35" s="108"/>
      <c r="AE35" s="220"/>
      <c r="AF35" s="220"/>
      <c r="AG35" s="220"/>
      <c r="AH35" s="160"/>
      <c r="AI35" s="222"/>
      <c r="AJ35" s="183"/>
      <c r="AK35" s="94"/>
      <c r="AP35" s="175"/>
      <c r="AQ35" s="167"/>
      <c r="AR35" s="167"/>
      <c r="AS35" s="167"/>
      <c r="AT35" s="167"/>
      <c r="AU35" s="167"/>
      <c r="AV35" s="167"/>
      <c r="AW35" s="167"/>
      <c r="AX35" s="167"/>
    </row>
    <row r="36" spans="1:50" x14ac:dyDescent="0.2">
      <c r="A36" s="274"/>
      <c r="B36" s="254"/>
      <c r="C36" s="255"/>
      <c r="D36" s="221"/>
      <c r="E36" s="221"/>
      <c r="F36" s="221"/>
      <c r="G36" s="221"/>
      <c r="H36" s="221"/>
      <c r="I36" s="108" t="s">
        <v>630</v>
      </c>
      <c r="J36" s="221"/>
      <c r="K36" s="221"/>
      <c r="L36" s="221"/>
      <c r="M36" s="102"/>
      <c r="N36" s="221"/>
      <c r="O36" s="140" t="s">
        <v>820</v>
      </c>
      <c r="P36" s="102"/>
      <c r="Q36" s="221"/>
      <c r="R36" s="221"/>
      <c r="S36" s="216"/>
      <c r="T36" s="102"/>
      <c r="U36" s="102"/>
      <c r="V36" s="221"/>
      <c r="W36" s="102"/>
      <c r="X36" s="221"/>
      <c r="Y36" s="221"/>
      <c r="Z36" s="102"/>
      <c r="AA36" s="221"/>
      <c r="AB36" s="102"/>
      <c r="AC36" s="102"/>
      <c r="AD36" s="102"/>
      <c r="AE36" s="221"/>
      <c r="AF36" s="221"/>
      <c r="AG36" s="221"/>
      <c r="AH36" s="160"/>
      <c r="AI36" s="222"/>
      <c r="AJ36" s="183"/>
      <c r="AK36" s="94"/>
      <c r="AP36" s="175"/>
      <c r="AQ36" s="167"/>
      <c r="AR36" s="167"/>
      <c r="AS36" s="167"/>
      <c r="AT36" s="167"/>
      <c r="AU36" s="167"/>
      <c r="AV36" s="167"/>
      <c r="AW36" s="167"/>
      <c r="AX36" s="167"/>
    </row>
    <row r="37" spans="1:50" x14ac:dyDescent="0.2">
      <c r="A37" s="274"/>
      <c r="B37" s="265" t="s">
        <v>171</v>
      </c>
      <c r="C37" s="266"/>
      <c r="D37" s="240" t="s">
        <v>324</v>
      </c>
      <c r="E37" s="240" t="s">
        <v>407</v>
      </c>
      <c r="F37" s="224" t="s">
        <v>409</v>
      </c>
      <c r="G37" s="240" t="s">
        <v>486</v>
      </c>
      <c r="H37" s="224" t="s">
        <v>1199</v>
      </c>
      <c r="I37" s="109" t="s">
        <v>604</v>
      </c>
      <c r="J37" s="243" t="s">
        <v>650</v>
      </c>
      <c r="K37" s="139"/>
      <c r="L37" s="89" t="s">
        <v>731</v>
      </c>
      <c r="M37" s="240" t="s">
        <v>765</v>
      </c>
      <c r="N37" s="240" t="s">
        <v>789</v>
      </c>
      <c r="O37" s="224" t="s">
        <v>1257</v>
      </c>
      <c r="P37" s="90"/>
      <c r="Q37" s="139"/>
      <c r="R37" s="139" t="s">
        <v>892</v>
      </c>
      <c r="S37" s="213"/>
      <c r="T37" s="90"/>
      <c r="U37" s="90"/>
      <c r="V37" s="90"/>
      <c r="W37" s="90"/>
      <c r="X37" s="224" t="s">
        <v>1024</v>
      </c>
      <c r="Y37" s="109"/>
      <c r="Z37" s="90"/>
      <c r="AA37" s="147"/>
      <c r="AB37" s="90"/>
      <c r="AC37" s="90"/>
      <c r="AD37" s="90"/>
      <c r="AE37" s="224" t="s">
        <v>927</v>
      </c>
      <c r="AF37" s="224" t="s">
        <v>912</v>
      </c>
      <c r="AG37" s="224" t="s">
        <v>349</v>
      </c>
      <c r="AH37" s="182"/>
      <c r="AI37" s="182"/>
      <c r="AJ37" s="182"/>
      <c r="AK37" s="92"/>
      <c r="AP37" s="175"/>
      <c r="AQ37" s="167"/>
      <c r="AR37" s="167"/>
      <c r="AS37" s="167"/>
      <c r="AT37" s="167"/>
      <c r="AU37" s="167"/>
      <c r="AV37" s="167"/>
      <c r="AW37" s="167"/>
      <c r="AX37" s="167"/>
    </row>
    <row r="38" spans="1:50" x14ac:dyDescent="0.2">
      <c r="A38" s="274"/>
      <c r="B38" s="267"/>
      <c r="C38" s="268"/>
      <c r="D38" s="240"/>
      <c r="E38" s="240"/>
      <c r="F38" s="226"/>
      <c r="G38" s="240"/>
      <c r="H38" s="225"/>
      <c r="I38" s="205" t="s">
        <v>616</v>
      </c>
      <c r="J38" s="244"/>
      <c r="K38" s="139"/>
      <c r="L38" s="90" t="s">
        <v>736</v>
      </c>
      <c r="M38" s="240"/>
      <c r="N38" s="240"/>
      <c r="O38" s="225"/>
      <c r="P38" s="90"/>
      <c r="Q38" s="139"/>
      <c r="R38" s="224" t="s">
        <v>878</v>
      </c>
      <c r="S38" s="213"/>
      <c r="T38" s="90"/>
      <c r="U38" s="90"/>
      <c r="V38" s="90"/>
      <c r="W38" s="90"/>
      <c r="X38" s="225"/>
      <c r="Y38" s="109"/>
      <c r="Z38" s="90"/>
      <c r="AA38" s="147"/>
      <c r="AB38" s="90"/>
      <c r="AC38" s="90"/>
      <c r="AD38" s="90"/>
      <c r="AE38" s="225"/>
      <c r="AF38" s="225"/>
      <c r="AG38" s="225"/>
      <c r="AH38" s="182"/>
      <c r="AI38" s="182"/>
      <c r="AJ38" s="182"/>
      <c r="AK38" s="92"/>
      <c r="AP38" s="175"/>
      <c r="AQ38" s="167"/>
      <c r="AR38" s="167"/>
      <c r="AS38" s="167"/>
      <c r="AT38" s="167"/>
      <c r="AU38" s="167"/>
      <c r="AV38" s="167"/>
      <c r="AW38" s="167"/>
      <c r="AX38" s="167"/>
    </row>
    <row r="39" spans="1:50" x14ac:dyDescent="0.2">
      <c r="A39" s="274"/>
      <c r="B39" s="267"/>
      <c r="C39" s="268"/>
      <c r="D39" s="240" t="s">
        <v>325</v>
      </c>
      <c r="E39" s="240"/>
      <c r="F39" s="224" t="s">
        <v>1194</v>
      </c>
      <c r="G39" s="240"/>
      <c r="H39" s="225"/>
      <c r="I39" s="224" t="s">
        <v>606</v>
      </c>
      <c r="J39" s="224" t="s">
        <v>651</v>
      </c>
      <c r="K39" s="139"/>
      <c r="L39" s="90" t="s">
        <v>732</v>
      </c>
      <c r="M39" s="240"/>
      <c r="N39" s="240"/>
      <c r="O39" s="226"/>
      <c r="P39" s="90"/>
      <c r="Q39" s="139"/>
      <c r="R39" s="226"/>
      <c r="S39" s="213"/>
      <c r="T39" s="90"/>
      <c r="U39" s="90"/>
      <c r="V39" s="90"/>
      <c r="W39" s="90"/>
      <c r="X39" s="225"/>
      <c r="Y39" s="109"/>
      <c r="Z39" s="90"/>
      <c r="AA39" s="147"/>
      <c r="AB39" s="90"/>
      <c r="AC39" s="90"/>
      <c r="AD39" s="90"/>
      <c r="AE39" s="225"/>
      <c r="AF39" s="225"/>
      <c r="AG39" s="225"/>
      <c r="AH39" s="182"/>
      <c r="AI39" s="182"/>
      <c r="AJ39" s="182"/>
      <c r="AK39" s="92"/>
      <c r="AP39" s="175"/>
      <c r="AQ39" s="167"/>
      <c r="AR39" s="167"/>
      <c r="AS39" s="167"/>
      <c r="AT39" s="167"/>
      <c r="AU39" s="167"/>
      <c r="AV39" s="167"/>
      <c r="AW39" s="167"/>
      <c r="AX39" s="167"/>
    </row>
    <row r="40" spans="1:50" x14ac:dyDescent="0.2">
      <c r="A40" s="274"/>
      <c r="B40" s="267"/>
      <c r="C40" s="268"/>
      <c r="D40" s="240"/>
      <c r="E40" s="240"/>
      <c r="F40" s="226"/>
      <c r="G40" s="240"/>
      <c r="H40" s="225"/>
      <c r="I40" s="226"/>
      <c r="J40" s="226"/>
      <c r="K40" s="139"/>
      <c r="L40" s="139" t="s">
        <v>737</v>
      </c>
      <c r="M40" s="240"/>
      <c r="N40" s="240" t="s">
        <v>795</v>
      </c>
      <c r="O40" s="224" t="s">
        <v>800</v>
      </c>
      <c r="P40" s="139"/>
      <c r="Q40" s="139"/>
      <c r="R40" s="139" t="s">
        <v>876</v>
      </c>
      <c r="S40" s="213"/>
      <c r="T40" s="139"/>
      <c r="U40" s="139"/>
      <c r="V40" s="139"/>
      <c r="W40" s="139"/>
      <c r="X40" s="225"/>
      <c r="Y40" s="139"/>
      <c r="Z40" s="139"/>
      <c r="AA40" s="147"/>
      <c r="AB40" s="139"/>
      <c r="AC40" s="139"/>
      <c r="AD40" s="139"/>
      <c r="AE40" s="225"/>
      <c r="AF40" s="225"/>
      <c r="AG40" s="225"/>
      <c r="AH40" s="182"/>
      <c r="AI40" s="182"/>
      <c r="AJ40" s="182"/>
      <c r="AK40" s="92"/>
      <c r="AP40" s="175"/>
      <c r="AQ40" s="167"/>
      <c r="AR40" s="167"/>
      <c r="AS40" s="167"/>
      <c r="AT40" s="167"/>
      <c r="AU40" s="167"/>
      <c r="AV40" s="167"/>
      <c r="AW40" s="167"/>
      <c r="AX40" s="167"/>
    </row>
    <row r="41" spans="1:50" x14ac:dyDescent="0.2">
      <c r="A41" s="274"/>
      <c r="B41" s="267"/>
      <c r="C41" s="268"/>
      <c r="D41" s="240"/>
      <c r="E41" s="240" t="s">
        <v>436</v>
      </c>
      <c r="F41" s="224" t="s">
        <v>410</v>
      </c>
      <c r="G41" s="240"/>
      <c r="H41" s="225"/>
      <c r="I41" s="205" t="s">
        <v>1209</v>
      </c>
      <c r="J41" s="202" t="s">
        <v>652</v>
      </c>
      <c r="K41" s="139"/>
      <c r="L41" s="139" t="s">
        <v>738</v>
      </c>
      <c r="M41" s="240"/>
      <c r="N41" s="240"/>
      <c r="O41" s="226"/>
      <c r="P41" s="139"/>
      <c r="Q41" s="139"/>
      <c r="R41" s="213" t="s">
        <v>882</v>
      </c>
      <c r="S41" s="213"/>
      <c r="T41" s="139"/>
      <c r="U41" s="139"/>
      <c r="V41" s="139"/>
      <c r="W41" s="139"/>
      <c r="X41" s="225"/>
      <c r="Y41" s="139"/>
      <c r="Z41" s="139"/>
      <c r="AA41" s="147"/>
      <c r="AB41" s="139"/>
      <c r="AC41" s="139"/>
      <c r="AD41" s="139"/>
      <c r="AE41" s="225"/>
      <c r="AF41" s="225"/>
      <c r="AG41" s="225"/>
      <c r="AH41" s="182"/>
      <c r="AI41" s="182"/>
      <c r="AJ41" s="182"/>
      <c r="AK41" s="92"/>
      <c r="AP41" s="175"/>
      <c r="AQ41" s="167"/>
      <c r="AR41" s="167"/>
      <c r="AS41" s="167"/>
      <c r="AT41" s="167"/>
      <c r="AU41" s="167"/>
      <c r="AV41" s="167"/>
      <c r="AW41" s="167"/>
      <c r="AX41" s="167"/>
    </row>
    <row r="42" spans="1:50" x14ac:dyDescent="0.2">
      <c r="A42" s="274"/>
      <c r="B42" s="267"/>
      <c r="C42" s="268"/>
      <c r="D42" s="224" t="s">
        <v>367</v>
      </c>
      <c r="E42" s="240"/>
      <c r="F42" s="226"/>
      <c r="G42" s="240"/>
      <c r="H42" s="225"/>
      <c r="I42" s="205" t="s">
        <v>1210</v>
      </c>
      <c r="J42" s="205" t="s">
        <v>653</v>
      </c>
      <c r="K42" s="139"/>
      <c r="L42" s="139" t="s">
        <v>741</v>
      </c>
      <c r="M42" s="240"/>
      <c r="N42" s="212" t="s">
        <v>1250</v>
      </c>
      <c r="O42" s="224" t="s">
        <v>818</v>
      </c>
      <c r="P42" s="139"/>
      <c r="Q42" s="139"/>
      <c r="R42" s="213" t="s">
        <v>880</v>
      </c>
      <c r="S42" s="213"/>
      <c r="T42" s="139"/>
      <c r="U42" s="139"/>
      <c r="V42" s="139"/>
      <c r="W42" s="139"/>
      <c r="X42" s="226"/>
      <c r="Y42" s="139"/>
      <c r="Z42" s="139"/>
      <c r="AA42" s="147"/>
      <c r="AB42" s="139"/>
      <c r="AC42" s="139"/>
      <c r="AD42" s="139"/>
      <c r="AE42" s="225"/>
      <c r="AF42" s="225"/>
      <c r="AG42" s="225"/>
      <c r="AH42" s="182"/>
      <c r="AI42" s="182"/>
      <c r="AJ42" s="182"/>
      <c r="AK42" s="92"/>
    </row>
    <row r="43" spans="1:50" x14ac:dyDescent="0.2">
      <c r="A43" s="274"/>
      <c r="B43" s="267"/>
      <c r="C43" s="268"/>
      <c r="D43" s="225"/>
      <c r="E43" s="240"/>
      <c r="F43" s="224" t="s">
        <v>1197</v>
      </c>
      <c r="G43" s="240"/>
      <c r="H43" s="225"/>
      <c r="I43" s="240" t="s">
        <v>628</v>
      </c>
      <c r="J43" s="205" t="s">
        <v>1228</v>
      </c>
      <c r="K43" s="139"/>
      <c r="L43" s="89" t="s">
        <v>734</v>
      </c>
      <c r="M43" s="240"/>
      <c r="N43" s="240" t="s">
        <v>784</v>
      </c>
      <c r="O43" s="226"/>
      <c r="P43" s="139"/>
      <c r="Q43" s="139"/>
      <c r="R43" s="139" t="s">
        <v>883</v>
      </c>
      <c r="S43" s="213"/>
      <c r="T43" s="139"/>
      <c r="U43" s="139"/>
      <c r="V43" s="139"/>
      <c r="W43" s="139"/>
      <c r="X43" s="224" t="s">
        <v>1031</v>
      </c>
      <c r="Y43" s="139"/>
      <c r="Z43" s="139"/>
      <c r="AA43" s="147"/>
      <c r="AB43" s="139"/>
      <c r="AC43" s="139"/>
      <c r="AD43" s="139"/>
      <c r="AE43" s="225"/>
      <c r="AF43" s="225"/>
      <c r="AG43" s="226"/>
      <c r="AH43" s="182"/>
      <c r="AI43" s="182"/>
      <c r="AJ43" s="182"/>
      <c r="AK43" s="92"/>
    </row>
    <row r="44" spans="1:50" x14ac:dyDescent="0.2">
      <c r="A44" s="274"/>
      <c r="B44" s="267"/>
      <c r="C44" s="268"/>
      <c r="D44" s="195" t="s">
        <v>1181</v>
      </c>
      <c r="E44" s="240" t="s">
        <v>436</v>
      </c>
      <c r="F44" s="226"/>
      <c r="G44" s="240"/>
      <c r="H44" s="240" t="s">
        <v>1202</v>
      </c>
      <c r="I44" s="240"/>
      <c r="J44" s="205" t="s">
        <v>1229</v>
      </c>
      <c r="K44" s="139"/>
      <c r="L44" s="89" t="s">
        <v>735</v>
      </c>
      <c r="M44" s="240" t="s">
        <v>779</v>
      </c>
      <c r="N44" s="240"/>
      <c r="O44" s="211" t="s">
        <v>799</v>
      </c>
      <c r="P44" s="139"/>
      <c r="Q44" s="139"/>
      <c r="R44" s="139" t="s">
        <v>886</v>
      </c>
      <c r="S44" s="213"/>
      <c r="T44" s="139"/>
      <c r="U44" s="139"/>
      <c r="V44" s="139"/>
      <c r="W44" s="139"/>
      <c r="X44" s="225"/>
      <c r="Y44" s="139"/>
      <c r="Z44" s="139"/>
      <c r="AA44" s="147"/>
      <c r="AB44" s="139"/>
      <c r="AC44" s="139"/>
      <c r="AD44" s="139"/>
      <c r="AE44" s="225"/>
      <c r="AF44" s="225"/>
      <c r="AG44" s="240" t="s">
        <v>943</v>
      </c>
      <c r="AH44" s="182"/>
      <c r="AI44" s="182"/>
      <c r="AJ44" s="182"/>
      <c r="AK44" s="92"/>
    </row>
    <row r="45" spans="1:50" x14ac:dyDescent="0.2">
      <c r="A45" s="274"/>
      <c r="B45" s="267"/>
      <c r="C45" s="268"/>
      <c r="D45" s="224" t="s">
        <v>376</v>
      </c>
      <c r="E45" s="240"/>
      <c r="F45" s="240" t="s">
        <v>411</v>
      </c>
      <c r="G45" s="240"/>
      <c r="H45" s="240"/>
      <c r="I45" s="240" t="s">
        <v>617</v>
      </c>
      <c r="J45" s="205" t="s">
        <v>654</v>
      </c>
      <c r="K45" s="139"/>
      <c r="L45" s="139" t="s">
        <v>757</v>
      </c>
      <c r="M45" s="240"/>
      <c r="N45" s="240" t="s">
        <v>783</v>
      </c>
      <c r="O45" s="240" t="s">
        <v>1260</v>
      </c>
      <c r="P45" s="90"/>
      <c r="Q45" s="139"/>
      <c r="R45" s="224" t="s">
        <v>884</v>
      </c>
      <c r="S45" s="213"/>
      <c r="T45" s="90"/>
      <c r="U45" s="90"/>
      <c r="V45" s="90"/>
      <c r="W45" s="90"/>
      <c r="X45" s="225"/>
      <c r="Y45" s="109"/>
      <c r="Z45" s="90"/>
      <c r="AA45" s="147"/>
      <c r="AB45" s="90"/>
      <c r="AC45" s="90"/>
      <c r="AD45" s="90"/>
      <c r="AE45" s="225"/>
      <c r="AF45" s="225"/>
      <c r="AG45" s="240"/>
      <c r="AH45" s="182"/>
      <c r="AI45" s="182"/>
      <c r="AJ45" s="182"/>
      <c r="AK45" s="92"/>
    </row>
    <row r="46" spans="1:50" x14ac:dyDescent="0.2">
      <c r="A46" s="274"/>
      <c r="B46" s="267"/>
      <c r="C46" s="268"/>
      <c r="D46" s="226"/>
      <c r="E46" s="240"/>
      <c r="F46" s="240"/>
      <c r="G46" s="240"/>
      <c r="H46" s="240"/>
      <c r="I46" s="240"/>
      <c r="J46" s="205" t="s">
        <v>1225</v>
      </c>
      <c r="K46" s="139"/>
      <c r="L46" s="139" t="s">
        <v>758</v>
      </c>
      <c r="M46" s="240"/>
      <c r="N46" s="240"/>
      <c r="O46" s="240"/>
      <c r="P46" s="90"/>
      <c r="Q46" s="139"/>
      <c r="R46" s="226"/>
      <c r="S46" s="213"/>
      <c r="T46" s="90"/>
      <c r="U46" s="90"/>
      <c r="V46" s="90"/>
      <c r="W46" s="90"/>
      <c r="X46" s="226"/>
      <c r="Y46" s="109"/>
      <c r="Z46" s="90"/>
      <c r="AA46" s="147"/>
      <c r="AB46" s="90"/>
      <c r="AC46" s="90"/>
      <c r="AD46" s="90"/>
      <c r="AE46" s="225"/>
      <c r="AF46" s="225"/>
      <c r="AG46" s="240"/>
      <c r="AH46" s="182"/>
      <c r="AI46" s="182"/>
      <c r="AJ46" s="182"/>
      <c r="AK46" s="92"/>
    </row>
    <row r="47" spans="1:50" x14ac:dyDescent="0.2">
      <c r="A47" s="274"/>
      <c r="B47" s="267"/>
      <c r="C47" s="268"/>
      <c r="D47" s="224" t="s">
        <v>379</v>
      </c>
      <c r="E47" s="240" t="s">
        <v>437</v>
      </c>
      <c r="F47" s="240"/>
      <c r="G47" s="240" t="s">
        <v>487</v>
      </c>
      <c r="H47" s="240"/>
      <c r="I47" s="202" t="s">
        <v>625</v>
      </c>
      <c r="J47" s="109" t="s">
        <v>655</v>
      </c>
      <c r="K47" s="139"/>
      <c r="L47" s="139" t="s">
        <v>759</v>
      </c>
      <c r="M47" s="240"/>
      <c r="N47" s="224" t="s">
        <v>786</v>
      </c>
      <c r="O47" s="224" t="s">
        <v>806</v>
      </c>
      <c r="P47" s="90"/>
      <c r="Q47" s="139"/>
      <c r="R47" s="139" t="s">
        <v>885</v>
      </c>
      <c r="S47" s="213"/>
      <c r="T47" s="90"/>
      <c r="U47" s="90"/>
      <c r="V47" s="90"/>
      <c r="W47" s="90"/>
      <c r="X47" s="224" t="s">
        <v>1027</v>
      </c>
      <c r="Y47" s="109"/>
      <c r="Z47" s="90"/>
      <c r="AA47" s="147"/>
      <c r="AB47" s="90"/>
      <c r="AC47" s="90"/>
      <c r="AD47" s="90"/>
      <c r="AE47" s="225"/>
      <c r="AF47" s="225"/>
      <c r="AG47" s="240"/>
      <c r="AH47" s="147"/>
      <c r="AI47" s="159"/>
      <c r="AJ47" s="182"/>
      <c r="AK47" s="92"/>
    </row>
    <row r="48" spans="1:50" x14ac:dyDescent="0.2">
      <c r="A48" s="274"/>
      <c r="B48" s="267"/>
      <c r="C48" s="268"/>
      <c r="D48" s="226"/>
      <c r="E48" s="240"/>
      <c r="F48" s="240" t="s">
        <v>418</v>
      </c>
      <c r="G48" s="240"/>
      <c r="H48" s="240"/>
      <c r="I48" s="205" t="s">
        <v>629</v>
      </c>
      <c r="J48" s="109" t="s">
        <v>1226</v>
      </c>
      <c r="K48" s="139"/>
      <c r="L48" s="139" t="s">
        <v>760</v>
      </c>
      <c r="M48" s="240"/>
      <c r="N48" s="225"/>
      <c r="O48" s="226"/>
      <c r="P48" s="90"/>
      <c r="Q48" s="139"/>
      <c r="R48" s="139" t="s">
        <v>887</v>
      </c>
      <c r="S48" s="213"/>
      <c r="T48" s="90"/>
      <c r="U48" s="90"/>
      <c r="V48" s="90"/>
      <c r="W48" s="90"/>
      <c r="X48" s="225"/>
      <c r="Y48" s="109"/>
      <c r="Z48" s="90"/>
      <c r="AA48" s="147"/>
      <c r="AB48" s="90"/>
      <c r="AC48" s="90"/>
      <c r="AD48" s="90"/>
      <c r="AE48" s="225"/>
      <c r="AF48" s="225"/>
      <c r="AG48" s="240"/>
      <c r="AH48" s="147"/>
      <c r="AI48" s="159"/>
      <c r="AJ48" s="182"/>
      <c r="AK48" s="92"/>
    </row>
    <row r="49" spans="1:42" x14ac:dyDescent="0.2">
      <c r="A49" s="274"/>
      <c r="B49" s="267"/>
      <c r="C49" s="268"/>
      <c r="D49" s="224" t="s">
        <v>380</v>
      </c>
      <c r="E49" s="240" t="s">
        <v>438</v>
      </c>
      <c r="F49" s="240"/>
      <c r="G49" s="240"/>
      <c r="H49" s="240"/>
      <c r="I49" s="109" t="s">
        <v>1221</v>
      </c>
      <c r="J49" s="109" t="s">
        <v>656</v>
      </c>
      <c r="K49" s="139"/>
      <c r="L49" s="139" t="s">
        <v>761</v>
      </c>
      <c r="M49" s="240"/>
      <c r="N49" s="225"/>
      <c r="O49" s="224" t="s">
        <v>817</v>
      </c>
      <c r="P49" s="109"/>
      <c r="Q49" s="139"/>
      <c r="R49" s="139" t="s">
        <v>879</v>
      </c>
      <c r="S49" s="213"/>
      <c r="T49" s="109"/>
      <c r="U49" s="109"/>
      <c r="V49" s="109"/>
      <c r="W49" s="109"/>
      <c r="X49" s="225"/>
      <c r="Y49" s="109"/>
      <c r="Z49" s="109"/>
      <c r="AA49" s="147"/>
      <c r="AB49" s="109"/>
      <c r="AC49" s="109"/>
      <c r="AD49" s="109"/>
      <c r="AE49" s="225"/>
      <c r="AF49" s="225"/>
      <c r="AG49" s="240"/>
      <c r="AH49" s="147"/>
      <c r="AI49" s="159"/>
      <c r="AJ49" s="182"/>
      <c r="AK49" s="92"/>
    </row>
    <row r="50" spans="1:42" s="97" customFormat="1" x14ac:dyDescent="0.2">
      <c r="A50" s="274"/>
      <c r="B50" s="267"/>
      <c r="C50" s="268"/>
      <c r="D50" s="226"/>
      <c r="E50" s="240"/>
      <c r="F50" s="139" t="s">
        <v>421</v>
      </c>
      <c r="G50" s="240"/>
      <c r="H50" s="240"/>
      <c r="I50" s="109" t="s">
        <v>632</v>
      </c>
      <c r="J50" s="109" t="s">
        <v>657</v>
      </c>
      <c r="K50" s="139"/>
      <c r="L50" s="139" t="s">
        <v>762</v>
      </c>
      <c r="M50" s="240"/>
      <c r="N50" s="226"/>
      <c r="O50" s="226"/>
      <c r="P50" s="90"/>
      <c r="Q50" s="139"/>
      <c r="R50" s="139" t="s">
        <v>881</v>
      </c>
      <c r="S50" s="213"/>
      <c r="T50" s="90"/>
      <c r="U50" s="90"/>
      <c r="V50" s="90"/>
      <c r="W50" s="90"/>
      <c r="X50" s="226"/>
      <c r="Y50" s="109"/>
      <c r="Z50" s="90"/>
      <c r="AA50" s="147"/>
      <c r="AB50" s="90"/>
      <c r="AC50" s="90"/>
      <c r="AD50" s="90"/>
      <c r="AE50" s="226"/>
      <c r="AF50" s="226"/>
      <c r="AG50" s="240"/>
      <c r="AH50" s="147"/>
      <c r="AI50" s="159"/>
      <c r="AJ50" s="182"/>
      <c r="AK50" s="92"/>
      <c r="AP50" s="177"/>
    </row>
    <row r="51" spans="1:42" x14ac:dyDescent="0.2">
      <c r="A51" s="274"/>
      <c r="B51" s="252" t="s">
        <v>299</v>
      </c>
      <c r="C51" s="253"/>
      <c r="D51" s="223" t="s">
        <v>326</v>
      </c>
      <c r="E51" s="223" t="s">
        <v>440</v>
      </c>
      <c r="F51" s="223" t="s">
        <v>413</v>
      </c>
      <c r="G51" s="222" t="s">
        <v>488</v>
      </c>
      <c r="H51" s="223" t="s">
        <v>1200</v>
      </c>
      <c r="I51" s="140" t="s">
        <v>610</v>
      </c>
      <c r="J51" s="223" t="s">
        <v>658</v>
      </c>
      <c r="K51" s="140"/>
      <c r="L51" s="102" t="s">
        <v>739</v>
      </c>
      <c r="M51" s="223" t="s">
        <v>770</v>
      </c>
      <c r="N51" s="223" t="s">
        <v>1249</v>
      </c>
      <c r="O51" s="223" t="s">
        <v>1256</v>
      </c>
      <c r="P51" s="102"/>
      <c r="Q51" s="140"/>
      <c r="R51" s="102" t="s">
        <v>889</v>
      </c>
      <c r="S51" s="216"/>
      <c r="T51" s="102"/>
      <c r="U51" s="102"/>
      <c r="V51" s="102"/>
      <c r="W51" s="102"/>
      <c r="X51" s="223" t="s">
        <v>1032</v>
      </c>
      <c r="Y51" s="108"/>
      <c r="Z51" s="102"/>
      <c r="AA51" s="146"/>
      <c r="AB51" s="102"/>
      <c r="AC51" s="102"/>
      <c r="AD51" s="102"/>
      <c r="AE51" s="140"/>
      <c r="AF51" s="102"/>
      <c r="AG51" s="102"/>
      <c r="AH51" s="146"/>
      <c r="AI51" s="160"/>
      <c r="AJ51" s="183"/>
      <c r="AK51" s="94"/>
    </row>
    <row r="52" spans="1:42" x14ac:dyDescent="0.2">
      <c r="A52" s="274"/>
      <c r="B52" s="254"/>
      <c r="C52" s="255"/>
      <c r="D52" s="221"/>
      <c r="E52" s="221"/>
      <c r="F52" s="220"/>
      <c r="G52" s="222"/>
      <c r="H52" s="220"/>
      <c r="I52" s="216" t="s">
        <v>626</v>
      </c>
      <c r="J52" s="220"/>
      <c r="K52" s="140"/>
      <c r="L52" s="102" t="s">
        <v>742</v>
      </c>
      <c r="M52" s="220"/>
      <c r="N52" s="220"/>
      <c r="O52" s="220"/>
      <c r="P52" s="102"/>
      <c r="Q52" s="140"/>
      <c r="R52" s="102" t="s">
        <v>890</v>
      </c>
      <c r="S52" s="216"/>
      <c r="T52" s="102"/>
      <c r="U52" s="102"/>
      <c r="V52" s="102"/>
      <c r="W52" s="102"/>
      <c r="X52" s="221"/>
      <c r="Y52" s="108"/>
      <c r="Z52" s="102"/>
      <c r="AA52" s="146"/>
      <c r="AB52" s="102"/>
      <c r="AC52" s="102"/>
      <c r="AD52" s="102"/>
      <c r="AE52" s="140"/>
      <c r="AF52" s="102"/>
      <c r="AG52" s="102"/>
      <c r="AH52" s="146"/>
      <c r="AI52" s="160"/>
      <c r="AJ52" s="183"/>
      <c r="AK52" s="94"/>
    </row>
    <row r="53" spans="1:42" x14ac:dyDescent="0.2">
      <c r="A53" s="274"/>
      <c r="B53" s="254"/>
      <c r="C53" s="255"/>
      <c r="D53" s="223" t="s">
        <v>327</v>
      </c>
      <c r="E53" s="223" t="s">
        <v>441</v>
      </c>
      <c r="F53" s="220"/>
      <c r="G53" s="222"/>
      <c r="H53" s="220"/>
      <c r="I53" s="216" t="s">
        <v>612</v>
      </c>
      <c r="J53" s="221"/>
      <c r="K53" s="140"/>
      <c r="L53" s="102" t="s">
        <v>745</v>
      </c>
      <c r="M53" s="221"/>
      <c r="N53" s="220"/>
      <c r="O53" s="221"/>
      <c r="P53" s="102"/>
      <c r="Q53" s="140"/>
      <c r="R53" s="102" t="s">
        <v>893</v>
      </c>
      <c r="S53" s="216"/>
      <c r="T53" s="102"/>
      <c r="U53" s="102"/>
      <c r="V53" s="102"/>
      <c r="W53" s="102"/>
      <c r="X53" s="223" t="s">
        <v>1028</v>
      </c>
      <c r="Y53" s="108"/>
      <c r="Z53" s="102"/>
      <c r="AA53" s="146"/>
      <c r="AB53" s="102"/>
      <c r="AC53" s="102"/>
      <c r="AD53" s="102"/>
      <c r="AE53" s="140"/>
      <c r="AF53" s="102"/>
      <c r="AG53" s="102"/>
      <c r="AH53" s="146"/>
      <c r="AI53" s="160"/>
      <c r="AJ53" s="183"/>
      <c r="AK53" s="94"/>
    </row>
    <row r="54" spans="1:42" x14ac:dyDescent="0.2">
      <c r="A54" s="274"/>
      <c r="B54" s="254"/>
      <c r="C54" s="255"/>
      <c r="D54" s="221"/>
      <c r="E54" s="221"/>
      <c r="F54" s="220"/>
      <c r="G54" s="223" t="s">
        <v>489</v>
      </c>
      <c r="H54" s="220"/>
      <c r="I54" s="216" t="s">
        <v>622</v>
      </c>
      <c r="J54" s="223" t="s">
        <v>659</v>
      </c>
      <c r="K54" s="140"/>
      <c r="L54" s="140" t="s">
        <v>749</v>
      </c>
      <c r="M54" s="223" t="s">
        <v>771</v>
      </c>
      <c r="N54" s="221"/>
      <c r="O54" s="223" t="s">
        <v>1263</v>
      </c>
      <c r="P54" s="102"/>
      <c r="Q54" s="140"/>
      <c r="R54" s="140" t="s">
        <v>895</v>
      </c>
      <c r="S54" s="216"/>
      <c r="T54" s="102"/>
      <c r="U54" s="102"/>
      <c r="V54" s="102"/>
      <c r="W54" s="102"/>
      <c r="X54" s="220"/>
      <c r="Y54" s="108"/>
      <c r="Z54" s="102"/>
      <c r="AA54" s="146"/>
      <c r="AB54" s="102"/>
      <c r="AC54" s="102"/>
      <c r="AD54" s="102"/>
      <c r="AE54" s="140"/>
      <c r="AF54" s="102"/>
      <c r="AG54" s="102"/>
      <c r="AH54" s="146"/>
      <c r="AI54" s="160"/>
      <c r="AJ54" s="183"/>
      <c r="AK54" s="94"/>
    </row>
    <row r="55" spans="1:42" x14ac:dyDescent="0.2">
      <c r="A55" s="274"/>
      <c r="B55" s="254"/>
      <c r="C55" s="255"/>
      <c r="D55" s="223" t="s">
        <v>328</v>
      </c>
      <c r="E55" s="223" t="s">
        <v>442</v>
      </c>
      <c r="F55" s="220"/>
      <c r="G55" s="220"/>
      <c r="H55" s="220"/>
      <c r="I55" s="216" t="s">
        <v>624</v>
      </c>
      <c r="J55" s="220"/>
      <c r="K55" s="140"/>
      <c r="L55" s="140" t="s">
        <v>750</v>
      </c>
      <c r="M55" s="220"/>
      <c r="N55" s="223" t="s">
        <v>792</v>
      </c>
      <c r="O55" s="220"/>
      <c r="P55" s="102"/>
      <c r="Q55" s="140"/>
      <c r="R55" s="223" t="s">
        <v>896</v>
      </c>
      <c r="S55" s="216"/>
      <c r="T55" s="102"/>
      <c r="U55" s="102"/>
      <c r="V55" s="102"/>
      <c r="W55" s="102"/>
      <c r="X55" s="220"/>
      <c r="Y55" s="108"/>
      <c r="Z55" s="102"/>
      <c r="AA55" s="146"/>
      <c r="AB55" s="102"/>
      <c r="AC55" s="102"/>
      <c r="AD55" s="102"/>
      <c r="AE55" s="140"/>
      <c r="AF55" s="102"/>
      <c r="AG55" s="102"/>
      <c r="AH55" s="146"/>
      <c r="AI55" s="160"/>
      <c r="AJ55" s="183"/>
      <c r="AK55" s="94"/>
    </row>
    <row r="56" spans="1:42" x14ac:dyDescent="0.2">
      <c r="A56" s="274"/>
      <c r="B56" s="254"/>
      <c r="C56" s="255"/>
      <c r="D56" s="220"/>
      <c r="E56" s="220"/>
      <c r="F56" s="220"/>
      <c r="G56" s="220"/>
      <c r="H56" s="220"/>
      <c r="I56" s="216" t="s">
        <v>1211</v>
      </c>
      <c r="J56" s="220"/>
      <c r="K56" s="206"/>
      <c r="L56" s="206" t="s">
        <v>1241</v>
      </c>
      <c r="M56" s="221"/>
      <c r="N56" s="220"/>
      <c r="O56" s="220"/>
      <c r="P56" s="206"/>
      <c r="Q56" s="206"/>
      <c r="R56" s="220"/>
      <c r="S56" s="216"/>
      <c r="T56" s="206"/>
      <c r="U56" s="206"/>
      <c r="V56" s="206"/>
      <c r="W56" s="206"/>
      <c r="X56" s="221"/>
      <c r="Y56" s="206"/>
      <c r="Z56" s="206"/>
      <c r="AA56" s="206"/>
      <c r="AB56" s="206"/>
      <c r="AC56" s="206"/>
      <c r="AD56" s="206"/>
      <c r="AE56" s="206"/>
      <c r="AF56" s="206"/>
      <c r="AG56" s="206"/>
      <c r="AH56" s="206"/>
      <c r="AI56" s="206"/>
      <c r="AJ56" s="206"/>
      <c r="AK56" s="94"/>
    </row>
    <row r="57" spans="1:42" x14ac:dyDescent="0.2">
      <c r="A57" s="274"/>
      <c r="B57" s="254"/>
      <c r="C57" s="255"/>
      <c r="D57" s="220"/>
      <c r="E57" s="220"/>
      <c r="F57" s="220"/>
      <c r="G57" s="220"/>
      <c r="H57" s="220"/>
      <c r="I57" s="216" t="s">
        <v>1204</v>
      </c>
      <c r="J57" s="220"/>
      <c r="K57" s="140"/>
      <c r="L57" s="140" t="s">
        <v>751</v>
      </c>
      <c r="M57" s="223" t="s">
        <v>775</v>
      </c>
      <c r="N57" s="221"/>
      <c r="O57" s="221"/>
      <c r="P57" s="140"/>
      <c r="Q57" s="140"/>
      <c r="R57" s="220"/>
      <c r="S57" s="216"/>
      <c r="T57" s="140"/>
      <c r="U57" s="140"/>
      <c r="V57" s="140"/>
      <c r="W57" s="140"/>
      <c r="X57" s="223" t="s">
        <v>1029</v>
      </c>
      <c r="Y57" s="140"/>
      <c r="Z57" s="140"/>
      <c r="AA57" s="146"/>
      <c r="AB57" s="140"/>
      <c r="AC57" s="140"/>
      <c r="AD57" s="140"/>
      <c r="AE57" s="140"/>
      <c r="AF57" s="140"/>
      <c r="AG57" s="140"/>
      <c r="AH57" s="146"/>
      <c r="AI57" s="160"/>
      <c r="AJ57" s="183"/>
      <c r="AK57" s="94"/>
    </row>
    <row r="58" spans="1:42" x14ac:dyDescent="0.2">
      <c r="A58" s="274"/>
      <c r="B58" s="254"/>
      <c r="C58" s="255"/>
      <c r="D58" s="201"/>
      <c r="E58" s="220"/>
      <c r="F58" s="201"/>
      <c r="G58" s="220"/>
      <c r="H58" s="221"/>
      <c r="I58" s="216" t="s">
        <v>1214</v>
      </c>
      <c r="J58" s="221"/>
      <c r="K58" s="206"/>
      <c r="L58" s="206" t="s">
        <v>1242</v>
      </c>
      <c r="M58" s="220"/>
      <c r="N58" s="223" t="s">
        <v>794</v>
      </c>
      <c r="O58" s="223" t="s">
        <v>1262</v>
      </c>
      <c r="P58" s="206"/>
      <c r="Q58" s="206"/>
      <c r="R58" s="221"/>
      <c r="S58" s="216"/>
      <c r="T58" s="206"/>
      <c r="U58" s="206"/>
      <c r="V58" s="206"/>
      <c r="W58" s="206"/>
      <c r="X58" s="220"/>
      <c r="Y58" s="206"/>
      <c r="Z58" s="206"/>
      <c r="AA58" s="206"/>
      <c r="AB58" s="206"/>
      <c r="AC58" s="206"/>
      <c r="AD58" s="206"/>
      <c r="AE58" s="206"/>
      <c r="AF58" s="206"/>
      <c r="AG58" s="206"/>
      <c r="AH58" s="206"/>
      <c r="AI58" s="206"/>
      <c r="AJ58" s="206"/>
      <c r="AK58" s="94"/>
    </row>
    <row r="59" spans="1:42" x14ac:dyDescent="0.2">
      <c r="A59" s="274"/>
      <c r="B59" s="254"/>
      <c r="C59" s="255"/>
      <c r="D59" s="196" t="s">
        <v>329</v>
      </c>
      <c r="E59" s="220"/>
      <c r="F59" s="223" t="s">
        <v>414</v>
      </c>
      <c r="G59" s="220"/>
      <c r="H59" s="222" t="s">
        <v>1201</v>
      </c>
      <c r="I59" s="216" t="s">
        <v>631</v>
      </c>
      <c r="J59" s="222" t="s">
        <v>660</v>
      </c>
      <c r="K59" s="140"/>
      <c r="L59" s="140" t="s">
        <v>752</v>
      </c>
      <c r="M59" s="221"/>
      <c r="N59" s="220"/>
      <c r="O59" s="220"/>
      <c r="P59" s="140"/>
      <c r="Q59" s="140"/>
      <c r="R59" s="223" t="s">
        <v>897</v>
      </c>
      <c r="S59" s="216"/>
      <c r="T59" s="140"/>
      <c r="U59" s="140"/>
      <c r="V59" s="140"/>
      <c r="W59" s="140"/>
      <c r="X59" s="220"/>
      <c r="Y59" s="140"/>
      <c r="Z59" s="140"/>
      <c r="AA59" s="146"/>
      <c r="AB59" s="140"/>
      <c r="AC59" s="140"/>
      <c r="AD59" s="140"/>
      <c r="AE59" s="140"/>
      <c r="AF59" s="140"/>
      <c r="AG59" s="140"/>
      <c r="AH59" s="146"/>
      <c r="AI59" s="160"/>
      <c r="AJ59" s="183"/>
      <c r="AK59" s="94"/>
    </row>
    <row r="60" spans="1:42" x14ac:dyDescent="0.2">
      <c r="A60" s="274"/>
      <c r="B60" s="254"/>
      <c r="C60" s="255"/>
      <c r="D60" s="223" t="s">
        <v>362</v>
      </c>
      <c r="E60" s="221"/>
      <c r="F60" s="220"/>
      <c r="G60" s="220"/>
      <c r="H60" s="222"/>
      <c r="I60" s="216" t="s">
        <v>1211</v>
      </c>
      <c r="J60" s="222"/>
      <c r="K60" s="140"/>
      <c r="L60" s="140" t="s">
        <v>753</v>
      </c>
      <c r="M60" s="223" t="s">
        <v>776</v>
      </c>
      <c r="N60" s="220"/>
      <c r="O60" s="220"/>
      <c r="P60" s="102"/>
      <c r="Q60" s="140"/>
      <c r="R60" s="221"/>
      <c r="S60" s="216"/>
      <c r="T60" s="102"/>
      <c r="U60" s="102"/>
      <c r="V60" s="102"/>
      <c r="W60" s="102"/>
      <c r="X60" s="220"/>
      <c r="Y60" s="108"/>
      <c r="Z60" s="102"/>
      <c r="AA60" s="146"/>
      <c r="AB60" s="102"/>
      <c r="AC60" s="102"/>
      <c r="AD60" s="102"/>
      <c r="AE60" s="140"/>
      <c r="AF60" s="102"/>
      <c r="AG60" s="102"/>
      <c r="AH60" s="146"/>
      <c r="AI60" s="160"/>
      <c r="AJ60" s="183"/>
      <c r="AK60" s="94"/>
    </row>
    <row r="61" spans="1:42" x14ac:dyDescent="0.2">
      <c r="A61" s="274"/>
      <c r="B61" s="254"/>
      <c r="C61" s="255"/>
      <c r="D61" s="221"/>
      <c r="E61" s="223" t="s">
        <v>444</v>
      </c>
      <c r="F61" s="220"/>
      <c r="G61" s="221"/>
      <c r="H61" s="222"/>
      <c r="I61" s="216" t="s">
        <v>1213</v>
      </c>
      <c r="J61" s="222"/>
      <c r="K61" s="206"/>
      <c r="L61" s="206" t="s">
        <v>1243</v>
      </c>
      <c r="M61" s="220"/>
      <c r="N61" s="221"/>
      <c r="O61" s="220"/>
      <c r="P61" s="206"/>
      <c r="Q61" s="206"/>
      <c r="R61" s="201" t="s">
        <v>1269</v>
      </c>
      <c r="S61" s="216"/>
      <c r="T61" s="206"/>
      <c r="U61" s="206"/>
      <c r="V61" s="206"/>
      <c r="W61" s="206"/>
      <c r="X61" s="221"/>
      <c r="Y61" s="206"/>
      <c r="Z61" s="206"/>
      <c r="AA61" s="206"/>
      <c r="AB61" s="206"/>
      <c r="AC61" s="206"/>
      <c r="AD61" s="206"/>
      <c r="AE61" s="206"/>
      <c r="AF61" s="206"/>
      <c r="AG61" s="206"/>
      <c r="AH61" s="206"/>
      <c r="AI61" s="206"/>
      <c r="AJ61" s="206"/>
      <c r="AK61" s="94"/>
    </row>
    <row r="62" spans="1:42" x14ac:dyDescent="0.2">
      <c r="A62" s="274"/>
      <c r="B62" s="254"/>
      <c r="C62" s="255"/>
      <c r="D62" s="196" t="s">
        <v>1188</v>
      </c>
      <c r="E62" s="221"/>
      <c r="F62" s="221"/>
      <c r="G62" s="222" t="s">
        <v>490</v>
      </c>
      <c r="H62" s="222"/>
      <c r="I62" s="140" t="s">
        <v>635</v>
      </c>
      <c r="J62" s="222"/>
      <c r="K62" s="140"/>
      <c r="L62" s="140" t="s">
        <v>754</v>
      </c>
      <c r="M62" s="221"/>
      <c r="N62" s="223" t="s">
        <v>787</v>
      </c>
      <c r="O62" s="220"/>
      <c r="P62" s="108"/>
      <c r="Q62" s="140"/>
      <c r="R62" s="223" t="s">
        <v>894</v>
      </c>
      <c r="S62" s="216"/>
      <c r="T62" s="108"/>
      <c r="U62" s="108"/>
      <c r="V62" s="108"/>
      <c r="W62" s="108"/>
      <c r="X62" s="223" t="s">
        <v>1033</v>
      </c>
      <c r="Y62" s="108"/>
      <c r="Z62" s="108"/>
      <c r="AA62" s="146"/>
      <c r="AB62" s="108"/>
      <c r="AC62" s="108"/>
      <c r="AD62" s="108"/>
      <c r="AE62" s="140"/>
      <c r="AF62" s="108"/>
      <c r="AG62" s="108"/>
      <c r="AH62" s="146"/>
      <c r="AI62" s="160"/>
      <c r="AJ62" s="183"/>
      <c r="AK62" s="94"/>
    </row>
    <row r="63" spans="1:42" x14ac:dyDescent="0.2">
      <c r="A63" s="274"/>
      <c r="B63" s="254"/>
      <c r="C63" s="255"/>
      <c r="D63" s="223" t="s">
        <v>1183</v>
      </c>
      <c r="E63" s="223" t="s">
        <v>445</v>
      </c>
      <c r="F63" s="223" t="s">
        <v>1195</v>
      </c>
      <c r="G63" s="222"/>
      <c r="H63" s="222"/>
      <c r="I63" s="140" t="s">
        <v>636</v>
      </c>
      <c r="J63" s="223" t="s">
        <v>661</v>
      </c>
      <c r="K63" s="140"/>
      <c r="L63" s="140" t="s">
        <v>755</v>
      </c>
      <c r="M63" s="223" t="s">
        <v>778</v>
      </c>
      <c r="N63" s="221"/>
      <c r="O63" s="221"/>
      <c r="P63" s="108"/>
      <c r="Q63" s="140"/>
      <c r="R63" s="221"/>
      <c r="S63" s="216"/>
      <c r="T63" s="108"/>
      <c r="U63" s="108"/>
      <c r="V63" s="108"/>
      <c r="W63" s="108"/>
      <c r="X63" s="220"/>
      <c r="Y63" s="108"/>
      <c r="Z63" s="108"/>
      <c r="AA63" s="146"/>
      <c r="AB63" s="108"/>
      <c r="AC63" s="108"/>
      <c r="AD63" s="108"/>
      <c r="AE63" s="140"/>
      <c r="AF63" s="108"/>
      <c r="AG63" s="108"/>
      <c r="AH63" s="146"/>
      <c r="AI63" s="160"/>
      <c r="AJ63" s="183"/>
      <c r="AK63" s="94"/>
    </row>
    <row r="64" spans="1:42" x14ac:dyDescent="0.2">
      <c r="A64" s="274"/>
      <c r="B64" s="254"/>
      <c r="C64" s="255"/>
      <c r="D64" s="221"/>
      <c r="E64" s="221"/>
      <c r="F64" s="220"/>
      <c r="G64" s="222"/>
      <c r="H64" s="222"/>
      <c r="I64" s="206" t="s">
        <v>637</v>
      </c>
      <c r="J64" s="220"/>
      <c r="K64" s="206"/>
      <c r="L64" s="206"/>
      <c r="M64" s="220"/>
      <c r="N64" s="223" t="s">
        <v>788</v>
      </c>
      <c r="O64" s="223" t="s">
        <v>1261</v>
      </c>
      <c r="P64" s="206"/>
      <c r="Q64" s="206"/>
      <c r="R64" s="223" t="s">
        <v>898</v>
      </c>
      <c r="S64" s="216"/>
      <c r="T64" s="206"/>
      <c r="U64" s="206"/>
      <c r="V64" s="206"/>
      <c r="W64" s="206"/>
      <c r="X64" s="220"/>
      <c r="Y64" s="206"/>
      <c r="Z64" s="206"/>
      <c r="AA64" s="206"/>
      <c r="AB64" s="206"/>
      <c r="AC64" s="206"/>
      <c r="AD64" s="206"/>
      <c r="AE64" s="206"/>
      <c r="AF64" s="206"/>
      <c r="AG64" s="206"/>
      <c r="AH64" s="206"/>
      <c r="AI64" s="206"/>
      <c r="AJ64" s="206"/>
      <c r="AK64" s="94"/>
    </row>
    <row r="65" spans="1:42" x14ac:dyDescent="0.2">
      <c r="A65" s="274"/>
      <c r="B65" s="254"/>
      <c r="C65" s="255"/>
      <c r="D65" s="223" t="s">
        <v>383</v>
      </c>
      <c r="E65" s="223" t="s">
        <v>446</v>
      </c>
      <c r="F65" s="220"/>
      <c r="G65" s="222"/>
      <c r="H65" s="222"/>
      <c r="I65" s="206" t="s">
        <v>1217</v>
      </c>
      <c r="J65" s="220"/>
      <c r="K65" s="206"/>
      <c r="L65" s="206"/>
      <c r="M65" s="220"/>
      <c r="N65" s="220"/>
      <c r="O65" s="220"/>
      <c r="P65" s="206"/>
      <c r="Q65" s="206"/>
      <c r="R65" s="220"/>
      <c r="S65" s="216"/>
      <c r="T65" s="206"/>
      <c r="U65" s="206"/>
      <c r="V65" s="206"/>
      <c r="W65" s="206"/>
      <c r="X65" s="220"/>
      <c r="Y65" s="206"/>
      <c r="Z65" s="206"/>
      <c r="AA65" s="206"/>
      <c r="AB65" s="206"/>
      <c r="AC65" s="206"/>
      <c r="AD65" s="206"/>
      <c r="AE65" s="206"/>
      <c r="AF65" s="206"/>
      <c r="AG65" s="206"/>
      <c r="AH65" s="206"/>
      <c r="AI65" s="206"/>
      <c r="AJ65" s="206"/>
      <c r="AK65" s="94"/>
    </row>
    <row r="66" spans="1:42" x14ac:dyDescent="0.2">
      <c r="A66" s="274"/>
      <c r="B66" s="254"/>
      <c r="C66" s="255"/>
      <c r="D66" s="221"/>
      <c r="E66" s="221"/>
      <c r="F66" s="221"/>
      <c r="G66" s="222"/>
      <c r="H66" s="222"/>
      <c r="I66" s="140" t="s">
        <v>1212</v>
      </c>
      <c r="J66" s="221"/>
      <c r="K66" s="140"/>
      <c r="L66" s="140" t="s">
        <v>756</v>
      </c>
      <c r="M66" s="221"/>
      <c r="N66" s="221"/>
      <c r="O66" s="221"/>
      <c r="P66" s="102"/>
      <c r="Q66" s="140"/>
      <c r="R66" s="221"/>
      <c r="S66" s="216"/>
      <c r="T66" s="102"/>
      <c r="U66" s="102"/>
      <c r="V66" s="102"/>
      <c r="W66" s="102"/>
      <c r="X66" s="221"/>
      <c r="Y66" s="108"/>
      <c r="Z66" s="102"/>
      <c r="AA66" s="146"/>
      <c r="AB66" s="102"/>
      <c r="AC66" s="102"/>
      <c r="AD66" s="102"/>
      <c r="AE66" s="140"/>
      <c r="AF66" s="102"/>
      <c r="AG66" s="102"/>
      <c r="AH66" s="146"/>
      <c r="AI66" s="160"/>
      <c r="AJ66" s="183"/>
      <c r="AK66" s="94"/>
    </row>
    <row r="67" spans="1:42" x14ac:dyDescent="0.2">
      <c r="A67" s="274"/>
      <c r="B67" s="260" t="s">
        <v>954</v>
      </c>
      <c r="C67" s="261"/>
      <c r="D67" s="184" t="s">
        <v>1175</v>
      </c>
      <c r="E67" s="103" t="s">
        <v>396</v>
      </c>
      <c r="F67" s="207" t="s">
        <v>431</v>
      </c>
      <c r="G67" s="233" t="s">
        <v>502</v>
      </c>
      <c r="H67" s="233" t="s">
        <v>526</v>
      </c>
      <c r="I67" s="103" t="s">
        <v>554</v>
      </c>
      <c r="J67" s="103" t="s">
        <v>679</v>
      </c>
      <c r="K67" s="230" t="s">
        <v>1231</v>
      </c>
      <c r="L67" s="233" t="s">
        <v>534</v>
      </c>
      <c r="M67" s="230" t="s">
        <v>769</v>
      </c>
      <c r="N67" s="230" t="s">
        <v>1254</v>
      </c>
      <c r="O67" s="103"/>
      <c r="P67" s="230" t="s">
        <v>826</v>
      </c>
      <c r="Q67" s="239" t="s">
        <v>844</v>
      </c>
      <c r="R67" s="103" t="s">
        <v>865</v>
      </c>
      <c r="S67" s="230" t="s">
        <v>1095</v>
      </c>
      <c r="T67" s="103"/>
      <c r="U67" s="230" t="s">
        <v>1057</v>
      </c>
      <c r="V67" s="103"/>
      <c r="W67" s="230" t="s">
        <v>1043</v>
      </c>
      <c r="X67" s="230" t="s">
        <v>1036</v>
      </c>
      <c r="Y67" s="239" t="s">
        <v>386</v>
      </c>
      <c r="Z67" s="103"/>
      <c r="AA67" s="103"/>
      <c r="AB67" s="103"/>
      <c r="AC67" s="103"/>
      <c r="AD67" s="103"/>
      <c r="AE67" s="230" t="s">
        <v>928</v>
      </c>
      <c r="AF67" s="230" t="s">
        <v>908</v>
      </c>
      <c r="AG67" s="230" t="s">
        <v>343</v>
      </c>
      <c r="AH67" s="103" t="s">
        <v>946</v>
      </c>
      <c r="AI67" s="103"/>
      <c r="AJ67" s="230" t="s">
        <v>1170</v>
      </c>
      <c r="AK67" s="95"/>
    </row>
    <row r="68" spans="1:42" x14ac:dyDescent="0.2">
      <c r="A68" s="274"/>
      <c r="B68" s="262"/>
      <c r="C68" s="263"/>
      <c r="D68" s="193" t="s">
        <v>336</v>
      </c>
      <c r="E68" s="103" t="s">
        <v>454</v>
      </c>
      <c r="F68" s="207" t="s">
        <v>1193</v>
      </c>
      <c r="G68" s="234"/>
      <c r="H68" s="234"/>
      <c r="I68" s="103" t="s">
        <v>563</v>
      </c>
      <c r="J68" s="103" t="s">
        <v>680</v>
      </c>
      <c r="K68" s="231"/>
      <c r="L68" s="234"/>
      <c r="M68" s="231"/>
      <c r="N68" s="231"/>
      <c r="O68" s="103"/>
      <c r="P68" s="232"/>
      <c r="Q68" s="239"/>
      <c r="R68" s="103" t="s">
        <v>866</v>
      </c>
      <c r="S68" s="231"/>
      <c r="T68" s="103"/>
      <c r="U68" s="231"/>
      <c r="V68" s="103"/>
      <c r="W68" s="231"/>
      <c r="X68" s="231"/>
      <c r="Y68" s="239"/>
      <c r="Z68" s="103"/>
      <c r="AA68" s="103"/>
      <c r="AB68" s="103"/>
      <c r="AC68" s="103"/>
      <c r="AD68" s="103"/>
      <c r="AE68" s="232"/>
      <c r="AF68" s="231"/>
      <c r="AG68" s="232"/>
      <c r="AH68" s="103" t="s">
        <v>950</v>
      </c>
      <c r="AI68" s="103"/>
      <c r="AJ68" s="231"/>
      <c r="AK68" s="95"/>
    </row>
    <row r="69" spans="1:42" x14ac:dyDescent="0.2">
      <c r="A69" s="274"/>
      <c r="B69" s="262"/>
      <c r="C69" s="263"/>
      <c r="D69" s="230" t="s">
        <v>382</v>
      </c>
      <c r="E69" s="230" t="s">
        <v>404</v>
      </c>
      <c r="F69" s="230" t="s">
        <v>426</v>
      </c>
      <c r="G69" s="234"/>
      <c r="H69" s="234"/>
      <c r="I69" s="103" t="s">
        <v>576</v>
      </c>
      <c r="J69" s="103" t="s">
        <v>668</v>
      </c>
      <c r="K69" s="231"/>
      <c r="L69" s="234"/>
      <c r="M69" s="231"/>
      <c r="N69" s="232"/>
      <c r="O69" s="103"/>
      <c r="P69" s="104" t="s">
        <v>823</v>
      </c>
      <c r="Q69" s="239" t="s">
        <v>1267</v>
      </c>
      <c r="R69" s="230" t="s">
        <v>868</v>
      </c>
      <c r="S69" s="231"/>
      <c r="T69" s="103"/>
      <c r="U69" s="231"/>
      <c r="V69" s="103"/>
      <c r="W69" s="231"/>
      <c r="X69" s="231"/>
      <c r="Y69" s="230" t="s">
        <v>1289</v>
      </c>
      <c r="Z69" s="103"/>
      <c r="AA69" s="103"/>
      <c r="AB69" s="103"/>
      <c r="AC69" s="103"/>
      <c r="AD69" s="103"/>
      <c r="AE69" s="103" t="s">
        <v>920</v>
      </c>
      <c r="AF69" s="231"/>
      <c r="AG69" s="230" t="s">
        <v>346</v>
      </c>
      <c r="AH69" s="230" t="s">
        <v>948</v>
      </c>
      <c r="AI69" s="155"/>
      <c r="AJ69" s="231"/>
      <c r="AK69" s="95"/>
    </row>
    <row r="70" spans="1:42" x14ac:dyDescent="0.2">
      <c r="A70" s="274"/>
      <c r="B70" s="262"/>
      <c r="C70" s="263"/>
      <c r="D70" s="232"/>
      <c r="E70" s="232"/>
      <c r="F70" s="232"/>
      <c r="G70" s="235"/>
      <c r="H70" s="235"/>
      <c r="I70" s="233" t="s">
        <v>575</v>
      </c>
      <c r="J70" s="207" t="s">
        <v>1224</v>
      </c>
      <c r="K70" s="231"/>
      <c r="L70" s="235"/>
      <c r="M70" s="231"/>
      <c r="N70" s="230" t="s">
        <v>790</v>
      </c>
      <c r="O70" s="207"/>
      <c r="P70" s="215" t="s">
        <v>1265</v>
      </c>
      <c r="Q70" s="239"/>
      <c r="R70" s="232"/>
      <c r="S70" s="231"/>
      <c r="T70" s="207"/>
      <c r="U70" s="231"/>
      <c r="V70" s="207"/>
      <c r="W70" s="231"/>
      <c r="X70" s="232"/>
      <c r="Y70" s="232"/>
      <c r="Z70" s="207"/>
      <c r="AA70" s="207"/>
      <c r="AB70" s="207"/>
      <c r="AC70" s="207"/>
      <c r="AD70" s="207"/>
      <c r="AE70" s="199" t="s">
        <v>1301</v>
      </c>
      <c r="AF70" s="231"/>
      <c r="AG70" s="231"/>
      <c r="AH70" s="231"/>
      <c r="AI70" s="200"/>
      <c r="AJ70" s="231"/>
      <c r="AK70" s="95"/>
    </row>
    <row r="71" spans="1:42" x14ac:dyDescent="0.2">
      <c r="A71" s="274"/>
      <c r="B71" s="262"/>
      <c r="C71" s="263"/>
      <c r="D71" s="193" t="s">
        <v>1180</v>
      </c>
      <c r="E71" s="230" t="s">
        <v>401</v>
      </c>
      <c r="F71" s="189" t="s">
        <v>429</v>
      </c>
      <c r="G71" s="230" t="s">
        <v>500</v>
      </c>
      <c r="H71" s="230" t="s">
        <v>527</v>
      </c>
      <c r="I71" s="235"/>
      <c r="J71" s="103" t="s">
        <v>669</v>
      </c>
      <c r="K71" s="231"/>
      <c r="L71" s="230" t="s">
        <v>730</v>
      </c>
      <c r="M71" s="231"/>
      <c r="N71" s="231"/>
      <c r="O71" s="103"/>
      <c r="P71" s="230" t="s">
        <v>824</v>
      </c>
      <c r="Q71" s="239"/>
      <c r="R71" s="103" t="s">
        <v>875</v>
      </c>
      <c r="S71" s="231"/>
      <c r="T71" s="103"/>
      <c r="U71" s="231"/>
      <c r="V71" s="103"/>
      <c r="W71" s="231"/>
      <c r="X71" s="230" t="s">
        <v>1030</v>
      </c>
      <c r="Y71" s="230" t="s">
        <v>1293</v>
      </c>
      <c r="Z71" s="103"/>
      <c r="AA71" s="103"/>
      <c r="AB71" s="103"/>
      <c r="AC71" s="103"/>
      <c r="AD71" s="103"/>
      <c r="AE71" s="230" t="s">
        <v>918</v>
      </c>
      <c r="AF71" s="232"/>
      <c r="AG71" s="232"/>
      <c r="AH71" s="232"/>
      <c r="AI71" s="156"/>
      <c r="AJ71" s="231"/>
      <c r="AK71" s="95"/>
    </row>
    <row r="72" spans="1:42" x14ac:dyDescent="0.2">
      <c r="A72" s="274"/>
      <c r="B72" s="262"/>
      <c r="C72" s="263"/>
      <c r="D72" s="193" t="s">
        <v>1179</v>
      </c>
      <c r="E72" s="232"/>
      <c r="F72" s="189">
        <v>890</v>
      </c>
      <c r="G72" s="232"/>
      <c r="H72" s="232"/>
      <c r="I72" s="103" t="s">
        <v>633</v>
      </c>
      <c r="J72" s="103" t="s">
        <v>670</v>
      </c>
      <c r="K72" s="231"/>
      <c r="L72" s="231"/>
      <c r="M72" s="231"/>
      <c r="N72" s="232"/>
      <c r="O72" s="103"/>
      <c r="P72" s="232"/>
      <c r="Q72" s="239" t="s">
        <v>1266</v>
      </c>
      <c r="R72" s="103" t="s">
        <v>874</v>
      </c>
      <c r="S72" s="231"/>
      <c r="T72" s="103"/>
      <c r="U72" s="231"/>
      <c r="V72" s="103"/>
      <c r="W72" s="231"/>
      <c r="X72" s="232"/>
      <c r="Y72" s="232"/>
      <c r="Z72" s="103"/>
      <c r="AA72" s="103"/>
      <c r="AB72" s="103"/>
      <c r="AC72" s="103"/>
      <c r="AD72" s="103"/>
      <c r="AE72" s="232"/>
      <c r="AF72" s="230" t="s">
        <v>910</v>
      </c>
      <c r="AG72" s="230" t="s">
        <v>347</v>
      </c>
      <c r="AH72" s="103" t="s">
        <v>947</v>
      </c>
      <c r="AI72" s="103"/>
      <c r="AJ72" s="231"/>
      <c r="AK72" s="95"/>
    </row>
    <row r="73" spans="1:42" x14ac:dyDescent="0.2">
      <c r="A73" s="274"/>
      <c r="B73" s="262"/>
      <c r="C73" s="263"/>
      <c r="D73" s="103" t="s">
        <v>371</v>
      </c>
      <c r="E73" s="103" t="s">
        <v>450</v>
      </c>
      <c r="F73" s="192" t="s">
        <v>1178</v>
      </c>
      <c r="G73" s="230" t="s">
        <v>501</v>
      </c>
      <c r="H73" s="230" t="s">
        <v>528</v>
      </c>
      <c r="I73" s="103" t="s">
        <v>619</v>
      </c>
      <c r="J73" s="103" t="s">
        <v>671</v>
      </c>
      <c r="K73" s="231"/>
      <c r="L73" s="231"/>
      <c r="M73" s="231"/>
      <c r="N73" s="217" t="s">
        <v>1247</v>
      </c>
      <c r="O73" s="103"/>
      <c r="P73" s="233" t="s">
        <v>825</v>
      </c>
      <c r="Q73" s="239"/>
      <c r="R73" s="230" t="s">
        <v>891</v>
      </c>
      <c r="S73" s="231"/>
      <c r="T73" s="103"/>
      <c r="U73" s="231"/>
      <c r="V73" s="103"/>
      <c r="W73" s="231"/>
      <c r="X73" s="230" t="s">
        <v>1034</v>
      </c>
      <c r="Y73" s="239" t="s">
        <v>392</v>
      </c>
      <c r="Z73" s="103"/>
      <c r="AA73" s="103"/>
      <c r="AB73" s="103"/>
      <c r="AC73" s="103"/>
      <c r="AD73" s="103"/>
      <c r="AE73" s="230" t="s">
        <v>919</v>
      </c>
      <c r="AF73" s="231"/>
      <c r="AG73" s="231"/>
      <c r="AH73" s="230" t="s">
        <v>949</v>
      </c>
      <c r="AI73" s="155"/>
      <c r="AJ73" s="231"/>
      <c r="AK73" s="95"/>
    </row>
    <row r="74" spans="1:42" x14ac:dyDescent="0.2">
      <c r="A74" s="274"/>
      <c r="B74" s="262"/>
      <c r="C74" s="263"/>
      <c r="D74" s="103" t="s">
        <v>394</v>
      </c>
      <c r="E74" s="103" t="s">
        <v>453</v>
      </c>
      <c r="F74" s="189" t="s">
        <v>430</v>
      </c>
      <c r="G74" s="232"/>
      <c r="H74" s="232"/>
      <c r="I74" s="103" t="s">
        <v>618</v>
      </c>
      <c r="J74" s="103" t="s">
        <v>672</v>
      </c>
      <c r="K74" s="232"/>
      <c r="L74" s="232"/>
      <c r="M74" s="232"/>
      <c r="N74" s="217" t="s">
        <v>1248</v>
      </c>
      <c r="O74" s="103"/>
      <c r="P74" s="235"/>
      <c r="Q74" s="239"/>
      <c r="R74" s="232"/>
      <c r="S74" s="232"/>
      <c r="T74" s="103"/>
      <c r="U74" s="232"/>
      <c r="V74" s="103"/>
      <c r="W74" s="232"/>
      <c r="X74" s="232"/>
      <c r="Y74" s="239"/>
      <c r="Z74" s="103"/>
      <c r="AA74" s="103"/>
      <c r="AB74" s="103"/>
      <c r="AC74" s="103"/>
      <c r="AD74" s="103"/>
      <c r="AE74" s="232"/>
      <c r="AF74" s="232"/>
      <c r="AG74" s="232"/>
      <c r="AH74" s="232"/>
      <c r="AI74" s="156"/>
      <c r="AJ74" s="232"/>
      <c r="AK74" s="95"/>
    </row>
    <row r="75" spans="1:42" x14ac:dyDescent="0.2">
      <c r="A75" s="258" t="s">
        <v>364</v>
      </c>
      <c r="B75" s="265" t="s">
        <v>169</v>
      </c>
      <c r="C75" s="266"/>
      <c r="D75" s="91" t="s">
        <v>369</v>
      </c>
      <c r="E75" s="224" t="s">
        <v>399</v>
      </c>
      <c r="F75" s="91" t="s">
        <v>419</v>
      </c>
      <c r="G75" s="243" t="s">
        <v>491</v>
      </c>
      <c r="H75" s="89" t="s">
        <v>512</v>
      </c>
      <c r="I75" s="224" t="s">
        <v>603</v>
      </c>
      <c r="J75" s="109"/>
      <c r="K75" s="224" t="s">
        <v>1238</v>
      </c>
      <c r="L75" s="243" t="s">
        <v>639</v>
      </c>
      <c r="M75" s="92"/>
      <c r="N75" s="139"/>
      <c r="O75" s="92"/>
      <c r="P75" s="224" t="s">
        <v>829</v>
      </c>
      <c r="Q75" s="224" t="s">
        <v>834</v>
      </c>
      <c r="R75" s="92"/>
      <c r="S75" s="213"/>
      <c r="T75" s="92"/>
      <c r="U75" s="224" t="s">
        <v>1058</v>
      </c>
      <c r="V75" s="92"/>
      <c r="W75" s="224" t="s">
        <v>1042</v>
      </c>
      <c r="X75" s="92"/>
      <c r="Y75" s="224" t="s">
        <v>384</v>
      </c>
      <c r="Z75" s="92"/>
      <c r="AA75" s="92"/>
      <c r="AB75" s="92"/>
      <c r="AC75" s="92"/>
      <c r="AD75" s="92"/>
      <c r="AE75" s="224" t="s">
        <v>917</v>
      </c>
      <c r="AF75" s="92"/>
      <c r="AG75" s="224" t="s">
        <v>348</v>
      </c>
      <c r="AH75" s="182"/>
      <c r="AI75" s="182"/>
      <c r="AJ75" s="182"/>
      <c r="AK75" s="92"/>
    </row>
    <row r="76" spans="1:42" x14ac:dyDescent="0.2">
      <c r="A76" s="258"/>
      <c r="B76" s="267"/>
      <c r="C76" s="268"/>
      <c r="D76" s="243" t="s">
        <v>330</v>
      </c>
      <c r="E76" s="226"/>
      <c r="F76" s="89">
        <v>990</v>
      </c>
      <c r="G76" s="244"/>
      <c r="H76" s="224" t="s">
        <v>513</v>
      </c>
      <c r="I76" s="226"/>
      <c r="J76" s="109"/>
      <c r="K76" s="225"/>
      <c r="L76" s="245"/>
      <c r="M76" s="92"/>
      <c r="N76" s="139"/>
      <c r="O76" s="92"/>
      <c r="P76" s="226"/>
      <c r="Q76" s="226"/>
      <c r="R76" s="92"/>
      <c r="S76" s="213"/>
      <c r="T76" s="92"/>
      <c r="U76" s="225"/>
      <c r="V76" s="92"/>
      <c r="W76" s="226"/>
      <c r="X76" s="92"/>
      <c r="Y76" s="226"/>
      <c r="Z76" s="92"/>
      <c r="AA76" s="92"/>
      <c r="AB76" s="92"/>
      <c r="AC76" s="92"/>
      <c r="AD76" s="92"/>
      <c r="AE76" s="225"/>
      <c r="AF76" s="92"/>
      <c r="AG76" s="225"/>
      <c r="AH76" s="182"/>
      <c r="AI76" s="182"/>
      <c r="AJ76" s="182"/>
      <c r="AK76" s="92"/>
    </row>
    <row r="77" spans="1:42" x14ac:dyDescent="0.2">
      <c r="A77" s="258"/>
      <c r="B77" s="267"/>
      <c r="C77" s="268"/>
      <c r="D77" s="244"/>
      <c r="E77" s="224" t="s">
        <v>403</v>
      </c>
      <c r="F77" s="89">
        <v>1260</v>
      </c>
      <c r="G77" s="224" t="s">
        <v>492</v>
      </c>
      <c r="H77" s="226"/>
      <c r="I77" s="224" t="s">
        <v>602</v>
      </c>
      <c r="J77" s="109"/>
      <c r="K77" s="225"/>
      <c r="L77" s="245"/>
      <c r="M77" s="92"/>
      <c r="N77" s="139"/>
      <c r="O77" s="92"/>
      <c r="P77" s="224" t="s">
        <v>1264</v>
      </c>
      <c r="Q77" s="224" t="s">
        <v>836</v>
      </c>
      <c r="R77" s="92"/>
      <c r="S77" s="213"/>
      <c r="T77" s="92"/>
      <c r="U77" s="225"/>
      <c r="V77" s="92"/>
      <c r="W77" s="224" t="s">
        <v>1040</v>
      </c>
      <c r="X77" s="92"/>
      <c r="Y77" s="224" t="s">
        <v>385</v>
      </c>
      <c r="Z77" s="92"/>
      <c r="AA77" s="92"/>
      <c r="AB77" s="92"/>
      <c r="AC77" s="92"/>
      <c r="AD77" s="92"/>
      <c r="AE77" s="225"/>
      <c r="AF77" s="92"/>
      <c r="AG77" s="225"/>
      <c r="AH77" s="182"/>
      <c r="AI77" s="182"/>
      <c r="AJ77" s="182"/>
      <c r="AK77" s="92"/>
    </row>
    <row r="78" spans="1:42" s="97" customFormat="1" x14ac:dyDescent="0.2">
      <c r="A78" s="258"/>
      <c r="B78" s="267"/>
      <c r="C78" s="268"/>
      <c r="D78" s="139" t="s">
        <v>374</v>
      </c>
      <c r="E78" s="226"/>
      <c r="F78" s="91" t="s">
        <v>424</v>
      </c>
      <c r="G78" s="226"/>
      <c r="H78" s="139" t="s">
        <v>514</v>
      </c>
      <c r="I78" s="226"/>
      <c r="J78" s="109"/>
      <c r="K78" s="226"/>
      <c r="L78" s="244"/>
      <c r="M78" s="92"/>
      <c r="N78" s="139"/>
      <c r="O78" s="92"/>
      <c r="P78" s="226"/>
      <c r="Q78" s="226"/>
      <c r="R78" s="92"/>
      <c r="S78" s="213"/>
      <c r="T78" s="92"/>
      <c r="U78" s="226"/>
      <c r="V78" s="92"/>
      <c r="W78" s="226"/>
      <c r="X78" s="92"/>
      <c r="Y78" s="226"/>
      <c r="Z78" s="92"/>
      <c r="AA78" s="92"/>
      <c r="AB78" s="92"/>
      <c r="AC78" s="92"/>
      <c r="AD78" s="92"/>
      <c r="AE78" s="226"/>
      <c r="AF78" s="92"/>
      <c r="AG78" s="226"/>
      <c r="AH78" s="182"/>
      <c r="AI78" s="182"/>
      <c r="AJ78" s="182"/>
      <c r="AK78" s="92"/>
      <c r="AP78" s="177"/>
    </row>
    <row r="79" spans="1:42" x14ac:dyDescent="0.2">
      <c r="A79" s="258"/>
      <c r="B79" s="252" t="s">
        <v>170</v>
      </c>
      <c r="C79" s="253"/>
      <c r="D79" s="102" t="s">
        <v>331</v>
      </c>
      <c r="E79" s="277" t="s">
        <v>400</v>
      </c>
      <c r="F79" s="223">
        <v>770</v>
      </c>
      <c r="G79" s="107" t="s">
        <v>505</v>
      </c>
      <c r="H79" s="107" t="s">
        <v>515</v>
      </c>
      <c r="I79" s="108" t="s">
        <v>565</v>
      </c>
      <c r="J79" s="236" t="s">
        <v>662</v>
      </c>
      <c r="K79" s="223" t="s">
        <v>1237</v>
      </c>
      <c r="L79" s="236" t="s">
        <v>733</v>
      </c>
      <c r="M79" s="94"/>
      <c r="N79" s="223" t="s">
        <v>1251</v>
      </c>
      <c r="O79" s="94"/>
      <c r="P79" s="94"/>
      <c r="Q79" s="223" t="s">
        <v>837</v>
      </c>
      <c r="R79" s="223" t="s">
        <v>872</v>
      </c>
      <c r="S79" s="216"/>
      <c r="T79" s="94"/>
      <c r="U79" s="94"/>
      <c r="V79" s="94"/>
      <c r="W79" s="94"/>
      <c r="X79" s="223" t="s">
        <v>1026</v>
      </c>
      <c r="Y79" s="108"/>
      <c r="Z79" s="94"/>
      <c r="AA79" s="94"/>
      <c r="AB79" s="94"/>
      <c r="AC79" s="94"/>
      <c r="AD79" s="94"/>
      <c r="AE79" s="223" t="s">
        <v>916</v>
      </c>
      <c r="AF79" s="223" t="s">
        <v>904</v>
      </c>
      <c r="AG79" s="223" t="s">
        <v>351</v>
      </c>
      <c r="AH79" s="183"/>
      <c r="AI79" s="183"/>
      <c r="AJ79" s="183"/>
      <c r="AK79" s="94"/>
    </row>
    <row r="80" spans="1:42" x14ac:dyDescent="0.2">
      <c r="A80" s="258"/>
      <c r="B80" s="254"/>
      <c r="C80" s="255"/>
      <c r="D80" s="236" t="s">
        <v>375</v>
      </c>
      <c r="E80" s="221"/>
      <c r="F80" s="221"/>
      <c r="G80" s="223" t="s">
        <v>493</v>
      </c>
      <c r="H80" s="236" t="s">
        <v>516</v>
      </c>
      <c r="I80" s="108" t="s">
        <v>566</v>
      </c>
      <c r="J80" s="238"/>
      <c r="K80" s="220"/>
      <c r="L80" s="238"/>
      <c r="M80" s="94"/>
      <c r="N80" s="220"/>
      <c r="O80" s="94"/>
      <c r="P80" s="94"/>
      <c r="Q80" s="220"/>
      <c r="R80" s="220"/>
      <c r="S80" s="216"/>
      <c r="T80" s="94"/>
      <c r="U80" s="94"/>
      <c r="V80" s="94"/>
      <c r="W80" s="94"/>
      <c r="X80" s="220"/>
      <c r="Y80" s="108"/>
      <c r="Z80" s="94"/>
      <c r="AA80" s="94"/>
      <c r="AB80" s="94"/>
      <c r="AC80" s="94"/>
      <c r="AD80" s="94"/>
      <c r="AE80" s="220"/>
      <c r="AF80" s="220"/>
      <c r="AG80" s="220"/>
      <c r="AH80" s="183"/>
      <c r="AI80" s="183"/>
      <c r="AJ80" s="183"/>
      <c r="AK80" s="94"/>
    </row>
    <row r="81" spans="1:37" x14ac:dyDescent="0.2">
      <c r="A81" s="258"/>
      <c r="B81" s="254"/>
      <c r="C81" s="255"/>
      <c r="D81" s="238"/>
      <c r="E81" s="102" t="s">
        <v>443</v>
      </c>
      <c r="F81" s="140">
        <v>860</v>
      </c>
      <c r="G81" s="221"/>
      <c r="H81" s="238"/>
      <c r="I81" s="108" t="s">
        <v>598</v>
      </c>
      <c r="J81" s="140" t="s">
        <v>663</v>
      </c>
      <c r="K81" s="221"/>
      <c r="L81" s="140" t="s">
        <v>747</v>
      </c>
      <c r="M81" s="94"/>
      <c r="N81" s="221"/>
      <c r="O81" s="94"/>
      <c r="P81" s="94"/>
      <c r="Q81" s="221"/>
      <c r="R81" s="221"/>
      <c r="S81" s="216"/>
      <c r="T81" s="94"/>
      <c r="U81" s="94"/>
      <c r="V81" s="94"/>
      <c r="W81" s="94"/>
      <c r="X81" s="221"/>
      <c r="Y81" s="108"/>
      <c r="Z81" s="94"/>
      <c r="AA81" s="94"/>
      <c r="AB81" s="94"/>
      <c r="AC81" s="94"/>
      <c r="AD81" s="94"/>
      <c r="AE81" s="221"/>
      <c r="AF81" s="221"/>
      <c r="AG81" s="221"/>
      <c r="AH81" s="183"/>
      <c r="AI81" s="183"/>
      <c r="AJ81" s="183"/>
      <c r="AK81" s="94"/>
    </row>
    <row r="82" spans="1:37" x14ac:dyDescent="0.2">
      <c r="A82" s="258"/>
      <c r="B82" s="265" t="s">
        <v>171</v>
      </c>
      <c r="C82" s="266"/>
      <c r="D82" s="91" t="s">
        <v>373</v>
      </c>
      <c r="E82" s="224" t="s">
        <v>439</v>
      </c>
      <c r="F82" s="91"/>
      <c r="G82" s="240" t="s">
        <v>486</v>
      </c>
      <c r="H82" s="240" t="s">
        <v>517</v>
      </c>
      <c r="I82" s="185"/>
      <c r="J82" s="224" t="s">
        <v>664</v>
      </c>
      <c r="K82" s="139"/>
      <c r="L82" s="139" t="s">
        <v>763</v>
      </c>
      <c r="M82" s="224" t="s">
        <v>780</v>
      </c>
      <c r="N82" s="139"/>
      <c r="O82" s="224" t="s">
        <v>816</v>
      </c>
      <c r="P82" s="92"/>
      <c r="Q82" s="139"/>
      <c r="R82" s="92"/>
      <c r="S82" s="213"/>
      <c r="T82" s="92"/>
      <c r="U82" s="92"/>
      <c r="V82" s="92"/>
      <c r="W82" s="92"/>
      <c r="X82" s="92"/>
      <c r="Y82" s="109"/>
      <c r="Z82" s="92"/>
      <c r="AA82" s="92"/>
      <c r="AB82" s="92"/>
      <c r="AC82" s="92"/>
      <c r="AD82" s="92"/>
      <c r="AE82" s="139"/>
      <c r="AF82" s="92"/>
      <c r="AG82" s="224" t="s">
        <v>944</v>
      </c>
      <c r="AH82" s="182"/>
      <c r="AI82" s="182"/>
      <c r="AJ82" s="182"/>
      <c r="AK82" s="92"/>
    </row>
    <row r="83" spans="1:37" x14ac:dyDescent="0.2">
      <c r="A83" s="258"/>
      <c r="B83" s="267"/>
      <c r="C83" s="268"/>
      <c r="D83" s="91" t="s">
        <v>332</v>
      </c>
      <c r="E83" s="225"/>
      <c r="F83" s="91"/>
      <c r="G83" s="240"/>
      <c r="H83" s="240"/>
      <c r="I83" s="185"/>
      <c r="J83" s="226"/>
      <c r="K83" s="139"/>
      <c r="L83" s="139" t="s">
        <v>746</v>
      </c>
      <c r="M83" s="225"/>
      <c r="N83" s="139"/>
      <c r="O83" s="225"/>
      <c r="P83" s="92"/>
      <c r="Q83" s="139"/>
      <c r="R83" s="92"/>
      <c r="S83" s="213"/>
      <c r="T83" s="92"/>
      <c r="U83" s="92"/>
      <c r="V83" s="92"/>
      <c r="W83" s="92"/>
      <c r="X83" s="92"/>
      <c r="Y83" s="109"/>
      <c r="Z83" s="92"/>
      <c r="AA83" s="92"/>
      <c r="AB83" s="92"/>
      <c r="AC83" s="92"/>
      <c r="AD83" s="92"/>
      <c r="AE83" s="139"/>
      <c r="AF83" s="92"/>
      <c r="AG83" s="225"/>
      <c r="AH83" s="182"/>
      <c r="AI83" s="182"/>
      <c r="AJ83" s="182"/>
      <c r="AK83" s="92"/>
    </row>
    <row r="84" spans="1:37" x14ac:dyDescent="0.2">
      <c r="A84" s="258"/>
      <c r="B84" s="267"/>
      <c r="C84" s="268"/>
      <c r="D84" s="91" t="s">
        <v>378</v>
      </c>
      <c r="E84" s="225"/>
      <c r="F84" s="91"/>
      <c r="G84" s="240" t="s">
        <v>487</v>
      </c>
      <c r="H84" s="240"/>
      <c r="I84" s="185"/>
      <c r="J84" s="224" t="s">
        <v>665</v>
      </c>
      <c r="K84" s="139"/>
      <c r="L84" s="139" t="s">
        <v>744</v>
      </c>
      <c r="M84" s="225"/>
      <c r="N84" s="139"/>
      <c r="O84" s="225"/>
      <c r="P84" s="92"/>
      <c r="Q84" s="139"/>
      <c r="R84" s="92"/>
      <c r="S84" s="213"/>
      <c r="T84" s="92"/>
      <c r="U84" s="92"/>
      <c r="V84" s="92"/>
      <c r="W84" s="92"/>
      <c r="X84" s="92"/>
      <c r="Y84" s="109"/>
      <c r="Z84" s="92"/>
      <c r="AA84" s="92"/>
      <c r="AB84" s="92"/>
      <c r="AC84" s="92"/>
      <c r="AD84" s="92"/>
      <c r="AE84" s="139"/>
      <c r="AF84" s="92"/>
      <c r="AG84" s="225"/>
      <c r="AH84" s="182"/>
      <c r="AI84" s="182"/>
      <c r="AJ84" s="182"/>
      <c r="AK84" s="92"/>
    </row>
    <row r="85" spans="1:37" x14ac:dyDescent="0.2">
      <c r="A85" s="258"/>
      <c r="B85" s="267"/>
      <c r="C85" s="268"/>
      <c r="D85" s="91" t="s">
        <v>381</v>
      </c>
      <c r="E85" s="226"/>
      <c r="F85" s="91"/>
      <c r="G85" s="240"/>
      <c r="H85" s="240"/>
      <c r="I85" s="185"/>
      <c r="J85" s="226"/>
      <c r="K85" s="139"/>
      <c r="L85" s="139" t="s">
        <v>743</v>
      </c>
      <c r="M85" s="226"/>
      <c r="N85" s="139"/>
      <c r="O85" s="226"/>
      <c r="P85" s="92"/>
      <c r="Q85" s="139"/>
      <c r="R85" s="92"/>
      <c r="S85" s="213"/>
      <c r="T85" s="92"/>
      <c r="U85" s="92"/>
      <c r="V85" s="92"/>
      <c r="W85" s="92"/>
      <c r="X85" s="92"/>
      <c r="Y85" s="109"/>
      <c r="Z85" s="92"/>
      <c r="AA85" s="92"/>
      <c r="AB85" s="92"/>
      <c r="AC85" s="92"/>
      <c r="AD85" s="92"/>
      <c r="AE85" s="139"/>
      <c r="AF85" s="92"/>
      <c r="AG85" s="226"/>
      <c r="AH85" s="182"/>
      <c r="AI85" s="182"/>
      <c r="AJ85" s="182"/>
      <c r="AK85" s="92"/>
    </row>
    <row r="86" spans="1:37" x14ac:dyDescent="0.2">
      <c r="A86" s="258"/>
      <c r="B86" s="252" t="s">
        <v>172</v>
      </c>
      <c r="C86" s="253"/>
      <c r="D86" s="102"/>
      <c r="E86" s="102"/>
      <c r="F86" s="102"/>
      <c r="G86" s="186"/>
      <c r="H86" s="222" t="s">
        <v>530</v>
      </c>
      <c r="I86" s="222" t="s">
        <v>627</v>
      </c>
      <c r="J86" s="108"/>
      <c r="K86" s="140"/>
      <c r="L86" s="94"/>
      <c r="M86" s="140" t="s">
        <v>773</v>
      </c>
      <c r="N86" s="140"/>
      <c r="O86" s="223" t="s">
        <v>1258</v>
      </c>
      <c r="P86" s="94"/>
      <c r="Q86" s="140"/>
      <c r="R86" s="94"/>
      <c r="S86" s="216"/>
      <c r="T86" s="94"/>
      <c r="U86" s="94"/>
      <c r="V86" s="94"/>
      <c r="W86" s="94"/>
      <c r="X86" s="94"/>
      <c r="Y86" s="108"/>
      <c r="Z86" s="94"/>
      <c r="AA86" s="94"/>
      <c r="AB86" s="94"/>
      <c r="AC86" s="94"/>
      <c r="AD86" s="94"/>
      <c r="AE86" s="140"/>
      <c r="AF86" s="94"/>
      <c r="AG86" s="102"/>
      <c r="AH86" s="146"/>
      <c r="AI86" s="160"/>
      <c r="AJ86" s="183"/>
      <c r="AK86" s="94"/>
    </row>
    <row r="87" spans="1:37" x14ac:dyDescent="0.2">
      <c r="A87" s="258"/>
      <c r="B87" s="254"/>
      <c r="C87" s="255"/>
      <c r="D87" s="102"/>
      <c r="E87" s="102"/>
      <c r="F87" s="188"/>
      <c r="G87" s="186"/>
      <c r="H87" s="222"/>
      <c r="I87" s="222"/>
      <c r="J87" s="108"/>
      <c r="K87" s="140"/>
      <c r="L87" s="94"/>
      <c r="M87" s="140" t="s">
        <v>774</v>
      </c>
      <c r="N87" s="140"/>
      <c r="O87" s="221"/>
      <c r="P87" s="94"/>
      <c r="Q87" s="140"/>
      <c r="R87" s="94"/>
      <c r="S87" s="216"/>
      <c r="T87" s="94"/>
      <c r="U87" s="94"/>
      <c r="V87" s="94"/>
      <c r="W87" s="94"/>
      <c r="X87" s="94"/>
      <c r="Y87" s="108"/>
      <c r="Z87" s="94"/>
      <c r="AA87" s="94"/>
      <c r="AB87" s="94"/>
      <c r="AC87" s="94"/>
      <c r="AD87" s="94"/>
      <c r="AE87" s="140"/>
      <c r="AF87" s="94"/>
      <c r="AG87" s="102"/>
      <c r="AH87" s="146"/>
      <c r="AI87" s="160"/>
      <c r="AJ87" s="183"/>
      <c r="AK87" s="94"/>
    </row>
    <row r="88" spans="1:37" ht="16.149999999999999" customHeight="1" x14ac:dyDescent="0.2">
      <c r="A88" s="258"/>
      <c r="B88" s="260" t="s">
        <v>954</v>
      </c>
      <c r="C88" s="261"/>
      <c r="D88" s="103" t="s">
        <v>337</v>
      </c>
      <c r="E88" s="230" t="s">
        <v>402</v>
      </c>
      <c r="F88" s="189">
        <v>1500</v>
      </c>
      <c r="G88" s="239" t="s">
        <v>503</v>
      </c>
      <c r="H88" s="239" t="s">
        <v>1173</v>
      </c>
      <c r="I88" s="242" t="s">
        <v>574</v>
      </c>
      <c r="J88" s="230" t="s">
        <v>673</v>
      </c>
      <c r="K88" s="103"/>
      <c r="L88" s="95"/>
      <c r="M88" s="95"/>
      <c r="N88" s="103"/>
      <c r="O88" s="95"/>
      <c r="P88" s="230" t="s">
        <v>827</v>
      </c>
      <c r="Q88" s="103"/>
      <c r="R88" s="95"/>
      <c r="S88" s="217"/>
      <c r="T88" s="95"/>
      <c r="U88" s="95"/>
      <c r="V88" s="95"/>
      <c r="W88" s="95"/>
      <c r="X88" s="95"/>
      <c r="Y88" s="103"/>
      <c r="Z88" s="95"/>
      <c r="AA88" s="95"/>
      <c r="AB88" s="95"/>
      <c r="AC88" s="95"/>
      <c r="AD88" s="95"/>
      <c r="AE88" s="103"/>
      <c r="AF88" s="95"/>
      <c r="AG88" s="103"/>
      <c r="AH88" s="103"/>
      <c r="AI88" s="103"/>
      <c r="AJ88" s="103"/>
      <c r="AK88" s="95"/>
    </row>
    <row r="89" spans="1:37" x14ac:dyDescent="0.2">
      <c r="A89" s="258"/>
      <c r="B89" s="262"/>
      <c r="C89" s="263"/>
      <c r="D89" s="103" t="s">
        <v>338</v>
      </c>
      <c r="E89" s="232"/>
      <c r="F89" s="192" t="s">
        <v>1176</v>
      </c>
      <c r="G89" s="239"/>
      <c r="H89" s="239"/>
      <c r="I89" s="242"/>
      <c r="J89" s="231"/>
      <c r="K89" s="103"/>
      <c r="L89" s="95"/>
      <c r="M89" s="95"/>
      <c r="N89" s="103"/>
      <c r="O89" s="95"/>
      <c r="P89" s="232"/>
      <c r="Q89" s="103"/>
      <c r="R89" s="95"/>
      <c r="S89" s="217"/>
      <c r="T89" s="95"/>
      <c r="U89" s="95"/>
      <c r="V89" s="95"/>
      <c r="W89" s="95"/>
      <c r="X89" s="95"/>
      <c r="Y89" s="103"/>
      <c r="Z89" s="95"/>
      <c r="AA89" s="95"/>
      <c r="AB89" s="95"/>
      <c r="AC89" s="95"/>
      <c r="AD89" s="95"/>
      <c r="AE89" s="103"/>
      <c r="AF89" s="95"/>
      <c r="AG89" s="103"/>
      <c r="AH89" s="103"/>
      <c r="AI89" s="103"/>
      <c r="AJ89" s="103"/>
      <c r="AK89" s="95"/>
    </row>
    <row r="90" spans="1:37" x14ac:dyDescent="0.2">
      <c r="A90" s="258"/>
      <c r="B90" s="262"/>
      <c r="C90" s="263"/>
      <c r="D90" s="104" t="s">
        <v>339</v>
      </c>
      <c r="E90" s="230" t="s">
        <v>475</v>
      </c>
      <c r="F90" s="192" t="s">
        <v>1177</v>
      </c>
      <c r="G90" s="242" t="s">
        <v>727</v>
      </c>
      <c r="H90" s="239" t="s">
        <v>529</v>
      </c>
      <c r="I90" s="242"/>
      <c r="J90" s="231"/>
      <c r="K90" s="103"/>
      <c r="L90" s="95"/>
      <c r="M90" s="95"/>
      <c r="N90" s="103"/>
      <c r="O90" s="95"/>
      <c r="P90" s="230" t="s">
        <v>828</v>
      </c>
      <c r="Q90" s="103"/>
      <c r="R90" s="95"/>
      <c r="S90" s="217"/>
      <c r="T90" s="95"/>
      <c r="U90" s="95"/>
      <c r="V90" s="95"/>
      <c r="W90" s="95"/>
      <c r="X90" s="95"/>
      <c r="Y90" s="103"/>
      <c r="Z90" s="95"/>
      <c r="AA90" s="95"/>
      <c r="AB90" s="95"/>
      <c r="AC90" s="95"/>
      <c r="AD90" s="95"/>
      <c r="AE90" s="103"/>
      <c r="AF90" s="95"/>
      <c r="AG90" s="103"/>
      <c r="AH90" s="103"/>
      <c r="AI90" s="103"/>
      <c r="AJ90" s="103"/>
      <c r="AK90" s="95"/>
    </row>
    <row r="91" spans="1:37" x14ac:dyDescent="0.2">
      <c r="A91" s="258"/>
      <c r="B91" s="262"/>
      <c r="C91" s="263"/>
      <c r="D91" s="103" t="s">
        <v>340</v>
      </c>
      <c r="E91" s="232"/>
      <c r="F91" s="189">
        <v>870</v>
      </c>
      <c r="G91" s="242"/>
      <c r="H91" s="239"/>
      <c r="I91" s="242"/>
      <c r="J91" s="232"/>
      <c r="K91" s="103"/>
      <c r="L91" s="95"/>
      <c r="M91" s="95"/>
      <c r="N91" s="103"/>
      <c r="O91" s="95"/>
      <c r="P91" s="232"/>
      <c r="Q91" s="103"/>
      <c r="R91" s="95"/>
      <c r="S91" s="217"/>
      <c r="T91" s="95"/>
      <c r="U91" s="95"/>
      <c r="V91" s="95"/>
      <c r="W91" s="95"/>
      <c r="X91" s="95"/>
      <c r="Y91" s="103"/>
      <c r="Z91" s="95"/>
      <c r="AA91" s="95"/>
      <c r="AB91" s="95"/>
      <c r="AC91" s="95"/>
      <c r="AD91" s="95"/>
      <c r="AE91" s="103"/>
      <c r="AF91" s="95"/>
      <c r="AG91" s="103"/>
      <c r="AH91" s="103"/>
      <c r="AI91" s="103"/>
      <c r="AJ91" s="103"/>
      <c r="AK91" s="95"/>
    </row>
    <row r="92" spans="1:37" ht="16.149999999999999" customHeight="1" x14ac:dyDescent="0.2">
      <c r="A92" s="259" t="s">
        <v>365</v>
      </c>
      <c r="B92" s="265" t="s">
        <v>169</v>
      </c>
      <c r="C92" s="266"/>
      <c r="D92" s="224" t="s">
        <v>372</v>
      </c>
      <c r="E92" s="91"/>
      <c r="F92" s="187">
        <v>1540</v>
      </c>
      <c r="G92" s="241" t="s">
        <v>494</v>
      </c>
      <c r="H92" s="185"/>
      <c r="I92" s="185"/>
      <c r="J92" s="109"/>
      <c r="K92" s="139"/>
      <c r="L92" s="92"/>
      <c r="M92" s="92"/>
      <c r="N92" s="139"/>
      <c r="O92" s="92"/>
      <c r="P92" s="92"/>
      <c r="Q92" s="139"/>
      <c r="R92" s="92"/>
      <c r="S92" s="213"/>
      <c r="T92" s="92"/>
      <c r="U92" s="92"/>
      <c r="V92" s="92"/>
      <c r="W92" s="92"/>
      <c r="X92" s="92"/>
      <c r="Y92" s="109"/>
      <c r="Z92" s="92"/>
      <c r="AA92" s="92"/>
      <c r="AB92" s="92"/>
      <c r="AC92" s="92"/>
      <c r="AD92" s="92"/>
      <c r="AE92" s="139"/>
      <c r="AF92" s="92"/>
      <c r="AG92" s="90"/>
      <c r="AH92" s="147"/>
      <c r="AI92" s="159"/>
      <c r="AJ92" s="182"/>
      <c r="AK92" s="92"/>
    </row>
    <row r="93" spans="1:37" x14ac:dyDescent="0.2">
      <c r="A93" s="259"/>
      <c r="B93" s="267"/>
      <c r="C93" s="268"/>
      <c r="D93" s="226"/>
      <c r="E93" s="91"/>
      <c r="F93" s="91">
        <v>1340</v>
      </c>
      <c r="G93" s="241"/>
      <c r="H93" s="185"/>
      <c r="I93" s="185"/>
      <c r="J93" s="109"/>
      <c r="K93" s="139"/>
      <c r="L93" s="92"/>
      <c r="M93" s="92"/>
      <c r="N93" s="139"/>
      <c r="O93" s="92"/>
      <c r="P93" s="92"/>
      <c r="Q93" s="139"/>
      <c r="R93" s="92"/>
      <c r="S93" s="213"/>
      <c r="T93" s="92"/>
      <c r="U93" s="92"/>
      <c r="V93" s="92"/>
      <c r="W93" s="92"/>
      <c r="X93" s="92"/>
      <c r="Y93" s="109"/>
      <c r="Z93" s="92"/>
      <c r="AA93" s="92"/>
      <c r="AB93" s="92"/>
      <c r="AC93" s="92"/>
      <c r="AD93" s="92"/>
      <c r="AE93" s="139"/>
      <c r="AF93" s="92"/>
      <c r="AG93" s="90"/>
      <c r="AH93" s="147"/>
      <c r="AI93" s="159"/>
      <c r="AJ93" s="182"/>
      <c r="AK93" s="92"/>
    </row>
    <row r="94" spans="1:37" x14ac:dyDescent="0.2">
      <c r="A94" s="259"/>
      <c r="B94" s="252" t="s">
        <v>170</v>
      </c>
      <c r="C94" s="253"/>
      <c r="D94" s="223" t="s">
        <v>370</v>
      </c>
      <c r="E94" s="102"/>
      <c r="F94" s="223">
        <v>940</v>
      </c>
      <c r="G94" s="223" t="s">
        <v>495</v>
      </c>
      <c r="H94" s="106"/>
      <c r="I94" s="108"/>
      <c r="J94" s="108"/>
      <c r="K94" s="140"/>
      <c r="L94" s="94"/>
      <c r="M94" s="94"/>
      <c r="N94" s="140"/>
      <c r="O94" s="94"/>
      <c r="P94" s="94"/>
      <c r="Q94" s="140"/>
      <c r="R94" s="94"/>
      <c r="S94" s="216"/>
      <c r="T94" s="94"/>
      <c r="U94" s="94"/>
      <c r="V94" s="94"/>
      <c r="W94" s="94"/>
      <c r="X94" s="94"/>
      <c r="Y94" s="108"/>
      <c r="Z94" s="94"/>
      <c r="AA94" s="94"/>
      <c r="AB94" s="94"/>
      <c r="AC94" s="94"/>
      <c r="AD94" s="94"/>
      <c r="AE94" s="140"/>
      <c r="AF94" s="94"/>
      <c r="AG94" s="102"/>
      <c r="AH94" s="146"/>
      <c r="AI94" s="160"/>
      <c r="AJ94" s="183"/>
      <c r="AK94" s="94"/>
    </row>
    <row r="95" spans="1:37" x14ac:dyDescent="0.2">
      <c r="A95" s="259"/>
      <c r="B95" s="254"/>
      <c r="C95" s="255"/>
      <c r="D95" s="221"/>
      <c r="E95" s="102"/>
      <c r="F95" s="221"/>
      <c r="G95" s="221"/>
      <c r="H95" s="106"/>
      <c r="I95" s="108"/>
      <c r="J95" s="108"/>
      <c r="K95" s="140"/>
      <c r="L95" s="94"/>
      <c r="M95" s="94"/>
      <c r="N95" s="140"/>
      <c r="O95" s="94"/>
      <c r="P95" s="94"/>
      <c r="Q95" s="140"/>
      <c r="R95" s="94"/>
      <c r="S95" s="216"/>
      <c r="T95" s="94"/>
      <c r="U95" s="94"/>
      <c r="V95" s="94"/>
      <c r="W95" s="94"/>
      <c r="X95" s="94"/>
      <c r="Y95" s="108"/>
      <c r="Z95" s="94"/>
      <c r="AA95" s="94"/>
      <c r="AB95" s="94"/>
      <c r="AC95" s="94"/>
      <c r="AD95" s="94"/>
      <c r="AE95" s="140"/>
      <c r="AF95" s="94"/>
      <c r="AG95" s="102"/>
      <c r="AH95" s="146"/>
      <c r="AI95" s="160"/>
      <c r="AJ95" s="183"/>
      <c r="AK95" s="94"/>
    </row>
    <row r="96" spans="1:37" x14ac:dyDescent="0.2">
      <c r="A96" s="259"/>
      <c r="B96" s="265" t="s">
        <v>302</v>
      </c>
      <c r="C96" s="266"/>
      <c r="D96" s="91"/>
      <c r="E96" s="91"/>
      <c r="F96" s="91"/>
      <c r="G96" s="105"/>
      <c r="H96" s="105"/>
      <c r="I96" s="109"/>
      <c r="J96" s="109"/>
      <c r="K96" s="139"/>
      <c r="L96" s="92"/>
      <c r="M96" s="92"/>
      <c r="N96" s="139"/>
      <c r="O96" s="92"/>
      <c r="P96" s="92"/>
      <c r="Q96" s="139"/>
      <c r="R96" s="92"/>
      <c r="S96" s="213"/>
      <c r="T96" s="92"/>
      <c r="U96" s="92"/>
      <c r="V96" s="92"/>
      <c r="W96" s="92"/>
      <c r="X96" s="92"/>
      <c r="Y96" s="109"/>
      <c r="Z96" s="92"/>
      <c r="AA96" s="92"/>
      <c r="AB96" s="92"/>
      <c r="AC96" s="92"/>
      <c r="AD96" s="92"/>
      <c r="AE96" s="139"/>
      <c r="AF96" s="92"/>
      <c r="AG96" s="90"/>
      <c r="AH96" s="147"/>
      <c r="AI96" s="159"/>
      <c r="AJ96" s="182"/>
      <c r="AK96" s="92"/>
    </row>
    <row r="97" spans="1:42" x14ac:dyDescent="0.2">
      <c r="A97" s="259"/>
      <c r="B97" s="267"/>
      <c r="C97" s="268"/>
      <c r="D97" s="91"/>
      <c r="E97" s="91"/>
      <c r="F97" s="91"/>
      <c r="G97" s="105"/>
      <c r="H97" s="105"/>
      <c r="I97" s="109"/>
      <c r="J97" s="109"/>
      <c r="K97" s="139"/>
      <c r="L97" s="92"/>
      <c r="M97" s="92"/>
      <c r="N97" s="139"/>
      <c r="O97" s="92"/>
      <c r="P97" s="92"/>
      <c r="Q97" s="139"/>
      <c r="R97" s="92"/>
      <c r="S97" s="213"/>
      <c r="T97" s="92"/>
      <c r="U97" s="92"/>
      <c r="V97" s="92"/>
      <c r="W97" s="92"/>
      <c r="X97" s="92"/>
      <c r="Y97" s="109"/>
      <c r="Z97" s="92"/>
      <c r="AA97" s="92"/>
      <c r="AB97" s="92"/>
      <c r="AC97" s="92"/>
      <c r="AD97" s="92"/>
      <c r="AE97" s="139"/>
      <c r="AF97" s="92"/>
      <c r="AG97" s="90"/>
      <c r="AH97" s="147"/>
      <c r="AI97" s="159"/>
      <c r="AJ97" s="182"/>
      <c r="AK97" s="92"/>
    </row>
    <row r="98" spans="1:42" x14ac:dyDescent="0.2">
      <c r="A98" s="259"/>
      <c r="B98" s="252" t="s">
        <v>172</v>
      </c>
      <c r="C98" s="253"/>
      <c r="D98" s="102"/>
      <c r="E98" s="102"/>
      <c r="F98" s="102"/>
      <c r="G98" s="106"/>
      <c r="H98" s="106"/>
      <c r="I98" s="108"/>
      <c r="J98" s="108"/>
      <c r="K98" s="140"/>
      <c r="L98" s="94"/>
      <c r="M98" s="94"/>
      <c r="N98" s="140"/>
      <c r="O98" s="94"/>
      <c r="P98" s="94"/>
      <c r="Q98" s="140"/>
      <c r="R98" s="94"/>
      <c r="S98" s="216"/>
      <c r="T98" s="94"/>
      <c r="U98" s="94"/>
      <c r="V98" s="94"/>
      <c r="W98" s="94"/>
      <c r="X98" s="94"/>
      <c r="Y98" s="108"/>
      <c r="Z98" s="94"/>
      <c r="AA98" s="94"/>
      <c r="AB98" s="94"/>
      <c r="AC98" s="94"/>
      <c r="AD98" s="94"/>
      <c r="AE98" s="140"/>
      <c r="AF98" s="94"/>
      <c r="AG98" s="102"/>
      <c r="AH98" s="146"/>
      <c r="AI98" s="160"/>
      <c r="AJ98" s="183"/>
      <c r="AK98" s="94"/>
    </row>
    <row r="99" spans="1:42" s="97" customFormat="1" x14ac:dyDescent="0.2">
      <c r="A99" s="259"/>
      <c r="B99" s="254"/>
      <c r="C99" s="255"/>
      <c r="D99" s="102"/>
      <c r="E99" s="102"/>
      <c r="F99" s="102"/>
      <c r="G99" s="106"/>
      <c r="H99" s="106"/>
      <c r="I99" s="108"/>
      <c r="J99" s="108"/>
      <c r="K99" s="208"/>
      <c r="L99" s="94"/>
      <c r="M99" s="94"/>
      <c r="N99" s="140"/>
      <c r="O99" s="94"/>
      <c r="P99" s="94"/>
      <c r="Q99" s="140"/>
      <c r="R99" s="94"/>
      <c r="S99" s="216"/>
      <c r="T99" s="94"/>
      <c r="U99" s="94"/>
      <c r="V99" s="94"/>
      <c r="W99" s="94"/>
      <c r="X99" s="94"/>
      <c r="Y99" s="108"/>
      <c r="Z99" s="94"/>
      <c r="AA99" s="94"/>
      <c r="AB99" s="94"/>
      <c r="AC99" s="94"/>
      <c r="AD99" s="94"/>
      <c r="AE99" s="140"/>
      <c r="AF99" s="94"/>
      <c r="AG99" s="102"/>
      <c r="AH99" s="146"/>
      <c r="AI99" s="160"/>
      <c r="AJ99" s="183"/>
      <c r="AK99" s="94"/>
      <c r="AP99" s="177"/>
    </row>
    <row r="100" spans="1:42" x14ac:dyDescent="0.2">
      <c r="A100" s="270" t="s">
        <v>175</v>
      </c>
      <c r="B100" s="270"/>
      <c r="C100" s="270"/>
      <c r="D100" s="230" t="s">
        <v>341</v>
      </c>
      <c r="E100" s="230" t="s">
        <v>447</v>
      </c>
      <c r="F100" s="230" t="s">
        <v>1172</v>
      </c>
      <c r="G100" s="230" t="s">
        <v>504</v>
      </c>
      <c r="H100" s="230"/>
      <c r="I100" s="230" t="s">
        <v>553</v>
      </c>
      <c r="J100" s="230" t="s">
        <v>674</v>
      </c>
      <c r="K100" s="209"/>
      <c r="L100" s="242" t="s">
        <v>729</v>
      </c>
      <c r="M100" s="95"/>
      <c r="N100" s="103"/>
      <c r="O100" s="95"/>
      <c r="P100" s="95"/>
      <c r="Q100" s="103"/>
      <c r="R100" s="230" t="s">
        <v>864</v>
      </c>
      <c r="S100" s="217"/>
      <c r="T100" s="95"/>
      <c r="U100" s="95"/>
      <c r="V100" s="95"/>
      <c r="W100" s="95"/>
      <c r="X100" s="95"/>
      <c r="Y100" s="103"/>
      <c r="Z100" s="95"/>
      <c r="AA100" s="95"/>
      <c r="AB100" s="95"/>
      <c r="AC100" s="95"/>
      <c r="AD100" s="95"/>
      <c r="AE100" s="103"/>
      <c r="AF100" s="95"/>
      <c r="AG100" s="103"/>
      <c r="AH100" s="103"/>
      <c r="AI100" s="103"/>
      <c r="AJ100" s="103"/>
      <c r="AK100" s="95"/>
    </row>
    <row r="101" spans="1:42" ht="16.149999999999999" customHeight="1" x14ac:dyDescent="0.2">
      <c r="A101" s="270"/>
      <c r="B101" s="270"/>
      <c r="C101" s="270"/>
      <c r="D101" s="231"/>
      <c r="E101" s="231"/>
      <c r="F101" s="231"/>
      <c r="G101" s="231"/>
      <c r="H101" s="231"/>
      <c r="I101" s="231"/>
      <c r="J101" s="232"/>
      <c r="K101" s="209"/>
      <c r="L101" s="242"/>
      <c r="M101" s="95"/>
      <c r="N101" s="103"/>
      <c r="O101" s="95"/>
      <c r="P101" s="95"/>
      <c r="Q101" s="103"/>
      <c r="R101" s="231"/>
      <c r="S101" s="217"/>
      <c r="T101" s="95"/>
      <c r="U101" s="95"/>
      <c r="V101" s="95"/>
      <c r="W101" s="95"/>
      <c r="X101" s="95"/>
      <c r="Y101" s="103"/>
      <c r="Z101" s="95"/>
      <c r="AA101" s="95"/>
      <c r="AB101" s="95"/>
      <c r="AC101" s="95"/>
      <c r="AD101" s="95"/>
      <c r="AE101" s="103"/>
      <c r="AF101" s="95"/>
      <c r="AG101" s="103"/>
      <c r="AH101" s="103"/>
      <c r="AI101" s="103"/>
      <c r="AJ101" s="103"/>
      <c r="AK101" s="95"/>
    </row>
    <row r="102" spans="1:42" x14ac:dyDescent="0.2">
      <c r="A102" s="270"/>
      <c r="B102" s="270"/>
      <c r="C102" s="270"/>
      <c r="D102" s="231"/>
      <c r="E102" s="232"/>
      <c r="F102" s="231"/>
      <c r="G102" s="231"/>
      <c r="H102" s="231"/>
      <c r="I102" s="231"/>
      <c r="J102" s="230" t="s">
        <v>1223</v>
      </c>
      <c r="K102" s="209"/>
      <c r="L102" s="242"/>
      <c r="M102" s="95"/>
      <c r="N102" s="103"/>
      <c r="O102" s="95"/>
      <c r="P102" s="95"/>
      <c r="Q102" s="103"/>
      <c r="R102" s="231"/>
      <c r="S102" s="217"/>
      <c r="T102" s="95"/>
      <c r="U102" s="95"/>
      <c r="V102" s="95"/>
      <c r="W102" s="95"/>
      <c r="X102" s="95"/>
      <c r="Y102" s="103"/>
      <c r="Z102" s="95"/>
      <c r="AA102" s="95"/>
      <c r="AB102" s="95"/>
      <c r="AC102" s="95"/>
      <c r="AD102" s="95"/>
      <c r="AE102" s="103"/>
      <c r="AF102" s="95"/>
      <c r="AG102" s="103"/>
      <c r="AH102" s="103"/>
      <c r="AI102" s="103"/>
      <c r="AJ102" s="103"/>
      <c r="AK102" s="95"/>
    </row>
    <row r="103" spans="1:42" x14ac:dyDescent="0.2">
      <c r="A103" s="270"/>
      <c r="B103" s="270"/>
      <c r="C103" s="270"/>
      <c r="D103" s="232"/>
      <c r="E103" s="230" t="s">
        <v>448</v>
      </c>
      <c r="F103" s="231"/>
      <c r="G103" s="231"/>
      <c r="H103" s="231"/>
      <c r="I103" s="231"/>
      <c r="J103" s="232"/>
      <c r="K103" s="209"/>
      <c r="L103" s="242" t="s">
        <v>1203</v>
      </c>
      <c r="M103" s="95"/>
      <c r="N103" s="103"/>
      <c r="O103" s="95"/>
      <c r="P103" s="95"/>
      <c r="Q103" s="103"/>
      <c r="R103" s="231"/>
      <c r="S103" s="217"/>
      <c r="T103" s="95"/>
      <c r="U103" s="95"/>
      <c r="V103" s="95"/>
      <c r="W103" s="95"/>
      <c r="X103" s="95"/>
      <c r="Y103" s="103"/>
      <c r="Z103" s="95"/>
      <c r="AA103" s="95"/>
      <c r="AB103" s="95"/>
      <c r="AC103" s="95"/>
      <c r="AD103" s="95"/>
      <c r="AE103" s="103"/>
      <c r="AF103" s="95"/>
      <c r="AG103" s="103"/>
      <c r="AH103" s="103"/>
      <c r="AI103" s="103"/>
      <c r="AJ103" s="103"/>
      <c r="AK103" s="95"/>
    </row>
    <row r="104" spans="1:42" x14ac:dyDescent="0.2">
      <c r="A104" s="270"/>
      <c r="B104" s="270"/>
      <c r="C104" s="270"/>
      <c r="D104" s="197" t="s">
        <v>377</v>
      </c>
      <c r="E104" s="232"/>
      <c r="F104" s="231"/>
      <c r="G104" s="231"/>
      <c r="H104" s="231"/>
      <c r="I104" s="232"/>
      <c r="J104" s="191" t="s">
        <v>676</v>
      </c>
      <c r="K104" s="209"/>
      <c r="L104" s="242"/>
      <c r="M104" s="95"/>
      <c r="N104" s="103"/>
      <c r="O104" s="95"/>
      <c r="P104" s="95"/>
      <c r="Q104" s="103"/>
      <c r="R104" s="231"/>
      <c r="S104" s="217"/>
      <c r="T104" s="95"/>
      <c r="U104" s="95"/>
      <c r="V104" s="95"/>
      <c r="W104" s="95"/>
      <c r="X104" s="95"/>
      <c r="Y104" s="103"/>
      <c r="Z104" s="95"/>
      <c r="AA104" s="95"/>
      <c r="AB104" s="95"/>
      <c r="AC104" s="95"/>
      <c r="AD104" s="95"/>
      <c r="AE104" s="103"/>
      <c r="AF104" s="95"/>
      <c r="AG104" s="103"/>
      <c r="AH104" s="103"/>
      <c r="AI104" s="103"/>
      <c r="AJ104" s="103"/>
      <c r="AK104" s="95"/>
    </row>
    <row r="105" spans="1:42" x14ac:dyDescent="0.2">
      <c r="A105" s="270"/>
      <c r="B105" s="270"/>
      <c r="C105" s="270"/>
      <c r="D105" s="198" t="s">
        <v>1185</v>
      </c>
      <c r="E105" s="230" t="s">
        <v>449</v>
      </c>
      <c r="F105" s="231"/>
      <c r="G105" s="231"/>
      <c r="H105" s="231"/>
      <c r="I105" s="233" t="s">
        <v>634</v>
      </c>
      <c r="J105" s="191" t="s">
        <v>675</v>
      </c>
      <c r="K105" s="209"/>
      <c r="L105" s="242"/>
      <c r="M105" s="95"/>
      <c r="N105" s="103"/>
      <c r="O105" s="95"/>
      <c r="P105" s="95"/>
      <c r="Q105" s="103"/>
      <c r="R105" s="231"/>
      <c r="S105" s="217"/>
      <c r="T105" s="95"/>
      <c r="U105" s="95"/>
      <c r="V105" s="95"/>
      <c r="W105" s="95"/>
      <c r="X105" s="95"/>
      <c r="Y105" s="103"/>
      <c r="Z105" s="95"/>
      <c r="AA105" s="95"/>
      <c r="AB105" s="95"/>
      <c r="AC105" s="95"/>
      <c r="AD105" s="95"/>
      <c r="AE105" s="103"/>
      <c r="AF105" s="95"/>
      <c r="AG105" s="103"/>
      <c r="AH105" s="103"/>
      <c r="AI105" s="103"/>
      <c r="AJ105" s="103"/>
      <c r="AK105" s="95"/>
    </row>
    <row r="106" spans="1:42" x14ac:dyDescent="0.2">
      <c r="A106" s="270"/>
      <c r="B106" s="270"/>
      <c r="C106" s="270"/>
      <c r="D106" s="198" t="s">
        <v>1186</v>
      </c>
      <c r="E106" s="232"/>
      <c r="F106" s="231"/>
      <c r="G106" s="231"/>
      <c r="H106" s="231"/>
      <c r="I106" s="234"/>
      <c r="J106" s="190" t="s">
        <v>677</v>
      </c>
      <c r="K106" s="209"/>
      <c r="L106" s="242"/>
      <c r="M106" s="95"/>
      <c r="N106" s="103"/>
      <c r="O106" s="95"/>
      <c r="P106" s="95"/>
      <c r="Q106" s="103"/>
      <c r="R106" s="231"/>
      <c r="S106" s="217"/>
      <c r="T106" s="95"/>
      <c r="U106" s="95"/>
      <c r="V106" s="95"/>
      <c r="W106" s="95"/>
      <c r="X106" s="95"/>
      <c r="Y106" s="103"/>
      <c r="Z106" s="95"/>
      <c r="AA106" s="103"/>
      <c r="AB106" s="95"/>
      <c r="AC106" s="95"/>
      <c r="AD106" s="95"/>
      <c r="AE106" s="103"/>
      <c r="AF106" s="95"/>
      <c r="AG106" s="103"/>
      <c r="AH106" s="103"/>
      <c r="AI106" s="103"/>
      <c r="AJ106" s="103"/>
      <c r="AK106" s="95"/>
    </row>
    <row r="107" spans="1:42" x14ac:dyDescent="0.2">
      <c r="A107" s="270"/>
      <c r="B107" s="270"/>
      <c r="C107" s="270"/>
      <c r="D107" s="194" t="s">
        <v>1182</v>
      </c>
      <c r="E107" s="230" t="s">
        <v>451</v>
      </c>
      <c r="F107" s="231"/>
      <c r="G107" s="231"/>
      <c r="H107" s="231"/>
      <c r="I107" s="234"/>
      <c r="J107" s="230" t="s">
        <v>678</v>
      </c>
      <c r="K107" s="209"/>
      <c r="L107" s="242"/>
      <c r="M107" s="95"/>
      <c r="N107" s="103"/>
      <c r="O107" s="95"/>
      <c r="P107" s="95"/>
      <c r="Q107" s="103"/>
      <c r="R107" s="231"/>
      <c r="S107" s="217"/>
      <c r="T107" s="95"/>
      <c r="U107" s="95"/>
      <c r="V107" s="95"/>
      <c r="W107" s="95"/>
      <c r="X107" s="95"/>
      <c r="Y107" s="103"/>
      <c r="Z107" s="95"/>
      <c r="AA107" s="103"/>
      <c r="AB107" s="95"/>
      <c r="AC107" s="95"/>
      <c r="AD107" s="95"/>
      <c r="AE107" s="103"/>
      <c r="AF107" s="95"/>
      <c r="AG107" s="103"/>
      <c r="AH107" s="103"/>
      <c r="AI107" s="103"/>
      <c r="AJ107" s="103"/>
      <c r="AK107" s="95"/>
    </row>
    <row r="108" spans="1:42" x14ac:dyDescent="0.2">
      <c r="A108" s="270"/>
      <c r="B108" s="270"/>
      <c r="C108" s="270"/>
      <c r="D108" s="194" t="s">
        <v>1187</v>
      </c>
      <c r="E108" s="232"/>
      <c r="F108" s="232"/>
      <c r="G108" s="232"/>
      <c r="H108" s="232"/>
      <c r="I108" s="235"/>
      <c r="J108" s="232"/>
      <c r="K108" s="209"/>
      <c r="L108" s="242"/>
      <c r="M108" s="95"/>
      <c r="N108" s="103"/>
      <c r="O108" s="95"/>
      <c r="P108" s="95"/>
      <c r="Q108" s="103"/>
      <c r="R108" s="232"/>
      <c r="S108" s="217"/>
      <c r="T108" s="95"/>
      <c r="U108" s="95"/>
      <c r="V108" s="95"/>
      <c r="W108" s="95"/>
      <c r="X108" s="95"/>
      <c r="Y108" s="103"/>
      <c r="Z108" s="95"/>
      <c r="AA108" s="103"/>
      <c r="AB108" s="95"/>
      <c r="AC108" s="95"/>
      <c r="AD108" s="95"/>
      <c r="AE108" s="103"/>
      <c r="AF108" s="95"/>
      <c r="AG108" s="103"/>
      <c r="AH108" s="103"/>
      <c r="AI108" s="103"/>
      <c r="AJ108" s="103"/>
      <c r="AK108" s="95"/>
    </row>
    <row r="109" spans="1:42" x14ac:dyDescent="0.2">
      <c r="A109" s="257" t="s">
        <v>173</v>
      </c>
      <c r="B109" s="240" t="s">
        <v>169</v>
      </c>
      <c r="C109" s="224" t="s">
        <v>174</v>
      </c>
      <c r="D109" s="91"/>
      <c r="E109" s="224" t="s">
        <v>406</v>
      </c>
      <c r="F109" s="91"/>
      <c r="G109" s="105"/>
      <c r="H109" s="105"/>
      <c r="I109" s="224" t="s">
        <v>550</v>
      </c>
      <c r="J109" s="109"/>
      <c r="K109" s="224" t="s">
        <v>717</v>
      </c>
      <c r="L109" s="92"/>
      <c r="M109" s="92"/>
      <c r="N109" s="139"/>
      <c r="O109" s="92"/>
      <c r="P109" s="92"/>
      <c r="Q109" s="213" t="s">
        <v>831</v>
      </c>
      <c r="R109" s="92"/>
      <c r="S109" s="213" t="s">
        <v>1100</v>
      </c>
      <c r="T109" s="224" t="s">
        <v>1072</v>
      </c>
      <c r="U109" s="224" t="s">
        <v>1062</v>
      </c>
      <c r="V109" s="92"/>
      <c r="W109" s="224" t="s">
        <v>1044</v>
      </c>
      <c r="X109" s="92"/>
      <c r="Y109" s="109"/>
      <c r="Z109" s="224" t="s">
        <v>1020</v>
      </c>
      <c r="AA109" s="147" t="s">
        <v>1000</v>
      </c>
      <c r="AB109" s="149" t="s">
        <v>1014</v>
      </c>
      <c r="AC109" s="224" t="s">
        <v>992</v>
      </c>
      <c r="AD109" s="224" t="s">
        <v>983</v>
      </c>
      <c r="AE109" s="224" t="s">
        <v>930</v>
      </c>
      <c r="AF109" s="224" t="s">
        <v>909</v>
      </c>
      <c r="AG109" s="90"/>
      <c r="AH109" s="147"/>
      <c r="AI109" s="159"/>
      <c r="AJ109" s="182"/>
      <c r="AK109" s="92"/>
    </row>
    <row r="110" spans="1:42" x14ac:dyDescent="0.2">
      <c r="A110" s="257"/>
      <c r="B110" s="240"/>
      <c r="C110" s="225"/>
      <c r="D110" s="91"/>
      <c r="E110" s="225"/>
      <c r="F110" s="91"/>
      <c r="G110" s="105"/>
      <c r="H110" s="105"/>
      <c r="I110" s="225"/>
      <c r="J110" s="109"/>
      <c r="K110" s="226"/>
      <c r="L110" s="92"/>
      <c r="M110" s="92"/>
      <c r="N110" s="139"/>
      <c r="O110" s="92"/>
      <c r="P110" s="92"/>
      <c r="Q110" s="224" t="s">
        <v>838</v>
      </c>
      <c r="R110" s="92"/>
      <c r="S110" s="213" t="s">
        <v>1101</v>
      </c>
      <c r="T110" s="225"/>
      <c r="U110" s="226"/>
      <c r="V110" s="92"/>
      <c r="W110" s="225"/>
      <c r="X110" s="92"/>
      <c r="Y110" s="109"/>
      <c r="Z110" s="225"/>
      <c r="AA110" s="224" t="s">
        <v>1001</v>
      </c>
      <c r="AB110" s="149" t="s">
        <v>1002</v>
      </c>
      <c r="AC110" s="225"/>
      <c r="AD110" s="225"/>
      <c r="AE110" s="226"/>
      <c r="AF110" s="225"/>
      <c r="AG110" s="90"/>
      <c r="AH110" s="147"/>
      <c r="AI110" s="159"/>
      <c r="AJ110" s="182"/>
      <c r="AK110" s="92"/>
    </row>
    <row r="111" spans="1:42" x14ac:dyDescent="0.2">
      <c r="A111" s="257"/>
      <c r="B111" s="240"/>
      <c r="C111" s="225"/>
      <c r="D111" s="91"/>
      <c r="E111" s="225"/>
      <c r="F111" s="91"/>
      <c r="G111" s="105"/>
      <c r="H111" s="105"/>
      <c r="I111" s="225"/>
      <c r="J111" s="109"/>
      <c r="K111" s="224" t="s">
        <v>690</v>
      </c>
      <c r="L111" s="92"/>
      <c r="M111" s="92"/>
      <c r="N111" s="139"/>
      <c r="O111" s="92"/>
      <c r="P111" s="92"/>
      <c r="Q111" s="226"/>
      <c r="R111" s="92"/>
      <c r="S111" s="213" t="s">
        <v>1102</v>
      </c>
      <c r="T111" s="226"/>
      <c r="U111" s="152" t="s">
        <v>1064</v>
      </c>
      <c r="V111" s="92"/>
      <c r="W111" s="225"/>
      <c r="X111" s="92"/>
      <c r="Y111" s="109"/>
      <c r="Z111" s="225"/>
      <c r="AA111" s="226"/>
      <c r="AB111" s="149" t="s">
        <v>1015</v>
      </c>
      <c r="AC111" s="225"/>
      <c r="AD111" s="225"/>
      <c r="AE111" s="139" t="s">
        <v>936</v>
      </c>
      <c r="AF111" s="225"/>
      <c r="AG111" s="90"/>
      <c r="AH111" s="147"/>
      <c r="AI111" s="159"/>
      <c r="AJ111" s="182"/>
      <c r="AK111" s="92"/>
    </row>
    <row r="112" spans="1:42" x14ac:dyDescent="0.2">
      <c r="A112" s="257"/>
      <c r="B112" s="240"/>
      <c r="C112" s="225"/>
      <c r="D112" s="109"/>
      <c r="E112" s="225"/>
      <c r="F112" s="109"/>
      <c r="G112" s="109"/>
      <c r="H112" s="109"/>
      <c r="I112" s="225"/>
      <c r="J112" s="109"/>
      <c r="K112" s="226"/>
      <c r="L112" s="92"/>
      <c r="M112" s="92"/>
      <c r="N112" s="139"/>
      <c r="O112" s="92"/>
      <c r="P112" s="92"/>
      <c r="Q112" s="224" t="s">
        <v>846</v>
      </c>
      <c r="R112" s="92"/>
      <c r="S112" s="213" t="s">
        <v>1103</v>
      </c>
      <c r="T112" s="224" t="s">
        <v>1075</v>
      </c>
      <c r="U112" s="224" t="s">
        <v>1063</v>
      </c>
      <c r="V112" s="92"/>
      <c r="W112" s="225"/>
      <c r="X112" s="92"/>
      <c r="Y112" s="109"/>
      <c r="Z112" s="225"/>
      <c r="AA112" s="224" t="s">
        <v>965</v>
      </c>
      <c r="AB112" s="224" t="s">
        <v>1003</v>
      </c>
      <c r="AC112" s="225"/>
      <c r="AD112" s="225"/>
      <c r="AE112" s="224" t="s">
        <v>937</v>
      </c>
      <c r="AF112" s="225"/>
      <c r="AG112" s="109"/>
      <c r="AH112" s="147"/>
      <c r="AI112" s="159"/>
      <c r="AJ112" s="182"/>
      <c r="AK112" s="92"/>
    </row>
    <row r="113" spans="1:42" x14ac:dyDescent="0.2">
      <c r="A113" s="257"/>
      <c r="B113" s="240"/>
      <c r="C113" s="225"/>
      <c r="D113" s="152"/>
      <c r="E113" s="225"/>
      <c r="F113" s="152"/>
      <c r="G113" s="152"/>
      <c r="H113" s="152"/>
      <c r="I113" s="226"/>
      <c r="J113" s="152"/>
      <c r="K113" s="224" t="s">
        <v>718</v>
      </c>
      <c r="L113" s="92"/>
      <c r="M113" s="92"/>
      <c r="N113" s="152"/>
      <c r="O113" s="92"/>
      <c r="P113" s="92"/>
      <c r="Q113" s="226"/>
      <c r="R113" s="92"/>
      <c r="S113" s="213" t="s">
        <v>1104</v>
      </c>
      <c r="T113" s="225"/>
      <c r="U113" s="225"/>
      <c r="V113" s="92"/>
      <c r="W113" s="225"/>
      <c r="X113" s="92"/>
      <c r="Y113" s="152"/>
      <c r="Z113" s="225"/>
      <c r="AA113" s="226"/>
      <c r="AB113" s="226"/>
      <c r="AC113" s="225"/>
      <c r="AD113" s="225"/>
      <c r="AE113" s="225"/>
      <c r="AF113" s="225"/>
      <c r="AG113" s="152"/>
      <c r="AH113" s="152"/>
      <c r="AI113" s="159"/>
      <c r="AJ113" s="182"/>
      <c r="AK113" s="92"/>
    </row>
    <row r="114" spans="1:42" x14ac:dyDescent="0.2">
      <c r="A114" s="257"/>
      <c r="B114" s="240"/>
      <c r="C114" s="225"/>
      <c r="D114" s="213"/>
      <c r="E114" s="225"/>
      <c r="F114" s="213"/>
      <c r="G114" s="213"/>
      <c r="H114" s="213"/>
      <c r="I114" s="214"/>
      <c r="J114" s="213"/>
      <c r="K114" s="225"/>
      <c r="L114" s="92"/>
      <c r="M114" s="92"/>
      <c r="N114" s="213"/>
      <c r="O114" s="92"/>
      <c r="P114" s="92"/>
      <c r="Q114" s="214"/>
      <c r="R114" s="92"/>
      <c r="S114" s="213" t="s">
        <v>1275</v>
      </c>
      <c r="T114" s="225"/>
      <c r="U114" s="225"/>
      <c r="V114" s="92"/>
      <c r="W114" s="225"/>
      <c r="X114" s="92"/>
      <c r="Y114" s="213"/>
      <c r="Z114" s="225"/>
      <c r="AA114" s="214"/>
      <c r="AB114" s="214"/>
      <c r="AC114" s="226"/>
      <c r="AD114" s="225"/>
      <c r="AE114" s="226"/>
      <c r="AF114" s="225"/>
      <c r="AG114" s="213"/>
      <c r="AH114" s="213"/>
      <c r="AI114" s="213"/>
      <c r="AJ114" s="213"/>
      <c r="AK114" s="92"/>
    </row>
    <row r="115" spans="1:42" x14ac:dyDescent="0.2">
      <c r="A115" s="257"/>
      <c r="B115" s="240"/>
      <c r="C115" s="225"/>
      <c r="D115" s="109"/>
      <c r="E115" s="225"/>
      <c r="F115" s="109"/>
      <c r="G115" s="109"/>
      <c r="H115" s="109"/>
      <c r="I115" s="246" t="s">
        <v>614</v>
      </c>
      <c r="J115" s="109"/>
      <c r="K115" s="226"/>
      <c r="L115" s="92"/>
      <c r="M115" s="92"/>
      <c r="N115" s="139"/>
      <c r="O115" s="92"/>
      <c r="P115" s="92"/>
      <c r="Q115" s="224" t="s">
        <v>840</v>
      </c>
      <c r="R115" s="92"/>
      <c r="S115" s="213" t="s">
        <v>1105</v>
      </c>
      <c r="T115" s="225"/>
      <c r="U115" s="226"/>
      <c r="V115" s="92"/>
      <c r="W115" s="225"/>
      <c r="X115" s="92"/>
      <c r="Y115" s="109"/>
      <c r="Z115" s="225"/>
      <c r="AA115" s="224" t="s">
        <v>966</v>
      </c>
      <c r="AB115" s="224" t="s">
        <v>1008</v>
      </c>
      <c r="AC115" s="240" t="s">
        <v>992</v>
      </c>
      <c r="AD115" s="226"/>
      <c r="AE115" s="224" t="s">
        <v>938</v>
      </c>
      <c r="AF115" s="225"/>
      <c r="AG115" s="109"/>
      <c r="AH115" s="147"/>
      <c r="AI115" s="159"/>
      <c r="AJ115" s="182"/>
      <c r="AK115" s="92"/>
    </row>
    <row r="116" spans="1:42" x14ac:dyDescent="0.2">
      <c r="A116" s="257"/>
      <c r="B116" s="240"/>
      <c r="C116" s="225"/>
      <c r="D116" s="152"/>
      <c r="E116" s="225"/>
      <c r="F116" s="152"/>
      <c r="G116" s="152"/>
      <c r="H116" s="152"/>
      <c r="I116" s="247"/>
      <c r="J116" s="152"/>
      <c r="K116" s="224" t="s">
        <v>713</v>
      </c>
      <c r="L116" s="92"/>
      <c r="M116" s="92"/>
      <c r="N116" s="152"/>
      <c r="O116" s="92"/>
      <c r="P116" s="92"/>
      <c r="Q116" s="225"/>
      <c r="R116" s="92"/>
      <c r="S116" s="213" t="s">
        <v>1106</v>
      </c>
      <c r="T116" s="225"/>
      <c r="U116" s="224" t="s">
        <v>1048</v>
      </c>
      <c r="V116" s="92"/>
      <c r="W116" s="225"/>
      <c r="X116" s="92"/>
      <c r="Y116" s="152"/>
      <c r="Z116" s="225"/>
      <c r="AA116" s="225"/>
      <c r="AB116" s="226"/>
      <c r="AC116" s="240"/>
      <c r="AD116" s="224" t="s">
        <v>980</v>
      </c>
      <c r="AE116" s="225"/>
      <c r="AF116" s="225"/>
      <c r="AG116" s="152"/>
      <c r="AH116" s="152"/>
      <c r="AI116" s="159"/>
      <c r="AJ116" s="182"/>
      <c r="AK116" s="92"/>
    </row>
    <row r="117" spans="1:42" x14ac:dyDescent="0.2">
      <c r="A117" s="257"/>
      <c r="B117" s="240"/>
      <c r="C117" s="225"/>
      <c r="D117" s="91"/>
      <c r="E117" s="225"/>
      <c r="F117" s="91"/>
      <c r="G117" s="105"/>
      <c r="H117" s="105"/>
      <c r="I117" s="247"/>
      <c r="J117" s="109"/>
      <c r="K117" s="226"/>
      <c r="L117" s="92"/>
      <c r="M117" s="92"/>
      <c r="N117" s="139"/>
      <c r="O117" s="92"/>
      <c r="P117" s="92"/>
      <c r="Q117" s="226"/>
      <c r="R117" s="92"/>
      <c r="S117" s="213" t="s">
        <v>1107</v>
      </c>
      <c r="T117" s="226"/>
      <c r="U117" s="225"/>
      <c r="V117" s="92"/>
      <c r="W117" s="225"/>
      <c r="X117" s="92"/>
      <c r="Y117" s="109"/>
      <c r="Z117" s="225"/>
      <c r="AA117" s="226"/>
      <c r="AB117" s="149" t="s">
        <v>1005</v>
      </c>
      <c r="AC117" s="240"/>
      <c r="AD117" s="225"/>
      <c r="AE117" s="226"/>
      <c r="AF117" s="225"/>
      <c r="AG117" s="90"/>
      <c r="AH117" s="147"/>
      <c r="AI117" s="159"/>
      <c r="AJ117" s="182"/>
      <c r="AK117" s="92"/>
    </row>
    <row r="118" spans="1:42" x14ac:dyDescent="0.2">
      <c r="A118" s="257"/>
      <c r="B118" s="240"/>
      <c r="C118" s="225"/>
      <c r="D118" s="109"/>
      <c r="E118" s="225"/>
      <c r="F118" s="109"/>
      <c r="G118" s="109"/>
      <c r="H118" s="109"/>
      <c r="I118" s="247"/>
      <c r="J118" s="109"/>
      <c r="K118" s="224" t="s">
        <v>1234</v>
      </c>
      <c r="L118" s="92"/>
      <c r="M118" s="92"/>
      <c r="N118" s="139"/>
      <c r="O118" s="92"/>
      <c r="P118" s="92"/>
      <c r="Q118" s="213" t="s">
        <v>841</v>
      </c>
      <c r="R118" s="92"/>
      <c r="S118" s="213" t="s">
        <v>1108</v>
      </c>
      <c r="T118" s="224" t="s">
        <v>1074</v>
      </c>
      <c r="U118" s="226"/>
      <c r="V118" s="92"/>
      <c r="W118" s="225"/>
      <c r="X118" s="92"/>
      <c r="Y118" s="109"/>
      <c r="Z118" s="225"/>
      <c r="AA118" s="224" t="s">
        <v>967</v>
      </c>
      <c r="AB118" s="149" t="s">
        <v>1010</v>
      </c>
      <c r="AC118" s="240"/>
      <c r="AD118" s="225"/>
      <c r="AE118" s="139" t="s">
        <v>939</v>
      </c>
      <c r="AF118" s="225"/>
      <c r="AG118" s="109"/>
      <c r="AH118" s="147"/>
      <c r="AI118" s="159"/>
      <c r="AJ118" s="182"/>
      <c r="AK118" s="92"/>
    </row>
    <row r="119" spans="1:42" x14ac:dyDescent="0.2">
      <c r="A119" s="257"/>
      <c r="B119" s="240"/>
      <c r="C119" s="226"/>
      <c r="D119" s="91"/>
      <c r="E119" s="226"/>
      <c r="F119" s="91"/>
      <c r="G119" s="105"/>
      <c r="H119" s="105"/>
      <c r="I119" s="248"/>
      <c r="J119" s="109"/>
      <c r="K119" s="226"/>
      <c r="L119" s="92"/>
      <c r="M119" s="92"/>
      <c r="N119" s="139"/>
      <c r="O119" s="92"/>
      <c r="P119" s="92"/>
      <c r="Q119" s="213" t="s">
        <v>843</v>
      </c>
      <c r="R119" s="92"/>
      <c r="S119" s="213" t="s">
        <v>1100</v>
      </c>
      <c r="T119" s="226"/>
      <c r="U119" s="152" t="s">
        <v>1050</v>
      </c>
      <c r="V119" s="92"/>
      <c r="W119" s="226"/>
      <c r="X119" s="92"/>
      <c r="Y119" s="109"/>
      <c r="Z119" s="226"/>
      <c r="AA119" s="226"/>
      <c r="AB119" s="149" t="s">
        <v>1013</v>
      </c>
      <c r="AC119" s="240"/>
      <c r="AD119" s="226"/>
      <c r="AE119" s="139" t="s">
        <v>933</v>
      </c>
      <c r="AF119" s="226"/>
      <c r="AG119" s="90"/>
      <c r="AH119" s="147"/>
      <c r="AI119" s="159"/>
      <c r="AJ119" s="182"/>
      <c r="AK119" s="92"/>
    </row>
    <row r="120" spans="1:42" s="97" customFormat="1" x14ac:dyDescent="0.2">
      <c r="A120" s="257"/>
      <c r="B120" s="240"/>
      <c r="C120" s="224" t="s">
        <v>298</v>
      </c>
      <c r="D120" s="91"/>
      <c r="E120" s="91"/>
      <c r="F120" s="91"/>
      <c r="G120" s="224" t="s">
        <v>499</v>
      </c>
      <c r="H120" s="105"/>
      <c r="I120" s="109"/>
      <c r="J120" s="109"/>
      <c r="K120" s="139"/>
      <c r="L120" s="92"/>
      <c r="M120" s="92"/>
      <c r="N120" s="139"/>
      <c r="O120" s="92"/>
      <c r="P120" s="92"/>
      <c r="Q120" s="213"/>
      <c r="R120" s="92"/>
      <c r="S120" s="213"/>
      <c r="T120" s="92"/>
      <c r="U120" s="92"/>
      <c r="V120" s="92"/>
      <c r="W120" s="92"/>
      <c r="X120" s="92"/>
      <c r="Y120" s="109"/>
      <c r="Z120" s="154" t="s">
        <v>1017</v>
      </c>
      <c r="AA120" s="224" t="s">
        <v>957</v>
      </c>
      <c r="AB120" s="92"/>
      <c r="AC120" s="240" t="s">
        <v>993</v>
      </c>
      <c r="AD120" s="224" t="s">
        <v>979</v>
      </c>
      <c r="AE120" s="139"/>
      <c r="AF120" s="224" t="s">
        <v>902</v>
      </c>
      <c r="AG120" s="90"/>
      <c r="AH120" s="147"/>
      <c r="AI120" s="159"/>
      <c r="AJ120" s="182"/>
      <c r="AK120" s="92"/>
      <c r="AP120" s="177"/>
    </row>
    <row r="121" spans="1:42" s="97" customFormat="1" x14ac:dyDescent="0.2">
      <c r="A121" s="257"/>
      <c r="B121" s="240"/>
      <c r="C121" s="225"/>
      <c r="D121" s="91"/>
      <c r="E121" s="91"/>
      <c r="F121" s="91"/>
      <c r="G121" s="225"/>
      <c r="H121" s="105"/>
      <c r="I121" s="109"/>
      <c r="J121" s="109"/>
      <c r="K121" s="139"/>
      <c r="L121" s="92"/>
      <c r="M121" s="92"/>
      <c r="N121" s="139"/>
      <c r="O121" s="92"/>
      <c r="P121" s="92"/>
      <c r="Q121" s="213"/>
      <c r="R121" s="92"/>
      <c r="S121" s="213"/>
      <c r="T121" s="92"/>
      <c r="U121" s="92"/>
      <c r="V121" s="92"/>
      <c r="W121" s="92"/>
      <c r="X121" s="92"/>
      <c r="Y121" s="109"/>
      <c r="Z121" s="154" t="s">
        <v>1018</v>
      </c>
      <c r="AA121" s="226"/>
      <c r="AB121" s="92"/>
      <c r="AC121" s="240"/>
      <c r="AD121" s="226"/>
      <c r="AE121" s="139"/>
      <c r="AF121" s="225"/>
      <c r="AG121" s="90"/>
      <c r="AH121" s="182"/>
      <c r="AI121" s="182"/>
      <c r="AJ121" s="182"/>
      <c r="AK121" s="92"/>
      <c r="AP121" s="177"/>
    </row>
    <row r="122" spans="1:42" s="97" customFormat="1" x14ac:dyDescent="0.2">
      <c r="A122" s="257"/>
      <c r="B122" s="240"/>
      <c r="C122" s="225"/>
      <c r="D122" s="91"/>
      <c r="E122" s="91"/>
      <c r="F122" s="91"/>
      <c r="G122" s="225"/>
      <c r="H122" s="105"/>
      <c r="I122" s="109"/>
      <c r="J122" s="109"/>
      <c r="K122" s="139"/>
      <c r="L122" s="92"/>
      <c r="M122" s="92"/>
      <c r="N122" s="139"/>
      <c r="O122" s="92"/>
      <c r="P122" s="92"/>
      <c r="Q122" s="139"/>
      <c r="R122" s="92"/>
      <c r="S122" s="213"/>
      <c r="T122" s="92"/>
      <c r="U122" s="92"/>
      <c r="V122" s="92"/>
      <c r="W122" s="92"/>
      <c r="X122" s="92"/>
      <c r="Y122" s="109"/>
      <c r="Z122" s="154" t="s">
        <v>1019</v>
      </c>
      <c r="AA122" s="224" t="s">
        <v>958</v>
      </c>
      <c r="AB122" s="149"/>
      <c r="AC122" s="240"/>
      <c r="AD122" s="224" t="s">
        <v>982</v>
      </c>
      <c r="AE122" s="139"/>
      <c r="AF122" s="225"/>
      <c r="AG122" s="90"/>
      <c r="AH122" s="182"/>
      <c r="AI122" s="182"/>
      <c r="AJ122" s="182"/>
      <c r="AK122" s="92"/>
      <c r="AP122" s="177"/>
    </row>
    <row r="123" spans="1:42" x14ac:dyDescent="0.2">
      <c r="A123" s="257"/>
      <c r="B123" s="240"/>
      <c r="C123" s="225"/>
      <c r="D123" s="91"/>
      <c r="E123" s="91"/>
      <c r="F123" s="91"/>
      <c r="G123" s="225"/>
      <c r="H123" s="105"/>
      <c r="I123" s="109"/>
      <c r="J123" s="109"/>
      <c r="K123" s="139"/>
      <c r="L123" s="92"/>
      <c r="M123" s="92"/>
      <c r="N123" s="139"/>
      <c r="O123" s="92"/>
      <c r="P123" s="92"/>
      <c r="Q123" s="139"/>
      <c r="R123" s="92"/>
      <c r="S123" s="213"/>
      <c r="T123" s="92"/>
      <c r="U123" s="92"/>
      <c r="V123" s="92"/>
      <c r="W123" s="92"/>
      <c r="X123" s="92"/>
      <c r="Y123" s="109"/>
      <c r="Z123" s="278" t="s">
        <v>1021</v>
      </c>
      <c r="AA123" s="226"/>
      <c r="AB123" s="92"/>
      <c r="AC123" s="240"/>
      <c r="AD123" s="225"/>
      <c r="AE123" s="139"/>
      <c r="AF123" s="225"/>
      <c r="AG123" s="90"/>
      <c r="AH123" s="182"/>
      <c r="AI123" s="182"/>
      <c r="AJ123" s="182"/>
      <c r="AK123" s="92"/>
    </row>
    <row r="124" spans="1:42" x14ac:dyDescent="0.2">
      <c r="A124" s="257"/>
      <c r="B124" s="240"/>
      <c r="C124" s="226"/>
      <c r="D124" s="91"/>
      <c r="E124" s="91"/>
      <c r="F124" s="91"/>
      <c r="G124" s="226"/>
      <c r="H124" s="105"/>
      <c r="I124" s="109"/>
      <c r="J124" s="109"/>
      <c r="K124" s="139"/>
      <c r="L124" s="92"/>
      <c r="M124" s="92"/>
      <c r="N124" s="139"/>
      <c r="O124" s="92"/>
      <c r="P124" s="92"/>
      <c r="Q124" s="139"/>
      <c r="R124" s="92"/>
      <c r="S124" s="213"/>
      <c r="T124" s="152"/>
      <c r="U124" s="92"/>
      <c r="V124" s="92"/>
      <c r="W124" s="92"/>
      <c r="X124" s="92"/>
      <c r="Y124" s="109"/>
      <c r="Z124" s="279"/>
      <c r="AA124" s="147" t="s">
        <v>959</v>
      </c>
      <c r="AB124" s="92"/>
      <c r="AC124" s="240"/>
      <c r="AD124" s="226"/>
      <c r="AE124" s="139"/>
      <c r="AF124" s="226"/>
      <c r="AG124" s="90"/>
      <c r="AH124" s="182"/>
      <c r="AI124" s="182"/>
      <c r="AJ124" s="182"/>
      <c r="AK124" s="92"/>
    </row>
    <row r="125" spans="1:42" ht="16.149999999999999" customHeight="1" x14ac:dyDescent="0.2">
      <c r="A125" s="257"/>
      <c r="B125" s="222" t="s">
        <v>170</v>
      </c>
      <c r="C125" s="223" t="s">
        <v>174</v>
      </c>
      <c r="D125" s="223" t="s">
        <v>333</v>
      </c>
      <c r="E125" s="223" t="s">
        <v>432</v>
      </c>
      <c r="F125" s="223" t="s">
        <v>415</v>
      </c>
      <c r="G125" s="223" t="s">
        <v>496</v>
      </c>
      <c r="H125" s="236" t="s">
        <v>518</v>
      </c>
      <c r="I125" s="223" t="s">
        <v>1205</v>
      </c>
      <c r="J125" s="223" t="s">
        <v>666</v>
      </c>
      <c r="K125" s="140" t="s">
        <v>701</v>
      </c>
      <c r="L125" s="94"/>
      <c r="M125" s="94"/>
      <c r="N125" s="140"/>
      <c r="O125" s="94"/>
      <c r="P125" s="223" t="s">
        <v>822</v>
      </c>
      <c r="Q125" s="223" t="s">
        <v>839</v>
      </c>
      <c r="R125" s="223" t="s">
        <v>867</v>
      </c>
      <c r="S125" s="210" t="s">
        <v>1109</v>
      </c>
      <c r="T125" s="223" t="s">
        <v>1073</v>
      </c>
      <c r="U125" s="223" t="s">
        <v>1049</v>
      </c>
      <c r="V125" s="94"/>
      <c r="W125" s="94"/>
      <c r="X125" s="94"/>
      <c r="Y125" s="108"/>
      <c r="Z125" s="94"/>
      <c r="AA125" s="223" t="s">
        <v>962</v>
      </c>
      <c r="AB125" s="94"/>
      <c r="AC125" s="222" t="s">
        <v>986</v>
      </c>
      <c r="AD125" s="94"/>
      <c r="AE125" s="223" t="s">
        <v>931</v>
      </c>
      <c r="AF125" s="223" t="s">
        <v>903</v>
      </c>
      <c r="AG125" s="222" t="s">
        <v>353</v>
      </c>
      <c r="AH125" s="183"/>
      <c r="AI125" s="183"/>
      <c r="AJ125" s="183"/>
      <c r="AK125" s="94"/>
    </row>
    <row r="126" spans="1:42" x14ac:dyDescent="0.2">
      <c r="A126" s="257"/>
      <c r="B126" s="222"/>
      <c r="C126" s="220"/>
      <c r="D126" s="220"/>
      <c r="E126" s="220"/>
      <c r="F126" s="220"/>
      <c r="G126" s="220"/>
      <c r="H126" s="237"/>
      <c r="I126" s="221"/>
      <c r="J126" s="220"/>
      <c r="K126" s="140" t="s">
        <v>682</v>
      </c>
      <c r="L126" s="94"/>
      <c r="M126" s="94"/>
      <c r="N126" s="140"/>
      <c r="O126" s="94"/>
      <c r="P126" s="220"/>
      <c r="Q126" s="220"/>
      <c r="R126" s="220"/>
      <c r="S126" s="216" t="s">
        <v>1272</v>
      </c>
      <c r="T126" s="221"/>
      <c r="U126" s="220"/>
      <c r="V126" s="94"/>
      <c r="W126" s="94"/>
      <c r="X126" s="94"/>
      <c r="Y126" s="108"/>
      <c r="Z126" s="94"/>
      <c r="AA126" s="220"/>
      <c r="AB126" s="94"/>
      <c r="AC126" s="222"/>
      <c r="AD126" s="94"/>
      <c r="AE126" s="220"/>
      <c r="AF126" s="220"/>
      <c r="AG126" s="222"/>
      <c r="AH126" s="183"/>
      <c r="AI126" s="183"/>
      <c r="AJ126" s="183"/>
      <c r="AK126" s="94"/>
    </row>
    <row r="127" spans="1:42" x14ac:dyDescent="0.2">
      <c r="A127" s="257"/>
      <c r="B127" s="222"/>
      <c r="C127" s="220"/>
      <c r="D127" s="220"/>
      <c r="E127" s="220"/>
      <c r="F127" s="220"/>
      <c r="G127" s="220"/>
      <c r="H127" s="238"/>
      <c r="I127" s="223" t="s">
        <v>561</v>
      </c>
      <c r="J127" s="220"/>
      <c r="K127" s="140" t="s">
        <v>719</v>
      </c>
      <c r="L127" s="94"/>
      <c r="M127" s="94"/>
      <c r="N127" s="140"/>
      <c r="O127" s="94"/>
      <c r="P127" s="220"/>
      <c r="Q127" s="220"/>
      <c r="R127" s="220"/>
      <c r="S127" s="210" t="s">
        <v>1110</v>
      </c>
      <c r="T127" s="151" t="s">
        <v>1076</v>
      </c>
      <c r="U127" s="220"/>
      <c r="V127" s="94"/>
      <c r="W127" s="94"/>
      <c r="X127" s="94"/>
      <c r="Y127" s="108"/>
      <c r="Z127" s="94"/>
      <c r="AA127" s="221"/>
      <c r="AB127" s="94"/>
      <c r="AC127" s="222"/>
      <c r="AD127" s="94"/>
      <c r="AE127" s="220"/>
      <c r="AF127" s="220"/>
      <c r="AG127" s="222"/>
      <c r="AH127" s="183"/>
      <c r="AI127" s="183"/>
      <c r="AJ127" s="183"/>
      <c r="AK127" s="94"/>
    </row>
    <row r="128" spans="1:42" x14ac:dyDescent="0.2">
      <c r="A128" s="257"/>
      <c r="B128" s="222"/>
      <c r="C128" s="220"/>
      <c r="D128" s="220"/>
      <c r="E128" s="220"/>
      <c r="F128" s="220"/>
      <c r="G128" s="220"/>
      <c r="H128" s="223" t="s">
        <v>519</v>
      </c>
      <c r="I128" s="221"/>
      <c r="J128" s="220"/>
      <c r="K128" s="140" t="s">
        <v>720</v>
      </c>
      <c r="L128" s="94"/>
      <c r="M128" s="94"/>
      <c r="N128" s="140"/>
      <c r="O128" s="94"/>
      <c r="P128" s="220"/>
      <c r="Q128" s="220"/>
      <c r="R128" s="220"/>
      <c r="S128" s="216" t="s">
        <v>1278</v>
      </c>
      <c r="T128" s="151" t="s">
        <v>1087</v>
      </c>
      <c r="U128" s="220"/>
      <c r="V128" s="94"/>
      <c r="W128" s="94"/>
      <c r="X128" s="94"/>
      <c r="Y128" s="108"/>
      <c r="Z128" s="94"/>
      <c r="AA128" s="223" t="s">
        <v>963</v>
      </c>
      <c r="AB128" s="94"/>
      <c r="AC128" s="222" t="s">
        <v>988</v>
      </c>
      <c r="AD128" s="94"/>
      <c r="AE128" s="221"/>
      <c r="AF128" s="220"/>
      <c r="AG128" s="222"/>
      <c r="AH128" s="183"/>
      <c r="AI128" s="183"/>
      <c r="AJ128" s="183"/>
      <c r="AK128" s="94"/>
    </row>
    <row r="129" spans="1:42" x14ac:dyDescent="0.2">
      <c r="A129" s="257"/>
      <c r="B129" s="222"/>
      <c r="C129" s="220"/>
      <c r="D129" s="220"/>
      <c r="E129" s="220"/>
      <c r="F129" s="221"/>
      <c r="G129" s="221"/>
      <c r="H129" s="220"/>
      <c r="I129" s="223" t="s">
        <v>1206</v>
      </c>
      <c r="J129" s="220"/>
      <c r="K129" s="140" t="s">
        <v>688</v>
      </c>
      <c r="L129" s="94"/>
      <c r="M129" s="94"/>
      <c r="N129" s="140"/>
      <c r="O129" s="94"/>
      <c r="P129" s="220"/>
      <c r="Q129" s="220"/>
      <c r="R129" s="220"/>
      <c r="S129" s="216" t="s">
        <v>1273</v>
      </c>
      <c r="T129" s="151" t="s">
        <v>1077</v>
      </c>
      <c r="U129" s="220"/>
      <c r="V129" s="94"/>
      <c r="W129" s="94"/>
      <c r="X129" s="94"/>
      <c r="Y129" s="108"/>
      <c r="Z129" s="94"/>
      <c r="AA129" s="220"/>
      <c r="AB129" s="94"/>
      <c r="AC129" s="222"/>
      <c r="AD129" s="94"/>
      <c r="AE129" s="222" t="s">
        <v>932</v>
      </c>
      <c r="AF129" s="220"/>
      <c r="AG129" s="222" t="s">
        <v>1281</v>
      </c>
      <c r="AH129" s="183"/>
      <c r="AI129" s="183"/>
      <c r="AJ129" s="183"/>
      <c r="AK129" s="94"/>
    </row>
    <row r="130" spans="1:42" x14ac:dyDescent="0.2">
      <c r="A130" s="257"/>
      <c r="B130" s="222"/>
      <c r="C130" s="220"/>
      <c r="D130" s="220"/>
      <c r="E130" s="220"/>
      <c r="F130" s="223" t="s">
        <v>417</v>
      </c>
      <c r="G130" s="223" t="s">
        <v>478</v>
      </c>
      <c r="H130" s="221"/>
      <c r="I130" s="220"/>
      <c r="J130" s="220"/>
      <c r="K130" s="140" t="s">
        <v>721</v>
      </c>
      <c r="L130" s="94"/>
      <c r="M130" s="94"/>
      <c r="N130" s="140"/>
      <c r="O130" s="94"/>
      <c r="P130" s="220"/>
      <c r="Q130" s="220"/>
      <c r="R130" s="220"/>
      <c r="S130" s="223" t="s">
        <v>1111</v>
      </c>
      <c r="T130" s="223" t="s">
        <v>1082</v>
      </c>
      <c r="U130" s="220"/>
      <c r="V130" s="94"/>
      <c r="W130" s="94"/>
      <c r="X130" s="94"/>
      <c r="Y130" s="108"/>
      <c r="Z130" s="94"/>
      <c r="AA130" s="221"/>
      <c r="AB130" s="94"/>
      <c r="AC130" s="222"/>
      <c r="AD130" s="94"/>
      <c r="AE130" s="222"/>
      <c r="AF130" s="220"/>
      <c r="AG130" s="222"/>
      <c r="AH130" s="183"/>
      <c r="AI130" s="183"/>
      <c r="AJ130" s="183"/>
      <c r="AK130" s="94"/>
    </row>
    <row r="131" spans="1:42" x14ac:dyDescent="0.2">
      <c r="A131" s="257"/>
      <c r="B131" s="222"/>
      <c r="C131" s="220"/>
      <c r="D131" s="220"/>
      <c r="E131" s="220"/>
      <c r="F131" s="220"/>
      <c r="G131" s="220"/>
      <c r="H131" s="223" t="s">
        <v>520</v>
      </c>
      <c r="I131" s="221"/>
      <c r="J131" s="221"/>
      <c r="K131" s="140" t="s">
        <v>722</v>
      </c>
      <c r="L131" s="94"/>
      <c r="M131" s="94"/>
      <c r="N131" s="140"/>
      <c r="O131" s="94"/>
      <c r="P131" s="220"/>
      <c r="Q131" s="220"/>
      <c r="R131" s="220"/>
      <c r="S131" s="221"/>
      <c r="T131" s="221"/>
      <c r="U131" s="220"/>
      <c r="V131" s="94"/>
      <c r="W131" s="94"/>
      <c r="X131" s="94"/>
      <c r="Y131" s="108"/>
      <c r="Z131" s="94"/>
      <c r="AA131" s="223" t="s">
        <v>964</v>
      </c>
      <c r="AB131" s="94"/>
      <c r="AC131" s="222" t="s">
        <v>997</v>
      </c>
      <c r="AD131" s="94"/>
      <c r="AE131" s="222"/>
      <c r="AF131" s="220"/>
      <c r="AG131" s="222"/>
      <c r="AH131" s="183"/>
      <c r="AI131" s="183"/>
      <c r="AJ131" s="183"/>
      <c r="AK131" s="94"/>
    </row>
    <row r="132" spans="1:42" x14ac:dyDescent="0.2">
      <c r="A132" s="257"/>
      <c r="B132" s="222"/>
      <c r="C132" s="220"/>
      <c r="D132" s="220"/>
      <c r="E132" s="221"/>
      <c r="F132" s="220"/>
      <c r="G132" s="220"/>
      <c r="H132" s="220"/>
      <c r="I132" s="223" t="s">
        <v>621</v>
      </c>
      <c r="J132" s="223" t="s">
        <v>667</v>
      </c>
      <c r="K132" s="140" t="s">
        <v>689</v>
      </c>
      <c r="L132" s="94"/>
      <c r="M132" s="94"/>
      <c r="N132" s="140"/>
      <c r="O132" s="94"/>
      <c r="P132" s="220"/>
      <c r="Q132" s="221"/>
      <c r="R132" s="220"/>
      <c r="S132" s="223" t="s">
        <v>1279</v>
      </c>
      <c r="T132" s="151" t="s">
        <v>1078</v>
      </c>
      <c r="U132" s="220"/>
      <c r="V132" s="94"/>
      <c r="W132" s="94"/>
      <c r="X132" s="94"/>
      <c r="Y132" s="108"/>
      <c r="Z132" s="94"/>
      <c r="AA132" s="220"/>
      <c r="AB132" s="94"/>
      <c r="AC132" s="222"/>
      <c r="AD132" s="94"/>
      <c r="AE132" s="222" t="s">
        <v>934</v>
      </c>
      <c r="AF132" s="221"/>
      <c r="AG132" s="222"/>
      <c r="AH132" s="183"/>
      <c r="AI132" s="183"/>
      <c r="AJ132" s="183"/>
      <c r="AK132" s="94"/>
    </row>
    <row r="133" spans="1:42" x14ac:dyDescent="0.2">
      <c r="A133" s="257"/>
      <c r="B133" s="222"/>
      <c r="C133" s="220"/>
      <c r="D133" s="220"/>
      <c r="E133" s="223" t="s">
        <v>433</v>
      </c>
      <c r="F133" s="220"/>
      <c r="G133" s="220"/>
      <c r="H133" s="221"/>
      <c r="I133" s="221"/>
      <c r="J133" s="220"/>
      <c r="K133" s="140" t="s">
        <v>723</v>
      </c>
      <c r="L133" s="94"/>
      <c r="M133" s="94"/>
      <c r="N133" s="140"/>
      <c r="O133" s="94"/>
      <c r="P133" s="220"/>
      <c r="Q133" s="222" t="s">
        <v>1268</v>
      </c>
      <c r="R133" s="220"/>
      <c r="S133" s="221"/>
      <c r="T133" s="151" t="s">
        <v>1079</v>
      </c>
      <c r="U133" s="220"/>
      <c r="V133" s="94"/>
      <c r="W133" s="94"/>
      <c r="X133" s="94"/>
      <c r="Y133" s="108"/>
      <c r="Z133" s="94"/>
      <c r="AA133" s="221"/>
      <c r="AB133" s="94"/>
      <c r="AC133" s="222" t="s">
        <v>998</v>
      </c>
      <c r="AD133" s="94"/>
      <c r="AE133" s="222"/>
      <c r="AF133" s="223" t="s">
        <v>905</v>
      </c>
      <c r="AG133" s="222" t="s">
        <v>914</v>
      </c>
      <c r="AH133" s="183"/>
      <c r="AI133" s="183"/>
      <c r="AJ133" s="183"/>
      <c r="AK133" s="94"/>
    </row>
    <row r="134" spans="1:42" x14ac:dyDescent="0.2">
      <c r="A134" s="257"/>
      <c r="B134" s="222"/>
      <c r="C134" s="220"/>
      <c r="D134" s="220"/>
      <c r="E134" s="220"/>
      <c r="F134" s="221"/>
      <c r="G134" s="221"/>
      <c r="H134" s="223" t="s">
        <v>521</v>
      </c>
      <c r="I134" s="223" t="s">
        <v>601</v>
      </c>
      <c r="J134" s="220"/>
      <c r="K134" s="223" t="s">
        <v>691</v>
      </c>
      <c r="L134" s="94"/>
      <c r="M134" s="94"/>
      <c r="N134" s="140"/>
      <c r="O134" s="94"/>
      <c r="P134" s="220"/>
      <c r="Q134" s="222"/>
      <c r="R134" s="220"/>
      <c r="S134" s="210" t="s">
        <v>1112</v>
      </c>
      <c r="T134" s="151" t="s">
        <v>1088</v>
      </c>
      <c r="U134" s="220"/>
      <c r="V134" s="94"/>
      <c r="W134" s="94"/>
      <c r="X134" s="94"/>
      <c r="Y134" s="108"/>
      <c r="Z134" s="94"/>
      <c r="AA134" s="223" t="s">
        <v>968</v>
      </c>
      <c r="AB134" s="94"/>
      <c r="AC134" s="222"/>
      <c r="AD134" s="94"/>
      <c r="AE134" s="222"/>
      <c r="AF134" s="220"/>
      <c r="AG134" s="222"/>
      <c r="AH134" s="183"/>
      <c r="AI134" s="183"/>
      <c r="AJ134" s="183"/>
      <c r="AK134" s="94"/>
    </row>
    <row r="135" spans="1:42" x14ac:dyDescent="0.2">
      <c r="A135" s="257"/>
      <c r="B135" s="222"/>
      <c r="C135" s="220"/>
      <c r="D135" s="220"/>
      <c r="E135" s="220"/>
      <c r="F135" s="223" t="s">
        <v>425</v>
      </c>
      <c r="G135" s="223" t="s">
        <v>497</v>
      </c>
      <c r="H135" s="220"/>
      <c r="I135" s="220"/>
      <c r="J135" s="220"/>
      <c r="K135" s="221"/>
      <c r="L135" s="94"/>
      <c r="M135" s="94"/>
      <c r="N135" s="140"/>
      <c r="O135" s="94"/>
      <c r="P135" s="220"/>
      <c r="Q135" s="222"/>
      <c r="R135" s="220"/>
      <c r="S135" s="210" t="s">
        <v>1276</v>
      </c>
      <c r="T135" s="151" t="s">
        <v>1080</v>
      </c>
      <c r="U135" s="220"/>
      <c r="V135" s="94"/>
      <c r="W135" s="94"/>
      <c r="X135" s="94"/>
      <c r="Y135" s="108"/>
      <c r="Z135" s="94"/>
      <c r="AA135" s="220"/>
      <c r="AB135" s="94"/>
      <c r="AC135" s="222" t="s">
        <v>991</v>
      </c>
      <c r="AD135" s="94"/>
      <c r="AE135" s="222" t="s">
        <v>940</v>
      </c>
      <c r="AF135" s="220"/>
      <c r="AG135" s="222"/>
      <c r="AH135" s="183"/>
      <c r="AI135" s="183"/>
      <c r="AJ135" s="183"/>
      <c r="AK135" s="94"/>
    </row>
    <row r="136" spans="1:42" x14ac:dyDescent="0.2">
      <c r="A136" s="257"/>
      <c r="B136" s="222"/>
      <c r="C136" s="220"/>
      <c r="D136" s="220"/>
      <c r="E136" s="220"/>
      <c r="F136" s="220"/>
      <c r="G136" s="220"/>
      <c r="H136" s="220"/>
      <c r="I136" s="221"/>
      <c r="J136" s="220"/>
      <c r="K136" s="223" t="s">
        <v>711</v>
      </c>
      <c r="L136" s="94"/>
      <c r="M136" s="94"/>
      <c r="N136" s="140"/>
      <c r="O136" s="94"/>
      <c r="P136" s="220"/>
      <c r="Q136" s="222"/>
      <c r="R136" s="220"/>
      <c r="S136" s="216" t="s">
        <v>1113</v>
      </c>
      <c r="T136" s="218" t="s">
        <v>1081</v>
      </c>
      <c r="U136" s="220"/>
      <c r="V136" s="94"/>
      <c r="W136" s="94"/>
      <c r="X136" s="94"/>
      <c r="Y136" s="108"/>
      <c r="Z136" s="94"/>
      <c r="AA136" s="220"/>
      <c r="AB136" s="94"/>
      <c r="AC136" s="222"/>
      <c r="AD136" s="94"/>
      <c r="AE136" s="222"/>
      <c r="AF136" s="220"/>
      <c r="AG136" s="222"/>
      <c r="AH136" s="183"/>
      <c r="AI136" s="183"/>
      <c r="AJ136" s="183"/>
      <c r="AK136" s="94"/>
    </row>
    <row r="137" spans="1:42" x14ac:dyDescent="0.2">
      <c r="A137" s="257"/>
      <c r="B137" s="222"/>
      <c r="C137" s="220"/>
      <c r="D137" s="220"/>
      <c r="E137" s="220"/>
      <c r="F137" s="220"/>
      <c r="G137" s="220"/>
      <c r="H137" s="221"/>
      <c r="I137" s="223" t="s">
        <v>623</v>
      </c>
      <c r="J137" s="220"/>
      <c r="K137" s="221"/>
      <c r="L137" s="94"/>
      <c r="M137" s="94"/>
      <c r="N137" s="140"/>
      <c r="O137" s="94"/>
      <c r="P137" s="220"/>
      <c r="Q137" s="222"/>
      <c r="R137" s="220"/>
      <c r="S137" s="216" t="s">
        <v>1114</v>
      </c>
      <c r="T137" s="219" t="s">
        <v>1284</v>
      </c>
      <c r="U137" s="220"/>
      <c r="V137" s="94"/>
      <c r="W137" s="94"/>
      <c r="X137" s="94"/>
      <c r="Y137" s="108"/>
      <c r="Z137" s="94"/>
      <c r="AA137" s="221"/>
      <c r="AB137" s="94"/>
      <c r="AC137" s="222" t="s">
        <v>994</v>
      </c>
      <c r="AD137" s="94"/>
      <c r="AE137" s="222" t="s">
        <v>935</v>
      </c>
      <c r="AF137" s="220"/>
      <c r="AG137" s="222" t="s">
        <v>1280</v>
      </c>
      <c r="AH137" s="183"/>
      <c r="AI137" s="183"/>
      <c r="AJ137" s="183"/>
      <c r="AK137" s="94"/>
    </row>
    <row r="138" spans="1:42" x14ac:dyDescent="0.2">
      <c r="A138" s="257"/>
      <c r="B138" s="222"/>
      <c r="C138" s="220"/>
      <c r="D138" s="220"/>
      <c r="E138" s="220"/>
      <c r="F138" s="220"/>
      <c r="G138" s="220"/>
      <c r="H138" s="223" t="s">
        <v>531</v>
      </c>
      <c r="I138" s="220"/>
      <c r="J138" s="220"/>
      <c r="K138" s="140" t="s">
        <v>1236</v>
      </c>
      <c r="L138" s="94"/>
      <c r="M138" s="94"/>
      <c r="N138" s="140"/>
      <c r="O138" s="94"/>
      <c r="P138" s="220"/>
      <c r="Q138" s="222"/>
      <c r="R138" s="220"/>
      <c r="S138" s="216" t="s">
        <v>1274</v>
      </c>
      <c r="T138" s="151" t="s">
        <v>1083</v>
      </c>
      <c r="U138" s="220"/>
      <c r="V138" s="94"/>
      <c r="W138" s="94"/>
      <c r="X138" s="94"/>
      <c r="Y138" s="108"/>
      <c r="Z138" s="94"/>
      <c r="AA138" s="223" t="s">
        <v>969</v>
      </c>
      <c r="AB138" s="94"/>
      <c r="AC138" s="222"/>
      <c r="AD138" s="94"/>
      <c r="AE138" s="222"/>
      <c r="AF138" s="220"/>
      <c r="AG138" s="222"/>
      <c r="AH138" s="183"/>
      <c r="AI138" s="183"/>
      <c r="AJ138" s="183"/>
      <c r="AK138" s="94"/>
    </row>
    <row r="139" spans="1:42" x14ac:dyDescent="0.2">
      <c r="A139" s="257"/>
      <c r="B139" s="222"/>
      <c r="C139" s="220"/>
      <c r="D139" s="220"/>
      <c r="E139" s="220"/>
      <c r="F139" s="220"/>
      <c r="G139" s="220"/>
      <c r="H139" s="220"/>
      <c r="I139" s="220"/>
      <c r="J139" s="220"/>
      <c r="K139" s="140" t="s">
        <v>712</v>
      </c>
      <c r="L139" s="94"/>
      <c r="M139" s="94"/>
      <c r="N139" s="140"/>
      <c r="O139" s="94"/>
      <c r="P139" s="220"/>
      <c r="Q139" s="222"/>
      <c r="R139" s="220"/>
      <c r="S139" s="210" t="s">
        <v>1115</v>
      </c>
      <c r="T139" s="223" t="s">
        <v>1084</v>
      </c>
      <c r="U139" s="220"/>
      <c r="V139" s="94"/>
      <c r="W139" s="94"/>
      <c r="X139" s="94"/>
      <c r="Y139" s="108"/>
      <c r="Z139" s="94"/>
      <c r="AA139" s="220"/>
      <c r="AB139" s="94"/>
      <c r="AC139" s="222" t="s">
        <v>1299</v>
      </c>
      <c r="AD139" s="94"/>
      <c r="AE139" s="222" t="s">
        <v>1304</v>
      </c>
      <c r="AF139" s="220"/>
      <c r="AG139" s="222"/>
      <c r="AH139" s="183"/>
      <c r="AI139" s="183"/>
      <c r="AJ139" s="183"/>
      <c r="AK139" s="94"/>
    </row>
    <row r="140" spans="1:42" x14ac:dyDescent="0.2">
      <c r="A140" s="257"/>
      <c r="B140" s="222"/>
      <c r="C140" s="221"/>
      <c r="D140" s="221"/>
      <c r="E140" s="221"/>
      <c r="F140" s="221"/>
      <c r="G140" s="221"/>
      <c r="H140" s="221"/>
      <c r="I140" s="221"/>
      <c r="J140" s="221"/>
      <c r="K140" s="140" t="s">
        <v>1235</v>
      </c>
      <c r="L140" s="94"/>
      <c r="M140" s="94"/>
      <c r="N140" s="140"/>
      <c r="O140" s="94"/>
      <c r="P140" s="221"/>
      <c r="Q140" s="222"/>
      <c r="R140" s="221"/>
      <c r="S140" s="216" t="s">
        <v>1116</v>
      </c>
      <c r="T140" s="221"/>
      <c r="U140" s="221"/>
      <c r="V140" s="94"/>
      <c r="W140" s="94"/>
      <c r="X140" s="94"/>
      <c r="Y140" s="108"/>
      <c r="Z140" s="94"/>
      <c r="AA140" s="221"/>
      <c r="AB140" s="94"/>
      <c r="AC140" s="222"/>
      <c r="AD140" s="94"/>
      <c r="AE140" s="222"/>
      <c r="AF140" s="221"/>
      <c r="AG140" s="222"/>
      <c r="AH140" s="183"/>
      <c r="AI140" s="183"/>
      <c r="AJ140" s="183"/>
      <c r="AK140" s="94"/>
    </row>
    <row r="141" spans="1:42" s="97" customFormat="1" x14ac:dyDescent="0.2">
      <c r="A141" s="257"/>
      <c r="B141" s="222"/>
      <c r="C141" s="223" t="s">
        <v>298</v>
      </c>
      <c r="D141" s="223" t="s">
        <v>355</v>
      </c>
      <c r="E141" s="102"/>
      <c r="F141" s="102"/>
      <c r="G141" s="106"/>
      <c r="H141" s="106"/>
      <c r="I141" s="223" t="s">
        <v>569</v>
      </c>
      <c r="J141" s="108"/>
      <c r="K141" s="140" t="s">
        <v>694</v>
      </c>
      <c r="L141" s="94"/>
      <c r="M141" s="94"/>
      <c r="N141" s="140"/>
      <c r="O141" s="94"/>
      <c r="P141" s="94"/>
      <c r="Q141" s="140"/>
      <c r="R141" s="94"/>
      <c r="S141" s="216"/>
      <c r="T141" s="94"/>
      <c r="U141" s="94"/>
      <c r="V141" s="94"/>
      <c r="W141" s="94"/>
      <c r="X141" s="94"/>
      <c r="Y141" s="108"/>
      <c r="Z141" s="94"/>
      <c r="AA141" s="223" t="s">
        <v>960</v>
      </c>
      <c r="AB141" s="94"/>
      <c r="AC141" s="94"/>
      <c r="AD141" s="94"/>
      <c r="AE141" s="140"/>
      <c r="AF141" s="94"/>
      <c r="AG141" s="94"/>
      <c r="AH141" s="94"/>
      <c r="AI141" s="94"/>
      <c r="AJ141" s="94"/>
      <c r="AK141" s="94"/>
      <c r="AP141" s="177"/>
    </row>
    <row r="142" spans="1:42" x14ac:dyDescent="0.2">
      <c r="A142" s="257"/>
      <c r="B142" s="222"/>
      <c r="C142" s="220"/>
      <c r="D142" s="220"/>
      <c r="E142" s="102"/>
      <c r="F142" s="102"/>
      <c r="G142" s="106"/>
      <c r="H142" s="106"/>
      <c r="I142" s="220"/>
      <c r="J142" s="108"/>
      <c r="K142" s="140" t="s">
        <v>695</v>
      </c>
      <c r="L142" s="94"/>
      <c r="M142" s="94"/>
      <c r="N142" s="140"/>
      <c r="O142" s="94"/>
      <c r="P142" s="94"/>
      <c r="Q142" s="140"/>
      <c r="R142" s="94"/>
      <c r="S142" s="216"/>
      <c r="T142" s="94"/>
      <c r="U142" s="94"/>
      <c r="V142" s="94"/>
      <c r="W142" s="94"/>
      <c r="X142" s="94"/>
      <c r="Y142" s="108"/>
      <c r="Z142" s="94"/>
      <c r="AA142" s="220"/>
      <c r="AB142" s="94"/>
      <c r="AC142" s="94"/>
      <c r="AD142" s="94"/>
      <c r="AE142" s="140"/>
      <c r="AF142" s="94"/>
      <c r="AG142" s="94"/>
      <c r="AH142" s="94"/>
      <c r="AI142" s="94"/>
      <c r="AJ142" s="94"/>
      <c r="AK142" s="94"/>
    </row>
    <row r="143" spans="1:42" x14ac:dyDescent="0.2">
      <c r="A143" s="257"/>
      <c r="B143" s="222"/>
      <c r="C143" s="220"/>
      <c r="D143" s="220"/>
      <c r="E143" s="102"/>
      <c r="F143" s="102"/>
      <c r="G143" s="106"/>
      <c r="H143" s="106"/>
      <c r="I143" s="220"/>
      <c r="J143" s="108"/>
      <c r="K143" s="140" t="s">
        <v>696</v>
      </c>
      <c r="L143" s="94"/>
      <c r="M143" s="94"/>
      <c r="N143" s="140"/>
      <c r="O143" s="94"/>
      <c r="P143" s="94"/>
      <c r="Q143" s="140"/>
      <c r="R143" s="94"/>
      <c r="S143" s="216"/>
      <c r="T143" s="94"/>
      <c r="U143" s="94"/>
      <c r="V143" s="94"/>
      <c r="W143" s="94"/>
      <c r="X143" s="94"/>
      <c r="Y143" s="108"/>
      <c r="Z143" s="94"/>
      <c r="AA143" s="220"/>
      <c r="AB143" s="94"/>
      <c r="AC143" s="94"/>
      <c r="AD143" s="94"/>
      <c r="AE143" s="140"/>
      <c r="AF143" s="94"/>
      <c r="AG143" s="94"/>
      <c r="AH143" s="94"/>
      <c r="AI143" s="94"/>
      <c r="AJ143" s="94"/>
      <c r="AK143" s="94"/>
    </row>
    <row r="144" spans="1:42" x14ac:dyDescent="0.2">
      <c r="A144" s="257"/>
      <c r="B144" s="222"/>
      <c r="C144" s="220"/>
      <c r="D144" s="220"/>
      <c r="E144" s="208"/>
      <c r="F144" s="208"/>
      <c r="G144" s="208"/>
      <c r="H144" s="208"/>
      <c r="I144" s="220"/>
      <c r="J144" s="208"/>
      <c r="K144" s="208" t="s">
        <v>1240</v>
      </c>
      <c r="L144" s="94"/>
      <c r="M144" s="94"/>
      <c r="N144" s="208"/>
      <c r="O144" s="94"/>
      <c r="P144" s="94"/>
      <c r="Q144" s="208"/>
      <c r="R144" s="94"/>
      <c r="S144" s="216"/>
      <c r="T144" s="94"/>
      <c r="U144" s="94"/>
      <c r="V144" s="94"/>
      <c r="W144" s="94"/>
      <c r="X144" s="94"/>
      <c r="Y144" s="208"/>
      <c r="Z144" s="94"/>
      <c r="AA144" s="220"/>
      <c r="AB144" s="94"/>
      <c r="AC144" s="94"/>
      <c r="AD144" s="94"/>
      <c r="AE144" s="208"/>
      <c r="AF144" s="94"/>
      <c r="AG144" s="94"/>
      <c r="AH144" s="94"/>
      <c r="AI144" s="94"/>
      <c r="AJ144" s="94"/>
      <c r="AK144" s="94"/>
    </row>
    <row r="145" spans="1:37" x14ac:dyDescent="0.2">
      <c r="A145" s="257"/>
      <c r="B145" s="222"/>
      <c r="C145" s="220"/>
      <c r="D145" s="220"/>
      <c r="E145" s="208"/>
      <c r="F145" s="208"/>
      <c r="G145" s="208"/>
      <c r="H145" s="208"/>
      <c r="I145" s="220"/>
      <c r="J145" s="208"/>
      <c r="K145" s="208" t="s">
        <v>1239</v>
      </c>
      <c r="L145" s="94"/>
      <c r="M145" s="94"/>
      <c r="N145" s="208"/>
      <c r="O145" s="94"/>
      <c r="P145" s="94"/>
      <c r="Q145" s="208"/>
      <c r="R145" s="94"/>
      <c r="S145" s="216"/>
      <c r="T145" s="94"/>
      <c r="U145" s="94"/>
      <c r="V145" s="94"/>
      <c r="W145" s="94"/>
      <c r="X145" s="94"/>
      <c r="Y145" s="208"/>
      <c r="Z145" s="94"/>
      <c r="AA145" s="220"/>
      <c r="AB145" s="94"/>
      <c r="AC145" s="94"/>
      <c r="AD145" s="94"/>
      <c r="AE145" s="208"/>
      <c r="AF145" s="94"/>
      <c r="AG145" s="94"/>
      <c r="AH145" s="94"/>
      <c r="AI145" s="94"/>
      <c r="AJ145" s="94"/>
      <c r="AK145" s="94"/>
    </row>
    <row r="146" spans="1:37" x14ac:dyDescent="0.2">
      <c r="A146" s="257"/>
      <c r="B146" s="222"/>
      <c r="C146" s="220"/>
      <c r="D146" s="220"/>
      <c r="E146" s="102"/>
      <c r="F146" s="102"/>
      <c r="G146" s="106"/>
      <c r="H146" s="106"/>
      <c r="I146" s="220"/>
      <c r="J146" s="108"/>
      <c r="K146" s="140" t="s">
        <v>697</v>
      </c>
      <c r="L146" s="94"/>
      <c r="M146" s="94"/>
      <c r="N146" s="140"/>
      <c r="O146" s="94"/>
      <c r="P146" s="94"/>
      <c r="Q146" s="140"/>
      <c r="R146" s="94"/>
      <c r="S146" s="216"/>
      <c r="T146" s="94"/>
      <c r="U146" s="94"/>
      <c r="V146" s="94"/>
      <c r="W146" s="94"/>
      <c r="X146" s="94"/>
      <c r="Y146" s="108"/>
      <c r="Z146" s="94"/>
      <c r="AA146" s="220"/>
      <c r="AB146" s="94"/>
      <c r="AC146" s="94"/>
      <c r="AD146" s="94"/>
      <c r="AE146" s="140"/>
      <c r="AF146" s="94"/>
      <c r="AG146" s="94"/>
      <c r="AH146" s="94"/>
      <c r="AI146" s="94"/>
      <c r="AJ146" s="94"/>
      <c r="AK146" s="94"/>
    </row>
    <row r="147" spans="1:37" x14ac:dyDescent="0.2">
      <c r="A147" s="257"/>
      <c r="B147" s="222"/>
      <c r="C147" s="220"/>
      <c r="D147" s="220"/>
      <c r="E147" s="108"/>
      <c r="F147" s="108"/>
      <c r="G147" s="108"/>
      <c r="H147" s="108"/>
      <c r="I147" s="220"/>
      <c r="J147" s="108"/>
      <c r="K147" s="140" t="s">
        <v>698</v>
      </c>
      <c r="L147" s="94"/>
      <c r="M147" s="94"/>
      <c r="N147" s="140"/>
      <c r="O147" s="94"/>
      <c r="P147" s="94"/>
      <c r="Q147" s="140"/>
      <c r="R147" s="94"/>
      <c r="S147" s="216"/>
      <c r="T147" s="94"/>
      <c r="U147" s="94"/>
      <c r="V147" s="94"/>
      <c r="W147" s="94"/>
      <c r="X147" s="94"/>
      <c r="Y147" s="108"/>
      <c r="Z147" s="94"/>
      <c r="AA147" s="220"/>
      <c r="AB147" s="94"/>
      <c r="AC147" s="94"/>
      <c r="AD147" s="94"/>
      <c r="AE147" s="140"/>
      <c r="AF147" s="94"/>
      <c r="AG147" s="94"/>
      <c r="AH147" s="94"/>
      <c r="AI147" s="94"/>
      <c r="AJ147" s="94"/>
      <c r="AK147" s="94"/>
    </row>
    <row r="148" spans="1:37" x14ac:dyDescent="0.2">
      <c r="A148" s="257"/>
      <c r="B148" s="222"/>
      <c r="C148" s="220"/>
      <c r="D148" s="220"/>
      <c r="E148" s="108"/>
      <c r="F148" s="108"/>
      <c r="G148" s="108"/>
      <c r="H148" s="108"/>
      <c r="I148" s="220"/>
      <c r="J148" s="108"/>
      <c r="K148" s="140" t="s">
        <v>699</v>
      </c>
      <c r="L148" s="94"/>
      <c r="M148" s="94"/>
      <c r="N148" s="140"/>
      <c r="O148" s="94"/>
      <c r="P148" s="94"/>
      <c r="Q148" s="140"/>
      <c r="R148" s="94"/>
      <c r="S148" s="216"/>
      <c r="T148" s="94"/>
      <c r="U148" s="94"/>
      <c r="V148" s="94"/>
      <c r="W148" s="94"/>
      <c r="X148" s="94"/>
      <c r="Y148" s="108"/>
      <c r="Z148" s="94"/>
      <c r="AA148" s="220"/>
      <c r="AB148" s="94"/>
      <c r="AC148" s="94"/>
      <c r="AD148" s="94"/>
      <c r="AE148" s="140"/>
      <c r="AF148" s="94"/>
      <c r="AG148" s="94"/>
      <c r="AH148" s="94"/>
      <c r="AI148" s="94"/>
      <c r="AJ148" s="94"/>
      <c r="AK148" s="94"/>
    </row>
    <row r="149" spans="1:37" x14ac:dyDescent="0.2">
      <c r="A149" s="257"/>
      <c r="B149" s="222"/>
      <c r="C149" s="220"/>
      <c r="D149" s="220"/>
      <c r="E149" s="108"/>
      <c r="F149" s="108"/>
      <c r="G149" s="108"/>
      <c r="H149" s="108"/>
      <c r="I149" s="220"/>
      <c r="J149" s="108"/>
      <c r="K149" s="140" t="s">
        <v>700</v>
      </c>
      <c r="L149" s="94"/>
      <c r="M149" s="94"/>
      <c r="N149" s="140"/>
      <c r="O149" s="94"/>
      <c r="P149" s="94"/>
      <c r="Q149" s="140"/>
      <c r="R149" s="94"/>
      <c r="S149" s="216"/>
      <c r="T149" s="94"/>
      <c r="U149" s="94"/>
      <c r="V149" s="94"/>
      <c r="W149" s="94"/>
      <c r="X149" s="94"/>
      <c r="Y149" s="108"/>
      <c r="Z149" s="94"/>
      <c r="AA149" s="220"/>
      <c r="AB149" s="94"/>
      <c r="AC149" s="94"/>
      <c r="AD149" s="94"/>
      <c r="AE149" s="140"/>
      <c r="AF149" s="94"/>
      <c r="AG149" s="94"/>
      <c r="AH149" s="94"/>
      <c r="AI149" s="94"/>
      <c r="AJ149" s="94"/>
      <c r="AK149" s="94"/>
    </row>
    <row r="150" spans="1:37" x14ac:dyDescent="0.2">
      <c r="A150" s="257"/>
      <c r="B150" s="222"/>
      <c r="C150" s="221"/>
      <c r="D150" s="221"/>
      <c r="E150" s="102"/>
      <c r="F150" s="102"/>
      <c r="G150" s="106"/>
      <c r="H150" s="106"/>
      <c r="I150" s="221"/>
      <c r="J150" s="108"/>
      <c r="K150" s="140" t="s">
        <v>714</v>
      </c>
      <c r="L150" s="94"/>
      <c r="M150" s="94"/>
      <c r="N150" s="140"/>
      <c r="O150" s="94"/>
      <c r="P150" s="94"/>
      <c r="Q150" s="140"/>
      <c r="R150" s="94"/>
      <c r="S150" s="216"/>
      <c r="T150" s="94"/>
      <c r="U150" s="94"/>
      <c r="V150" s="94"/>
      <c r="W150" s="94"/>
      <c r="X150" s="94"/>
      <c r="Y150" s="108"/>
      <c r="Z150" s="94"/>
      <c r="AA150" s="221"/>
      <c r="AB150" s="94"/>
      <c r="AC150" s="94"/>
      <c r="AD150" s="94"/>
      <c r="AE150" s="140"/>
      <c r="AF150" s="94"/>
      <c r="AG150" s="94"/>
      <c r="AH150" s="94"/>
      <c r="AI150" s="94"/>
      <c r="AJ150" s="94"/>
      <c r="AK150" s="94"/>
    </row>
    <row r="151" spans="1:37" x14ac:dyDescent="0.2">
      <c r="A151" s="257"/>
      <c r="B151" s="240" t="s">
        <v>171</v>
      </c>
      <c r="C151" s="224" t="s">
        <v>174</v>
      </c>
      <c r="D151" s="224" t="s">
        <v>359</v>
      </c>
      <c r="E151" s="224" t="s">
        <v>408</v>
      </c>
      <c r="F151" s="224" t="s">
        <v>416</v>
      </c>
      <c r="G151" s="105"/>
      <c r="H151" s="224" t="s">
        <v>522</v>
      </c>
      <c r="I151" s="224" t="s">
        <v>605</v>
      </c>
      <c r="J151" s="109"/>
      <c r="K151" s="139" t="s">
        <v>704</v>
      </c>
      <c r="L151" s="224" t="s">
        <v>740</v>
      </c>
      <c r="M151" s="224" t="s">
        <v>766</v>
      </c>
      <c r="N151" s="139"/>
      <c r="O151" s="92"/>
      <c r="P151" s="92"/>
      <c r="Q151" s="139"/>
      <c r="R151" s="224" t="s">
        <v>888</v>
      </c>
      <c r="S151" s="213"/>
      <c r="T151" s="224" t="s">
        <v>1085</v>
      </c>
      <c r="U151" s="92"/>
      <c r="V151" s="92"/>
      <c r="W151" s="92"/>
      <c r="X151" s="92"/>
      <c r="Y151" s="109"/>
      <c r="Z151" s="92"/>
      <c r="AA151" s="92"/>
      <c r="AB151" s="92"/>
      <c r="AC151" s="224" t="s">
        <v>1297</v>
      </c>
      <c r="AD151" s="92"/>
      <c r="AE151" s="139"/>
      <c r="AF151" s="92"/>
      <c r="AG151" s="90"/>
      <c r="AH151" s="147"/>
      <c r="AI151" s="159"/>
      <c r="AJ151" s="182"/>
      <c r="AK151" s="92"/>
    </row>
    <row r="152" spans="1:37" x14ac:dyDescent="0.2">
      <c r="A152" s="257"/>
      <c r="B152" s="240"/>
      <c r="C152" s="225"/>
      <c r="D152" s="225"/>
      <c r="E152" s="225"/>
      <c r="F152" s="225"/>
      <c r="G152" s="105"/>
      <c r="H152" s="225"/>
      <c r="I152" s="225"/>
      <c r="J152" s="109"/>
      <c r="K152" s="139" t="s">
        <v>705</v>
      </c>
      <c r="L152" s="225"/>
      <c r="M152" s="225"/>
      <c r="N152" s="139"/>
      <c r="O152" s="92"/>
      <c r="P152" s="92"/>
      <c r="Q152" s="139"/>
      <c r="R152" s="225"/>
      <c r="S152" s="213"/>
      <c r="T152" s="225"/>
      <c r="U152" s="92"/>
      <c r="V152" s="92"/>
      <c r="W152" s="92"/>
      <c r="X152" s="92"/>
      <c r="Y152" s="109"/>
      <c r="Z152" s="92"/>
      <c r="AA152" s="92"/>
      <c r="AB152" s="92"/>
      <c r="AC152" s="225"/>
      <c r="AD152" s="92"/>
      <c r="AE152" s="139"/>
      <c r="AF152" s="92"/>
      <c r="AG152" s="90"/>
      <c r="AH152" s="147"/>
      <c r="AI152" s="159"/>
      <c r="AJ152" s="182"/>
      <c r="AK152" s="92"/>
    </row>
    <row r="153" spans="1:37" x14ac:dyDescent="0.2">
      <c r="A153" s="257"/>
      <c r="B153" s="240"/>
      <c r="C153" s="225"/>
      <c r="D153" s="225"/>
      <c r="E153" s="225"/>
      <c r="F153" s="226"/>
      <c r="G153" s="105"/>
      <c r="H153" s="225"/>
      <c r="I153" s="226"/>
      <c r="J153" s="109"/>
      <c r="K153" s="139" t="s">
        <v>706</v>
      </c>
      <c r="L153" s="225"/>
      <c r="M153" s="225"/>
      <c r="N153" s="139"/>
      <c r="O153" s="92"/>
      <c r="P153" s="92"/>
      <c r="Q153" s="139"/>
      <c r="R153" s="225"/>
      <c r="S153" s="213"/>
      <c r="T153" s="225"/>
      <c r="U153" s="92"/>
      <c r="V153" s="92"/>
      <c r="W153" s="92"/>
      <c r="X153" s="92"/>
      <c r="Y153" s="109"/>
      <c r="Z153" s="92"/>
      <c r="AA153" s="92"/>
      <c r="AB153" s="92"/>
      <c r="AC153" s="225"/>
      <c r="AD153" s="92"/>
      <c r="AE153" s="139"/>
      <c r="AF153" s="92"/>
      <c r="AG153" s="90"/>
      <c r="AH153" s="147"/>
      <c r="AI153" s="159"/>
      <c r="AJ153" s="182"/>
      <c r="AK153" s="92"/>
    </row>
    <row r="154" spans="1:37" x14ac:dyDescent="0.2">
      <c r="A154" s="257"/>
      <c r="B154" s="240"/>
      <c r="C154" s="225"/>
      <c r="D154" s="225"/>
      <c r="E154" s="225"/>
      <c r="F154" s="240" t="s">
        <v>422</v>
      </c>
      <c r="G154" s="109"/>
      <c r="H154" s="226"/>
      <c r="I154" s="224" t="s">
        <v>609</v>
      </c>
      <c r="J154" s="109"/>
      <c r="K154" s="139" t="s">
        <v>707</v>
      </c>
      <c r="L154" s="225"/>
      <c r="M154" s="225"/>
      <c r="N154" s="139"/>
      <c r="O154" s="92"/>
      <c r="P154" s="92"/>
      <c r="Q154" s="139"/>
      <c r="R154" s="225"/>
      <c r="S154" s="213"/>
      <c r="T154" s="226"/>
      <c r="U154" s="92"/>
      <c r="V154" s="92"/>
      <c r="W154" s="92"/>
      <c r="X154" s="92"/>
      <c r="Y154" s="109"/>
      <c r="Z154" s="92"/>
      <c r="AA154" s="92"/>
      <c r="AB154" s="92"/>
      <c r="AC154" s="225"/>
      <c r="AD154" s="92"/>
      <c r="AE154" s="139"/>
      <c r="AF154" s="92"/>
      <c r="AG154" s="109"/>
      <c r="AH154" s="147"/>
      <c r="AI154" s="159"/>
      <c r="AJ154" s="182"/>
      <c r="AK154" s="92"/>
    </row>
    <row r="155" spans="1:37" x14ac:dyDescent="0.2">
      <c r="A155" s="257"/>
      <c r="B155" s="240"/>
      <c r="C155" s="225"/>
      <c r="D155" s="225"/>
      <c r="E155" s="225"/>
      <c r="F155" s="240"/>
      <c r="G155" s="205"/>
      <c r="H155" s="203"/>
      <c r="I155" s="225"/>
      <c r="J155" s="205"/>
      <c r="K155" s="205" t="s">
        <v>1233</v>
      </c>
      <c r="L155" s="225"/>
      <c r="M155" s="226"/>
      <c r="N155" s="205"/>
      <c r="O155" s="92"/>
      <c r="P155" s="92"/>
      <c r="Q155" s="205"/>
      <c r="R155" s="225"/>
      <c r="S155" s="213"/>
      <c r="T155" s="203" t="s">
        <v>1285</v>
      </c>
      <c r="U155" s="92"/>
      <c r="V155" s="92"/>
      <c r="W155" s="92"/>
      <c r="X155" s="92"/>
      <c r="Y155" s="205"/>
      <c r="Z155" s="92"/>
      <c r="AA155" s="92"/>
      <c r="AB155" s="92"/>
      <c r="AC155" s="225"/>
      <c r="AD155" s="92"/>
      <c r="AE155" s="205"/>
      <c r="AF155" s="92"/>
      <c r="AG155" s="205"/>
      <c r="AH155" s="205"/>
      <c r="AI155" s="205"/>
      <c r="AJ155" s="205"/>
      <c r="AK155" s="92"/>
    </row>
    <row r="156" spans="1:37" x14ac:dyDescent="0.2">
      <c r="A156" s="257"/>
      <c r="B156" s="240"/>
      <c r="C156" s="225"/>
      <c r="D156" s="225"/>
      <c r="E156" s="225"/>
      <c r="F156" s="240"/>
      <c r="G156" s="109"/>
      <c r="H156" s="224" t="s">
        <v>532</v>
      </c>
      <c r="I156" s="226"/>
      <c r="J156" s="109"/>
      <c r="K156" s="139" t="s">
        <v>1232</v>
      </c>
      <c r="L156" s="225"/>
      <c r="M156" s="224" t="s">
        <v>768</v>
      </c>
      <c r="N156" s="139"/>
      <c r="O156" s="92"/>
      <c r="P156" s="92"/>
      <c r="Q156" s="139"/>
      <c r="R156" s="225"/>
      <c r="S156" s="213"/>
      <c r="T156" s="224" t="s">
        <v>1086</v>
      </c>
      <c r="U156" s="92"/>
      <c r="V156" s="92"/>
      <c r="W156" s="92"/>
      <c r="X156" s="92"/>
      <c r="Y156" s="109"/>
      <c r="Z156" s="92"/>
      <c r="AA156" s="92"/>
      <c r="AB156" s="92"/>
      <c r="AC156" s="225"/>
      <c r="AD156" s="92"/>
      <c r="AE156" s="139"/>
      <c r="AF156" s="92"/>
      <c r="AG156" s="109"/>
      <c r="AH156" s="147"/>
      <c r="AI156" s="159"/>
      <c r="AJ156" s="182"/>
      <c r="AK156" s="92"/>
    </row>
    <row r="157" spans="1:37" x14ac:dyDescent="0.2">
      <c r="A157" s="257"/>
      <c r="B157" s="240"/>
      <c r="C157" s="225"/>
      <c r="D157" s="225"/>
      <c r="E157" s="225"/>
      <c r="F157" s="204" t="s">
        <v>1198</v>
      </c>
      <c r="G157" s="109"/>
      <c r="H157" s="225"/>
      <c r="I157" s="224" t="s">
        <v>600</v>
      </c>
      <c r="J157" s="109"/>
      <c r="K157" s="139" t="s">
        <v>708</v>
      </c>
      <c r="L157" s="225"/>
      <c r="M157" s="225"/>
      <c r="N157" s="139"/>
      <c r="O157" s="92"/>
      <c r="P157" s="92"/>
      <c r="Q157" s="139"/>
      <c r="R157" s="225"/>
      <c r="S157" s="213"/>
      <c r="T157" s="225"/>
      <c r="U157" s="92"/>
      <c r="V157" s="92"/>
      <c r="W157" s="92"/>
      <c r="X157" s="92"/>
      <c r="Y157" s="109"/>
      <c r="Z157" s="92"/>
      <c r="AA157" s="92"/>
      <c r="AB157" s="92"/>
      <c r="AC157" s="225"/>
      <c r="AD157" s="92"/>
      <c r="AE157" s="139"/>
      <c r="AF157" s="92"/>
      <c r="AG157" s="109"/>
      <c r="AH157" s="147"/>
      <c r="AI157" s="159"/>
      <c r="AJ157" s="182"/>
      <c r="AK157" s="92"/>
    </row>
    <row r="158" spans="1:37" x14ac:dyDescent="0.2">
      <c r="A158" s="257"/>
      <c r="B158" s="240"/>
      <c r="C158" s="225"/>
      <c r="D158" s="225"/>
      <c r="E158" s="225"/>
      <c r="F158" s="224" t="s">
        <v>427</v>
      </c>
      <c r="G158" s="109"/>
      <c r="H158" s="225"/>
      <c r="I158" s="225"/>
      <c r="J158" s="109"/>
      <c r="K158" s="139" t="s">
        <v>709</v>
      </c>
      <c r="L158" s="225"/>
      <c r="M158" s="225"/>
      <c r="N158" s="139"/>
      <c r="O158" s="92"/>
      <c r="P158" s="92"/>
      <c r="Q158" s="139"/>
      <c r="R158" s="225"/>
      <c r="S158" s="213"/>
      <c r="T158" s="225"/>
      <c r="U158" s="92"/>
      <c r="V158" s="92"/>
      <c r="W158" s="92"/>
      <c r="X158" s="92"/>
      <c r="Y158" s="109"/>
      <c r="Z158" s="92"/>
      <c r="AA158" s="92"/>
      <c r="AB158" s="92"/>
      <c r="AC158" s="225"/>
      <c r="AD158" s="92"/>
      <c r="AE158" s="139"/>
      <c r="AF158" s="92"/>
      <c r="AG158" s="109"/>
      <c r="AH158" s="147"/>
      <c r="AI158" s="159"/>
      <c r="AJ158" s="182"/>
      <c r="AK158" s="92"/>
    </row>
    <row r="159" spans="1:37" x14ac:dyDescent="0.2">
      <c r="A159" s="257"/>
      <c r="B159" s="240"/>
      <c r="C159" s="225"/>
      <c r="D159" s="226"/>
      <c r="E159" s="226"/>
      <c r="F159" s="226"/>
      <c r="G159" s="109"/>
      <c r="H159" s="226"/>
      <c r="I159" s="226"/>
      <c r="J159" s="109"/>
      <c r="K159" s="139" t="s">
        <v>710</v>
      </c>
      <c r="L159" s="226"/>
      <c r="M159" s="226"/>
      <c r="N159" s="139"/>
      <c r="O159" s="92"/>
      <c r="P159" s="92"/>
      <c r="Q159" s="139"/>
      <c r="R159" s="226"/>
      <c r="S159" s="213"/>
      <c r="T159" s="226"/>
      <c r="U159" s="92"/>
      <c r="V159" s="92"/>
      <c r="W159" s="92"/>
      <c r="X159" s="92"/>
      <c r="Y159" s="109"/>
      <c r="Z159" s="92"/>
      <c r="AA159" s="92"/>
      <c r="AB159" s="92"/>
      <c r="AC159" s="226"/>
      <c r="AD159" s="92"/>
      <c r="AE159" s="139"/>
      <c r="AF159" s="92"/>
      <c r="AG159" s="109"/>
      <c r="AH159" s="147"/>
      <c r="AI159" s="159"/>
      <c r="AJ159" s="182"/>
      <c r="AK159" s="92"/>
    </row>
    <row r="160" spans="1:37" x14ac:dyDescent="0.2">
      <c r="A160" s="257"/>
      <c r="B160" s="240"/>
      <c r="C160" s="224" t="s">
        <v>298</v>
      </c>
      <c r="D160" s="224" t="s">
        <v>357</v>
      </c>
      <c r="E160" s="91"/>
      <c r="F160" s="224" t="s">
        <v>423</v>
      </c>
      <c r="G160" s="105"/>
      <c r="H160" s="105"/>
      <c r="I160" s="109"/>
      <c r="J160" s="109"/>
      <c r="K160" s="139"/>
      <c r="L160" s="92"/>
      <c r="M160" s="92"/>
      <c r="N160" s="139"/>
      <c r="O160" s="92"/>
      <c r="P160" s="92"/>
      <c r="Q160" s="139"/>
      <c r="R160" s="92"/>
      <c r="S160" s="213"/>
      <c r="T160" s="92"/>
      <c r="U160" s="92"/>
      <c r="V160" s="92"/>
      <c r="W160" s="92"/>
      <c r="X160" s="92"/>
      <c r="Y160" s="109"/>
      <c r="Z160" s="92"/>
      <c r="AA160" s="92"/>
      <c r="AB160" s="92"/>
      <c r="AC160" s="92"/>
      <c r="AD160" s="92"/>
      <c r="AE160" s="139"/>
      <c r="AF160" s="92"/>
      <c r="AG160" s="90"/>
      <c r="AH160" s="147"/>
      <c r="AI160" s="159"/>
      <c r="AJ160" s="182"/>
      <c r="AK160" s="92"/>
    </row>
    <row r="161" spans="1:42" x14ac:dyDescent="0.2">
      <c r="A161" s="257"/>
      <c r="B161" s="240"/>
      <c r="C161" s="225"/>
      <c r="D161" s="225"/>
      <c r="E161" s="91"/>
      <c r="F161" s="225"/>
      <c r="G161" s="105"/>
      <c r="H161" s="105"/>
      <c r="I161" s="109"/>
      <c r="J161" s="109"/>
      <c r="K161" s="139"/>
      <c r="L161" s="92"/>
      <c r="M161" s="92"/>
      <c r="N161" s="139"/>
      <c r="O161" s="92"/>
      <c r="P161" s="92"/>
      <c r="Q161" s="139"/>
      <c r="R161" s="92"/>
      <c r="S161" s="213"/>
      <c r="T161" s="92"/>
      <c r="U161" s="92"/>
      <c r="V161" s="92"/>
      <c r="W161" s="92"/>
      <c r="X161" s="92"/>
      <c r="Y161" s="109"/>
      <c r="Z161" s="92"/>
      <c r="AA161" s="92"/>
      <c r="AB161" s="92"/>
      <c r="AC161" s="92"/>
      <c r="AD161" s="92"/>
      <c r="AE161" s="139"/>
      <c r="AF161" s="92"/>
      <c r="AG161" s="90"/>
      <c r="AH161" s="147"/>
      <c r="AI161" s="159"/>
      <c r="AJ161" s="182"/>
      <c r="AK161" s="92"/>
    </row>
    <row r="162" spans="1:42" x14ac:dyDescent="0.2">
      <c r="A162" s="257"/>
      <c r="B162" s="240"/>
      <c r="C162" s="225"/>
      <c r="D162" s="225"/>
      <c r="E162" s="91"/>
      <c r="F162" s="225"/>
      <c r="G162" s="105"/>
      <c r="H162" s="105"/>
      <c r="I162" s="109"/>
      <c r="J162" s="109"/>
      <c r="K162" s="139"/>
      <c r="L162" s="92"/>
      <c r="M162" s="92"/>
      <c r="N162" s="139"/>
      <c r="O162" s="92"/>
      <c r="P162" s="92"/>
      <c r="Q162" s="139"/>
      <c r="R162" s="92"/>
      <c r="S162" s="213"/>
      <c r="T162" s="92"/>
      <c r="U162" s="92"/>
      <c r="V162" s="92"/>
      <c r="W162" s="92"/>
      <c r="X162" s="92"/>
      <c r="Y162" s="109"/>
      <c r="Z162" s="92"/>
      <c r="AA162" s="92"/>
      <c r="AB162" s="92"/>
      <c r="AC162" s="92"/>
      <c r="AD162" s="92"/>
      <c r="AE162" s="139"/>
      <c r="AF162" s="92"/>
      <c r="AG162" s="90"/>
      <c r="AH162" s="147"/>
      <c r="AI162" s="159"/>
      <c r="AJ162" s="182"/>
      <c r="AK162" s="92"/>
    </row>
    <row r="163" spans="1:42" x14ac:dyDescent="0.2">
      <c r="A163" s="257"/>
      <c r="B163" s="240"/>
      <c r="C163" s="225"/>
      <c r="D163" s="225"/>
      <c r="E163" s="91"/>
      <c r="F163" s="225"/>
      <c r="G163" s="105"/>
      <c r="H163" s="105"/>
      <c r="I163" s="109"/>
      <c r="J163" s="109"/>
      <c r="K163" s="139"/>
      <c r="L163" s="92"/>
      <c r="M163" s="92"/>
      <c r="N163" s="139"/>
      <c r="O163" s="92"/>
      <c r="P163" s="92"/>
      <c r="Q163" s="139"/>
      <c r="R163" s="92"/>
      <c r="S163" s="213"/>
      <c r="T163" s="92"/>
      <c r="U163" s="92"/>
      <c r="V163" s="92"/>
      <c r="W163" s="92"/>
      <c r="X163" s="92"/>
      <c r="Y163" s="109"/>
      <c r="Z163" s="92"/>
      <c r="AA163" s="92"/>
      <c r="AB163" s="92"/>
      <c r="AC163" s="92"/>
      <c r="AD163" s="92"/>
      <c r="AE163" s="139"/>
      <c r="AF163" s="92"/>
      <c r="AG163" s="90"/>
      <c r="AH163" s="147"/>
      <c r="AI163" s="159"/>
      <c r="AJ163" s="182"/>
      <c r="AK163" s="92"/>
    </row>
    <row r="164" spans="1:42" x14ac:dyDescent="0.2">
      <c r="A164" s="257"/>
      <c r="B164" s="240"/>
      <c r="C164" s="226"/>
      <c r="D164" s="226"/>
      <c r="E164" s="91"/>
      <c r="F164" s="226"/>
      <c r="G164" s="105"/>
      <c r="H164" s="105"/>
      <c r="I164" s="109"/>
      <c r="J164" s="109"/>
      <c r="K164" s="139"/>
      <c r="L164" s="92"/>
      <c r="M164" s="92"/>
      <c r="N164" s="139"/>
      <c r="O164" s="92"/>
      <c r="P164" s="92"/>
      <c r="Q164" s="139"/>
      <c r="R164" s="92"/>
      <c r="S164" s="213"/>
      <c r="T164" s="92"/>
      <c r="U164" s="92"/>
      <c r="V164" s="92"/>
      <c r="W164" s="92"/>
      <c r="X164" s="92"/>
      <c r="Y164" s="109"/>
      <c r="Z164" s="92"/>
      <c r="AA164" s="92"/>
      <c r="AB164" s="92"/>
      <c r="AC164" s="92"/>
      <c r="AD164" s="92"/>
      <c r="AE164" s="139"/>
      <c r="AF164" s="92"/>
      <c r="AG164" s="90"/>
      <c r="AH164" s="147"/>
      <c r="AI164" s="159"/>
      <c r="AJ164" s="182"/>
      <c r="AK164" s="92"/>
    </row>
    <row r="165" spans="1:42" x14ac:dyDescent="0.2">
      <c r="A165" s="257"/>
      <c r="B165" s="222" t="s">
        <v>172</v>
      </c>
      <c r="C165" s="222" t="s">
        <v>174</v>
      </c>
      <c r="D165" s="102" t="s">
        <v>358</v>
      </c>
      <c r="E165" s="102"/>
      <c r="F165" s="223">
        <v>510</v>
      </c>
      <c r="G165" s="106"/>
      <c r="H165" s="106" t="s">
        <v>523</v>
      </c>
      <c r="I165" s="108" t="s">
        <v>611</v>
      </c>
      <c r="J165" s="108"/>
      <c r="K165" s="140"/>
      <c r="L165" s="94"/>
      <c r="M165" s="140" t="s">
        <v>772</v>
      </c>
      <c r="N165" s="140"/>
      <c r="O165" s="94"/>
      <c r="P165" s="94"/>
      <c r="Q165" s="140"/>
      <c r="R165" s="94"/>
      <c r="S165" s="216"/>
      <c r="T165" s="94"/>
      <c r="U165" s="94"/>
      <c r="V165" s="94"/>
      <c r="W165" s="94"/>
      <c r="X165" s="94"/>
      <c r="Y165" s="108"/>
      <c r="Z165" s="94"/>
      <c r="AA165" s="94"/>
      <c r="AB165" s="94"/>
      <c r="AC165" s="223" t="s">
        <v>1298</v>
      </c>
      <c r="AD165" s="94"/>
      <c r="AE165" s="140"/>
      <c r="AF165" s="94"/>
      <c r="AG165" s="102"/>
      <c r="AH165" s="146"/>
      <c r="AI165" s="160"/>
      <c r="AJ165" s="183"/>
      <c r="AK165" s="94"/>
    </row>
    <row r="166" spans="1:42" x14ac:dyDescent="0.2">
      <c r="A166" s="257"/>
      <c r="B166" s="222"/>
      <c r="C166" s="222"/>
      <c r="D166" s="223" t="s">
        <v>395</v>
      </c>
      <c r="E166" s="102"/>
      <c r="F166" s="220"/>
      <c r="G166" s="106"/>
      <c r="H166" s="223" t="s">
        <v>524</v>
      </c>
      <c r="I166" s="223" t="s">
        <v>620</v>
      </c>
      <c r="J166" s="108"/>
      <c r="K166" s="140"/>
      <c r="L166" s="94"/>
      <c r="M166" s="223" t="s">
        <v>777</v>
      </c>
      <c r="N166" s="140"/>
      <c r="O166" s="94"/>
      <c r="P166" s="94"/>
      <c r="Q166" s="140"/>
      <c r="R166" s="94"/>
      <c r="S166" s="216"/>
      <c r="T166" s="94"/>
      <c r="U166" s="94"/>
      <c r="V166" s="94"/>
      <c r="W166" s="94"/>
      <c r="X166" s="94"/>
      <c r="Y166" s="108"/>
      <c r="Z166" s="94"/>
      <c r="AA166" s="94"/>
      <c r="AB166" s="94"/>
      <c r="AC166" s="220"/>
      <c r="AD166" s="94"/>
      <c r="AE166" s="140"/>
      <c r="AF166" s="94"/>
      <c r="AG166" s="102"/>
      <c r="AH166" s="146"/>
      <c r="AI166" s="160"/>
      <c r="AJ166" s="183"/>
      <c r="AK166" s="94"/>
    </row>
    <row r="167" spans="1:42" x14ac:dyDescent="0.2">
      <c r="A167" s="257"/>
      <c r="B167" s="222"/>
      <c r="C167" s="222"/>
      <c r="D167" s="221"/>
      <c r="E167" s="102"/>
      <c r="F167" s="220"/>
      <c r="G167" s="106"/>
      <c r="H167" s="221"/>
      <c r="I167" s="221"/>
      <c r="J167" s="108"/>
      <c r="K167" s="140"/>
      <c r="L167" s="94"/>
      <c r="M167" s="221"/>
      <c r="N167" s="140"/>
      <c r="O167" s="94"/>
      <c r="P167" s="94"/>
      <c r="Q167" s="140"/>
      <c r="R167" s="94"/>
      <c r="S167" s="216"/>
      <c r="T167" s="94"/>
      <c r="U167" s="94"/>
      <c r="V167" s="94"/>
      <c r="W167" s="94"/>
      <c r="X167" s="94"/>
      <c r="Y167" s="108"/>
      <c r="Z167" s="94"/>
      <c r="AA167" s="94"/>
      <c r="AB167" s="94"/>
      <c r="AC167" s="221"/>
      <c r="AD167" s="94"/>
      <c r="AE167" s="140"/>
      <c r="AF167" s="94"/>
      <c r="AG167" s="102"/>
      <c r="AH167" s="146"/>
      <c r="AI167" s="160"/>
      <c r="AJ167" s="183"/>
      <c r="AK167" s="94"/>
    </row>
    <row r="168" spans="1:42" x14ac:dyDescent="0.2">
      <c r="A168" s="257"/>
      <c r="B168" s="222"/>
      <c r="C168" s="222" t="s">
        <v>298</v>
      </c>
      <c r="D168" s="102"/>
      <c r="E168" s="102"/>
      <c r="F168" s="94"/>
      <c r="G168" s="106"/>
      <c r="H168" s="106"/>
      <c r="I168" s="108"/>
      <c r="J168" s="108"/>
      <c r="K168" s="140"/>
      <c r="L168" s="94"/>
      <c r="M168" s="94"/>
      <c r="N168" s="140"/>
      <c r="O168" s="94"/>
      <c r="P168" s="94"/>
      <c r="Q168" s="140"/>
      <c r="R168" s="94"/>
      <c r="S168" s="216"/>
      <c r="T168" s="94"/>
      <c r="U168" s="94"/>
      <c r="V168" s="94"/>
      <c r="W168" s="94"/>
      <c r="X168" s="94"/>
      <c r="Y168" s="108"/>
      <c r="Z168" s="94"/>
      <c r="AA168" s="94"/>
      <c r="AB168" s="94"/>
      <c r="AC168" s="94"/>
      <c r="AD168" s="94"/>
      <c r="AE168" s="140"/>
      <c r="AF168" s="94"/>
      <c r="AG168" s="102"/>
      <c r="AH168" s="146"/>
      <c r="AI168" s="160"/>
      <c r="AJ168" s="183"/>
      <c r="AK168" s="94"/>
    </row>
    <row r="169" spans="1:42" s="97" customFormat="1" x14ac:dyDescent="0.2">
      <c r="A169" s="257"/>
      <c r="B169" s="222"/>
      <c r="C169" s="222"/>
      <c r="D169" s="102"/>
      <c r="E169" s="102"/>
      <c r="F169" s="94"/>
      <c r="G169" s="106"/>
      <c r="H169" s="106"/>
      <c r="I169" s="108"/>
      <c r="J169" s="108"/>
      <c r="K169" s="140"/>
      <c r="L169" s="94"/>
      <c r="M169" s="94"/>
      <c r="N169" s="140"/>
      <c r="O169" s="94"/>
      <c r="P169" s="94"/>
      <c r="Q169" s="140"/>
      <c r="R169" s="94"/>
      <c r="S169" s="216"/>
      <c r="T169" s="94"/>
      <c r="U169" s="94"/>
      <c r="V169" s="94"/>
      <c r="W169" s="94"/>
      <c r="X169" s="94"/>
      <c r="Y169" s="108"/>
      <c r="Z169" s="94"/>
      <c r="AA169" s="94"/>
      <c r="AB169" s="94"/>
      <c r="AC169" s="94"/>
      <c r="AD169" s="94"/>
      <c r="AE169" s="140"/>
      <c r="AF169" s="94"/>
      <c r="AG169" s="102"/>
      <c r="AH169" s="146"/>
      <c r="AI169" s="160"/>
      <c r="AJ169" s="183"/>
      <c r="AK169" s="94"/>
      <c r="AP169" s="177"/>
    </row>
    <row r="170" spans="1:42" x14ac:dyDescent="0.2">
      <c r="A170" s="257"/>
      <c r="B170" s="222"/>
      <c r="C170" s="222"/>
      <c r="D170" s="102"/>
      <c r="E170" s="102"/>
      <c r="F170" s="94"/>
      <c r="G170" s="106"/>
      <c r="H170" s="106"/>
      <c r="I170" s="108"/>
      <c r="J170" s="108"/>
      <c r="K170" s="140"/>
      <c r="L170" s="94"/>
      <c r="M170" s="94"/>
      <c r="N170" s="140"/>
      <c r="O170" s="94"/>
      <c r="P170" s="94"/>
      <c r="Q170" s="140"/>
      <c r="R170" s="94"/>
      <c r="S170" s="216"/>
      <c r="T170" s="94"/>
      <c r="U170" s="94"/>
      <c r="V170" s="94"/>
      <c r="W170" s="94"/>
      <c r="X170" s="94"/>
      <c r="Y170" s="108"/>
      <c r="Z170" s="94"/>
      <c r="AA170" s="94"/>
      <c r="AB170" s="94"/>
      <c r="AC170" s="94"/>
      <c r="AD170" s="94"/>
      <c r="AE170" s="140"/>
      <c r="AF170" s="94"/>
      <c r="AG170" s="102"/>
      <c r="AH170" s="146"/>
      <c r="AI170" s="160"/>
      <c r="AJ170" s="183"/>
      <c r="AK170" s="94"/>
    </row>
    <row r="171" spans="1:42" x14ac:dyDescent="0.2">
      <c r="A171" s="257"/>
      <c r="B171" s="240" t="s">
        <v>231</v>
      </c>
      <c r="C171" s="240" t="s">
        <v>174</v>
      </c>
      <c r="D171" s="224" t="s">
        <v>361</v>
      </c>
      <c r="E171" s="91"/>
      <c r="F171" s="240" t="s">
        <v>428</v>
      </c>
      <c r="G171" s="105" t="s">
        <v>506</v>
      </c>
      <c r="H171" s="105"/>
      <c r="I171" s="224" t="s">
        <v>551</v>
      </c>
      <c r="J171" s="109"/>
      <c r="K171" s="224" t="s">
        <v>1232</v>
      </c>
      <c r="L171" s="92"/>
      <c r="M171" s="92"/>
      <c r="N171" s="139" t="s">
        <v>785</v>
      </c>
      <c r="O171" s="92"/>
      <c r="P171" s="92"/>
      <c r="Q171" s="139"/>
      <c r="R171" s="92"/>
      <c r="S171" s="213" t="s">
        <v>1090</v>
      </c>
      <c r="T171" s="92"/>
      <c r="U171" s="92"/>
      <c r="V171" s="92"/>
      <c r="W171" s="92"/>
      <c r="X171" s="92"/>
      <c r="Y171" s="240" t="s">
        <v>391</v>
      </c>
      <c r="Z171" s="92"/>
      <c r="AA171" s="92"/>
      <c r="AB171" s="92"/>
      <c r="AC171" s="224" t="s">
        <v>990</v>
      </c>
      <c r="AD171" s="92"/>
      <c r="AE171" s="139"/>
      <c r="AF171" s="224" t="s">
        <v>907</v>
      </c>
      <c r="AG171" s="90"/>
      <c r="AH171" s="147" t="s">
        <v>973</v>
      </c>
      <c r="AI171" s="159"/>
      <c r="AJ171" s="182"/>
      <c r="AK171" s="92"/>
    </row>
    <row r="172" spans="1:42" x14ac:dyDescent="0.2">
      <c r="A172" s="257"/>
      <c r="B172" s="240"/>
      <c r="C172" s="240"/>
      <c r="D172" s="225"/>
      <c r="E172" s="91"/>
      <c r="F172" s="240"/>
      <c r="G172" s="105" t="s">
        <v>507</v>
      </c>
      <c r="H172" s="105"/>
      <c r="I172" s="225"/>
      <c r="J172" s="109"/>
      <c r="K172" s="225"/>
      <c r="L172" s="92"/>
      <c r="M172" s="92"/>
      <c r="N172" s="224" t="s">
        <v>791</v>
      </c>
      <c r="O172" s="92"/>
      <c r="P172" s="92"/>
      <c r="Q172" s="139"/>
      <c r="R172" s="92"/>
      <c r="S172" s="213" t="s">
        <v>1091</v>
      </c>
      <c r="T172" s="92"/>
      <c r="U172" s="92"/>
      <c r="V172" s="92"/>
      <c r="W172" s="92"/>
      <c r="X172" s="92"/>
      <c r="Y172" s="240"/>
      <c r="Z172" s="92"/>
      <c r="AA172" s="92"/>
      <c r="AB172" s="92"/>
      <c r="AC172" s="225"/>
      <c r="AD172" s="92"/>
      <c r="AE172" s="139"/>
      <c r="AF172" s="225"/>
      <c r="AG172" s="90"/>
      <c r="AH172" s="147" t="s">
        <v>975</v>
      </c>
      <c r="AI172" s="159"/>
      <c r="AJ172" s="182"/>
      <c r="AK172" s="92"/>
    </row>
    <row r="173" spans="1:42" x14ac:dyDescent="0.2">
      <c r="A173" s="257"/>
      <c r="B173" s="240"/>
      <c r="C173" s="240"/>
      <c r="D173" s="226"/>
      <c r="E173" s="91"/>
      <c r="F173" s="240" t="s">
        <v>728</v>
      </c>
      <c r="G173" s="243" t="s">
        <v>945</v>
      </c>
      <c r="H173" s="105"/>
      <c r="I173" s="225"/>
      <c r="J173" s="109"/>
      <c r="K173" s="225"/>
      <c r="L173" s="92"/>
      <c r="M173" s="92"/>
      <c r="N173" s="226"/>
      <c r="O173" s="92"/>
      <c r="P173" s="92"/>
      <c r="Q173" s="139"/>
      <c r="R173" s="92"/>
      <c r="S173" s="213" t="s">
        <v>1092</v>
      </c>
      <c r="T173" s="92"/>
      <c r="U173" s="92"/>
      <c r="V173" s="92"/>
      <c r="W173" s="92"/>
      <c r="X173" s="92"/>
      <c r="Y173" s="213" t="s">
        <v>387</v>
      </c>
      <c r="Z173" s="92"/>
      <c r="AA173" s="92"/>
      <c r="AB173" s="92"/>
      <c r="AC173" s="225"/>
      <c r="AD173" s="92"/>
      <c r="AE173" s="139"/>
      <c r="AF173" s="225"/>
      <c r="AG173" s="90"/>
      <c r="AH173" s="224" t="s">
        <v>976</v>
      </c>
      <c r="AI173" s="157"/>
      <c r="AJ173" s="180"/>
      <c r="AK173" s="92"/>
    </row>
    <row r="174" spans="1:42" x14ac:dyDescent="0.2">
      <c r="A174" s="257"/>
      <c r="B174" s="240"/>
      <c r="C174" s="240"/>
      <c r="D174" s="224" t="s">
        <v>360</v>
      </c>
      <c r="E174" s="91"/>
      <c r="F174" s="240"/>
      <c r="G174" s="244"/>
      <c r="H174" s="105"/>
      <c r="I174" s="225"/>
      <c r="J174" s="109"/>
      <c r="K174" s="225"/>
      <c r="L174" s="92"/>
      <c r="M174" s="92"/>
      <c r="N174" s="224" t="s">
        <v>796</v>
      </c>
      <c r="O174" s="92"/>
      <c r="P174" s="92"/>
      <c r="Q174" s="139"/>
      <c r="R174" s="92"/>
      <c r="S174" s="213" t="s">
        <v>1093</v>
      </c>
      <c r="T174" s="92"/>
      <c r="U174" s="92"/>
      <c r="V174" s="92"/>
      <c r="W174" s="92"/>
      <c r="X174" s="92"/>
      <c r="Y174" s="213" t="s">
        <v>1295</v>
      </c>
      <c r="Z174" s="92"/>
      <c r="AA174" s="92"/>
      <c r="AB174" s="92"/>
      <c r="AC174" s="225"/>
      <c r="AD174" s="92"/>
      <c r="AE174" s="139"/>
      <c r="AF174" s="225"/>
      <c r="AG174" s="90"/>
      <c r="AH174" s="226"/>
      <c r="AI174" s="158"/>
      <c r="AJ174" s="181"/>
      <c r="AK174" s="92"/>
    </row>
    <row r="175" spans="1:42" x14ac:dyDescent="0.2">
      <c r="A175" s="257"/>
      <c r="B175" s="240"/>
      <c r="C175" s="240"/>
      <c r="D175" s="226"/>
      <c r="E175" s="91"/>
      <c r="F175" s="240"/>
      <c r="G175" s="105"/>
      <c r="H175" s="105"/>
      <c r="I175" s="226"/>
      <c r="J175" s="109"/>
      <c r="K175" s="226"/>
      <c r="L175" s="92"/>
      <c r="M175" s="92"/>
      <c r="N175" s="226"/>
      <c r="O175" s="92"/>
      <c r="P175" s="92"/>
      <c r="Q175" s="139"/>
      <c r="R175" s="92"/>
      <c r="S175" s="213" t="s">
        <v>1094</v>
      </c>
      <c r="T175" s="92"/>
      <c r="U175" s="92"/>
      <c r="V175" s="92"/>
      <c r="W175" s="92"/>
      <c r="X175" s="92"/>
      <c r="Y175" s="213" t="s">
        <v>388</v>
      </c>
      <c r="Z175" s="92"/>
      <c r="AA175" s="92"/>
      <c r="AB175" s="92"/>
      <c r="AC175" s="226"/>
      <c r="AD175" s="92"/>
      <c r="AE175" s="139"/>
      <c r="AF175" s="226"/>
      <c r="AG175" s="90"/>
      <c r="AH175" s="224" t="s">
        <v>977</v>
      </c>
      <c r="AI175" s="157"/>
      <c r="AJ175" s="180"/>
      <c r="AK175" s="92"/>
    </row>
    <row r="176" spans="1:42" s="97" customFormat="1" x14ac:dyDescent="0.2">
      <c r="A176" s="257"/>
      <c r="B176" s="240"/>
      <c r="C176" s="240" t="s">
        <v>298</v>
      </c>
      <c r="D176" s="224" t="s">
        <v>334</v>
      </c>
      <c r="E176" s="91"/>
      <c r="F176" s="92"/>
      <c r="G176" s="105"/>
      <c r="H176" s="105"/>
      <c r="I176" s="109"/>
      <c r="J176" s="109"/>
      <c r="K176" s="139"/>
      <c r="L176" s="92"/>
      <c r="M176" s="92"/>
      <c r="N176" s="139"/>
      <c r="O176" s="92"/>
      <c r="P176" s="92"/>
      <c r="Q176" s="139"/>
      <c r="R176" s="92"/>
      <c r="S176" s="213"/>
      <c r="T176" s="92"/>
      <c r="U176" s="92"/>
      <c r="V176" s="92"/>
      <c r="W176" s="92"/>
      <c r="X176" s="92"/>
      <c r="Y176" s="109"/>
      <c r="Z176" s="92"/>
      <c r="AA176" s="92"/>
      <c r="AB176" s="92"/>
      <c r="AC176" s="92"/>
      <c r="AD176" s="92"/>
      <c r="AE176" s="139"/>
      <c r="AF176" s="92"/>
      <c r="AG176" s="90"/>
      <c r="AH176" s="226"/>
      <c r="AI176" s="158"/>
      <c r="AJ176" s="181"/>
      <c r="AK176" s="92"/>
      <c r="AP176" s="177"/>
    </row>
    <row r="177" spans="1:42" x14ac:dyDescent="0.2">
      <c r="A177" s="257"/>
      <c r="B177" s="240"/>
      <c r="C177" s="240"/>
      <c r="D177" s="226"/>
      <c r="E177" s="91"/>
      <c r="F177" s="92"/>
      <c r="G177" s="105"/>
      <c r="H177" s="105"/>
      <c r="I177" s="109"/>
      <c r="J177" s="109"/>
      <c r="K177" s="139"/>
      <c r="L177" s="92"/>
      <c r="M177" s="92"/>
      <c r="N177" s="139"/>
      <c r="O177" s="92"/>
      <c r="P177" s="92"/>
      <c r="Q177" s="139"/>
      <c r="R177" s="92"/>
      <c r="S177" s="213"/>
      <c r="T177" s="92"/>
      <c r="U177" s="92"/>
      <c r="V177" s="92"/>
      <c r="W177" s="92"/>
      <c r="X177" s="92"/>
      <c r="Y177" s="109"/>
      <c r="Z177" s="92"/>
      <c r="AA177" s="92"/>
      <c r="AB177" s="92"/>
      <c r="AC177" s="92"/>
      <c r="AD177" s="92"/>
      <c r="AE177" s="213"/>
      <c r="AF177" s="92"/>
      <c r="AG177" s="90"/>
      <c r="AH177" s="224" t="s">
        <v>978</v>
      </c>
      <c r="AI177" s="157"/>
      <c r="AJ177" s="180"/>
      <c r="AK177" s="92"/>
    </row>
    <row r="178" spans="1:42" x14ac:dyDescent="0.2">
      <c r="A178" s="257"/>
      <c r="B178" s="240"/>
      <c r="C178" s="240"/>
      <c r="D178" s="224" t="s">
        <v>356</v>
      </c>
      <c r="E178" s="91"/>
      <c r="F178" s="92"/>
      <c r="G178" s="105"/>
      <c r="H178" s="105"/>
      <c r="I178" s="109"/>
      <c r="J178" s="109"/>
      <c r="K178" s="139"/>
      <c r="L178" s="92"/>
      <c r="M178" s="92"/>
      <c r="N178" s="139"/>
      <c r="O178" s="92"/>
      <c r="P178" s="92"/>
      <c r="Q178" s="139"/>
      <c r="R178" s="92"/>
      <c r="S178" s="213"/>
      <c r="T178" s="92"/>
      <c r="U178" s="92"/>
      <c r="V178" s="92"/>
      <c r="W178" s="92"/>
      <c r="X178" s="92"/>
      <c r="Y178" s="109"/>
      <c r="Z178" s="92"/>
      <c r="AA178" s="92"/>
      <c r="AB178" s="92"/>
      <c r="AC178" s="92"/>
      <c r="AD178" s="92"/>
      <c r="AE178" s="213"/>
      <c r="AF178" s="92"/>
      <c r="AG178" s="90"/>
      <c r="AH178" s="226"/>
      <c r="AI178" s="158"/>
      <c r="AJ178" s="181"/>
      <c r="AK178" s="92"/>
    </row>
    <row r="179" spans="1:42" x14ac:dyDescent="0.2">
      <c r="A179" s="257"/>
      <c r="B179" s="240"/>
      <c r="C179" s="240"/>
      <c r="D179" s="226"/>
      <c r="E179" s="91"/>
      <c r="F179" s="92"/>
      <c r="G179" s="105"/>
      <c r="H179" s="105"/>
      <c r="I179" s="109"/>
      <c r="J179" s="109"/>
      <c r="K179" s="139"/>
      <c r="L179" s="92"/>
      <c r="M179" s="92"/>
      <c r="N179" s="139"/>
      <c r="O179" s="92"/>
      <c r="P179" s="92"/>
      <c r="Q179" s="139"/>
      <c r="R179" s="92"/>
      <c r="S179" s="213"/>
      <c r="T179" s="92"/>
      <c r="U179" s="92"/>
      <c r="V179" s="92"/>
      <c r="W179" s="92"/>
      <c r="X179" s="92"/>
      <c r="Y179" s="109"/>
      <c r="Z179" s="92"/>
      <c r="AA179" s="92"/>
      <c r="AB179" s="149"/>
      <c r="AC179" s="92"/>
      <c r="AD179" s="92"/>
      <c r="AE179" s="213"/>
      <c r="AF179" s="92"/>
      <c r="AG179" s="90"/>
      <c r="AH179" s="147" t="s">
        <v>974</v>
      </c>
      <c r="AI179" s="159"/>
      <c r="AJ179" s="182"/>
      <c r="AK179" s="92"/>
    </row>
    <row r="180" spans="1:42" x14ac:dyDescent="0.2">
      <c r="A180" s="257"/>
      <c r="B180" s="222" t="s">
        <v>230</v>
      </c>
      <c r="C180" s="223" t="s">
        <v>174</v>
      </c>
      <c r="D180" s="223" t="s">
        <v>335</v>
      </c>
      <c r="E180" s="102"/>
      <c r="F180" s="102"/>
      <c r="G180" s="223" t="s">
        <v>498</v>
      </c>
      <c r="H180" s="223" t="s">
        <v>525</v>
      </c>
      <c r="I180" s="108"/>
      <c r="J180" s="108"/>
      <c r="K180" s="140" t="s">
        <v>683</v>
      </c>
      <c r="L180" s="94"/>
      <c r="M180" s="223" t="s">
        <v>767</v>
      </c>
      <c r="N180" s="140"/>
      <c r="O180" s="94"/>
      <c r="P180" s="94"/>
      <c r="Q180" s="223" t="s">
        <v>835</v>
      </c>
      <c r="R180" s="94"/>
      <c r="S180" s="216" t="s">
        <v>1097</v>
      </c>
      <c r="T180" s="94"/>
      <c r="U180" s="223" t="s">
        <v>1059</v>
      </c>
      <c r="V180" s="94"/>
      <c r="W180" s="94"/>
      <c r="X180" s="94"/>
      <c r="Y180" s="108"/>
      <c r="Z180" s="94"/>
      <c r="AA180" s="94"/>
      <c r="AB180" s="150" t="s">
        <v>1004</v>
      </c>
      <c r="AC180" s="222" t="s">
        <v>989</v>
      </c>
      <c r="AD180" s="223" t="s">
        <v>981</v>
      </c>
      <c r="AE180" s="222" t="s">
        <v>929</v>
      </c>
      <c r="AF180" s="94"/>
      <c r="AG180" s="102"/>
      <c r="AH180" s="94"/>
      <c r="AI180" s="94"/>
      <c r="AJ180" s="94"/>
      <c r="AK180" s="94"/>
    </row>
    <row r="181" spans="1:42" x14ac:dyDescent="0.2">
      <c r="A181" s="257"/>
      <c r="B181" s="222"/>
      <c r="C181" s="220"/>
      <c r="D181" s="220"/>
      <c r="E181" s="108"/>
      <c r="F181" s="108"/>
      <c r="G181" s="220"/>
      <c r="H181" s="220"/>
      <c r="I181" s="108"/>
      <c r="J181" s="108"/>
      <c r="K181" s="140" t="s">
        <v>684</v>
      </c>
      <c r="L181" s="94"/>
      <c r="M181" s="220"/>
      <c r="N181" s="140"/>
      <c r="O181" s="94"/>
      <c r="P181" s="94"/>
      <c r="Q181" s="220"/>
      <c r="R181" s="94"/>
      <c r="S181" s="210" t="s">
        <v>1271</v>
      </c>
      <c r="T181" s="94"/>
      <c r="U181" s="221"/>
      <c r="V181" s="94"/>
      <c r="W181" s="94"/>
      <c r="X181" s="94"/>
      <c r="Y181" s="108"/>
      <c r="Z181" s="94"/>
      <c r="AA181" s="94"/>
      <c r="AB181" s="223" t="s">
        <v>1007</v>
      </c>
      <c r="AC181" s="222"/>
      <c r="AD181" s="220"/>
      <c r="AE181" s="222"/>
      <c r="AF181" s="94"/>
      <c r="AG181" s="108"/>
      <c r="AH181" s="94"/>
      <c r="AI181" s="94"/>
      <c r="AJ181" s="94"/>
      <c r="AK181" s="94"/>
    </row>
    <row r="182" spans="1:42" x14ac:dyDescent="0.2">
      <c r="A182" s="257"/>
      <c r="B182" s="222"/>
      <c r="C182" s="220"/>
      <c r="D182" s="220"/>
      <c r="E182" s="108"/>
      <c r="F182" s="108"/>
      <c r="G182" s="220"/>
      <c r="H182" s="220"/>
      <c r="I182" s="108"/>
      <c r="J182" s="108"/>
      <c r="K182" s="140" t="s">
        <v>685</v>
      </c>
      <c r="L182" s="94"/>
      <c r="M182" s="220"/>
      <c r="N182" s="140"/>
      <c r="O182" s="94"/>
      <c r="P182" s="94"/>
      <c r="Q182" s="221"/>
      <c r="R182" s="94"/>
      <c r="S182" s="210" t="s">
        <v>1270</v>
      </c>
      <c r="T182" s="94"/>
      <c r="U182" s="223" t="s">
        <v>1060</v>
      </c>
      <c r="V182" s="94"/>
      <c r="W182" s="94"/>
      <c r="X182" s="94"/>
      <c r="Y182" s="108"/>
      <c r="Z182" s="94"/>
      <c r="AA182" s="94"/>
      <c r="AB182" s="221"/>
      <c r="AC182" s="222"/>
      <c r="AD182" s="220"/>
      <c r="AE182" s="222"/>
      <c r="AF182" s="94"/>
      <c r="AG182" s="108"/>
      <c r="AH182" s="94"/>
      <c r="AI182" s="94"/>
      <c r="AJ182" s="94"/>
      <c r="AK182" s="94"/>
    </row>
    <row r="183" spans="1:42" x14ac:dyDescent="0.2">
      <c r="A183" s="257"/>
      <c r="B183" s="222"/>
      <c r="C183" s="220"/>
      <c r="D183" s="220"/>
      <c r="E183" s="108"/>
      <c r="F183" s="108"/>
      <c r="G183" s="220"/>
      <c r="H183" s="220"/>
      <c r="I183" s="108"/>
      <c r="J183" s="108"/>
      <c r="K183" s="140" t="s">
        <v>686</v>
      </c>
      <c r="L183" s="94"/>
      <c r="M183" s="220"/>
      <c r="N183" s="140"/>
      <c r="O183" s="94"/>
      <c r="P183" s="94"/>
      <c r="Q183" s="223" t="s">
        <v>842</v>
      </c>
      <c r="R183" s="94"/>
      <c r="S183" s="216" t="s">
        <v>1098</v>
      </c>
      <c r="T183" s="94"/>
      <c r="U183" s="221"/>
      <c r="V183" s="94"/>
      <c r="W183" s="94"/>
      <c r="X183" s="94"/>
      <c r="Y183" s="108"/>
      <c r="Z183" s="94"/>
      <c r="AA183" s="94"/>
      <c r="AB183" s="150" t="s">
        <v>1006</v>
      </c>
      <c r="AC183" s="222"/>
      <c r="AD183" s="220"/>
      <c r="AE183" s="222" t="s">
        <v>1302</v>
      </c>
      <c r="AF183" s="94"/>
      <c r="AG183" s="108"/>
      <c r="AH183" s="94"/>
      <c r="AI183" s="94"/>
      <c r="AJ183" s="94"/>
      <c r="AK183" s="94"/>
    </row>
    <row r="184" spans="1:42" x14ac:dyDescent="0.2">
      <c r="A184" s="257"/>
      <c r="B184" s="222"/>
      <c r="C184" s="220"/>
      <c r="D184" s="220"/>
      <c r="E184" s="102"/>
      <c r="F184" s="102"/>
      <c r="G184" s="220"/>
      <c r="H184" s="220"/>
      <c r="I184" s="108"/>
      <c r="J184" s="108"/>
      <c r="K184" s="140" t="s">
        <v>687</v>
      </c>
      <c r="L184" s="94"/>
      <c r="M184" s="220"/>
      <c r="N184" s="140"/>
      <c r="O184" s="94"/>
      <c r="P184" s="94"/>
      <c r="Q184" s="220"/>
      <c r="R184" s="94"/>
      <c r="S184" s="216" t="s">
        <v>1099</v>
      </c>
      <c r="T184" s="94"/>
      <c r="U184" s="223" t="s">
        <v>1061</v>
      </c>
      <c r="V184" s="94"/>
      <c r="W184" s="94"/>
      <c r="X184" s="94"/>
      <c r="Y184" s="108"/>
      <c r="Z184" s="94"/>
      <c r="AA184" s="94"/>
      <c r="AB184" s="150" t="s">
        <v>1009</v>
      </c>
      <c r="AC184" s="222" t="s">
        <v>1296</v>
      </c>
      <c r="AD184" s="220"/>
      <c r="AE184" s="222"/>
      <c r="AF184" s="94"/>
      <c r="AG184" s="102"/>
      <c r="AH184" s="94"/>
      <c r="AI184" s="94"/>
      <c r="AJ184" s="94"/>
      <c r="AK184" s="94"/>
    </row>
    <row r="185" spans="1:42" x14ac:dyDescent="0.2">
      <c r="A185" s="257"/>
      <c r="B185" s="222"/>
      <c r="C185" s="220"/>
      <c r="D185" s="220"/>
      <c r="E185" s="102"/>
      <c r="F185" s="102"/>
      <c r="G185" s="220"/>
      <c r="H185" s="220"/>
      <c r="I185" s="108"/>
      <c r="J185" s="108"/>
      <c r="K185" s="140" t="s">
        <v>715</v>
      </c>
      <c r="L185" s="94"/>
      <c r="M185" s="220"/>
      <c r="N185" s="140"/>
      <c r="O185" s="94"/>
      <c r="P185" s="94"/>
      <c r="Q185" s="220"/>
      <c r="R185" s="94"/>
      <c r="S185" s="223" t="s">
        <v>1277</v>
      </c>
      <c r="T185" s="94"/>
      <c r="U185" s="220"/>
      <c r="V185" s="94"/>
      <c r="W185" s="94"/>
      <c r="X185" s="94"/>
      <c r="Y185" s="108"/>
      <c r="Z185" s="94"/>
      <c r="AA185" s="94"/>
      <c r="AB185" s="223" t="s">
        <v>1012</v>
      </c>
      <c r="AC185" s="222"/>
      <c r="AD185" s="220"/>
      <c r="AE185" s="222" t="s">
        <v>1303</v>
      </c>
      <c r="AF185" s="94"/>
      <c r="AG185" s="102"/>
      <c r="AH185" s="94"/>
      <c r="AI185" s="94"/>
      <c r="AJ185" s="94"/>
      <c r="AK185" s="94"/>
    </row>
    <row r="186" spans="1:42" s="97" customFormat="1" x14ac:dyDescent="0.2">
      <c r="A186" s="257"/>
      <c r="B186" s="222"/>
      <c r="C186" s="221"/>
      <c r="D186" s="221"/>
      <c r="E186" s="102"/>
      <c r="F186" s="102"/>
      <c r="G186" s="221"/>
      <c r="H186" s="221"/>
      <c r="I186" s="108"/>
      <c r="J186" s="108"/>
      <c r="K186" s="140" t="s">
        <v>716</v>
      </c>
      <c r="L186" s="94"/>
      <c r="M186" s="221"/>
      <c r="N186" s="140"/>
      <c r="O186" s="94"/>
      <c r="P186" s="94"/>
      <c r="Q186" s="221"/>
      <c r="R186" s="94"/>
      <c r="S186" s="221"/>
      <c r="T186" s="94"/>
      <c r="U186" s="221"/>
      <c r="V186" s="94"/>
      <c r="W186" s="94"/>
      <c r="X186" s="94"/>
      <c r="Y186" s="108"/>
      <c r="Z186" s="94"/>
      <c r="AA186" s="94"/>
      <c r="AB186" s="221"/>
      <c r="AC186" s="222"/>
      <c r="AD186" s="221"/>
      <c r="AE186" s="222"/>
      <c r="AF186" s="94"/>
      <c r="AG186" s="102"/>
      <c r="AH186" s="94"/>
      <c r="AI186" s="94"/>
      <c r="AJ186" s="94"/>
      <c r="AK186" s="94"/>
      <c r="AP186" s="177"/>
    </row>
    <row r="187" spans="1:42" x14ac:dyDescent="0.2">
      <c r="A187" s="257"/>
      <c r="B187" s="222"/>
      <c r="C187" s="223" t="s">
        <v>298</v>
      </c>
      <c r="D187" s="102"/>
      <c r="E187" s="102"/>
      <c r="F187" s="102"/>
      <c r="G187" s="106"/>
      <c r="H187" s="106"/>
      <c r="I187" s="108"/>
      <c r="J187" s="108"/>
      <c r="K187" s="140" t="s">
        <v>692</v>
      </c>
      <c r="L187" s="94"/>
      <c r="M187" s="94"/>
      <c r="N187" s="140"/>
      <c r="O187" s="94"/>
      <c r="P187" s="94"/>
      <c r="Q187" s="140"/>
      <c r="R187" s="94"/>
      <c r="S187" s="216"/>
      <c r="T187" s="94"/>
      <c r="U187" s="94"/>
      <c r="V187" s="94"/>
      <c r="W187" s="94"/>
      <c r="X187" s="94"/>
      <c r="Y187" s="108"/>
      <c r="Z187" s="94"/>
      <c r="AA187" s="94"/>
      <c r="AB187" s="223" t="s">
        <v>1011</v>
      </c>
      <c r="AC187" s="94"/>
      <c r="AD187" s="94"/>
      <c r="AE187" s="140"/>
      <c r="AF187" s="94"/>
      <c r="AG187" s="102"/>
      <c r="AH187" s="146"/>
      <c r="AI187" s="160"/>
      <c r="AJ187" s="183"/>
      <c r="AK187" s="94"/>
    </row>
    <row r="188" spans="1:42" x14ac:dyDescent="0.2">
      <c r="A188" s="257"/>
      <c r="B188" s="222"/>
      <c r="C188" s="220"/>
      <c r="D188" s="102"/>
      <c r="E188" s="102"/>
      <c r="F188" s="102"/>
      <c r="G188" s="106"/>
      <c r="H188" s="106"/>
      <c r="I188" s="108"/>
      <c r="J188" s="108"/>
      <c r="K188" s="223" t="s">
        <v>693</v>
      </c>
      <c r="L188" s="94"/>
      <c r="M188" s="94"/>
      <c r="N188" s="140"/>
      <c r="O188" s="94"/>
      <c r="P188" s="94"/>
      <c r="Q188" s="140"/>
      <c r="R188" s="94"/>
      <c r="S188" s="216"/>
      <c r="T188" s="94"/>
      <c r="U188" s="94"/>
      <c r="V188" s="94"/>
      <c r="W188" s="94"/>
      <c r="X188" s="94"/>
      <c r="Y188" s="108"/>
      <c r="Z188" s="94"/>
      <c r="AA188" s="94"/>
      <c r="AB188" s="220"/>
      <c r="AC188" s="94"/>
      <c r="AD188" s="94"/>
      <c r="AE188" s="140"/>
      <c r="AF188" s="94"/>
      <c r="AG188" s="102"/>
      <c r="AH188" s="146"/>
      <c r="AI188" s="160"/>
      <c r="AJ188" s="183"/>
      <c r="AK188" s="94"/>
    </row>
    <row r="189" spans="1:42" x14ac:dyDescent="0.2">
      <c r="A189" s="257"/>
      <c r="B189" s="222"/>
      <c r="C189" s="221"/>
      <c r="D189" s="102"/>
      <c r="E189" s="102"/>
      <c r="F189" s="102"/>
      <c r="G189" s="106"/>
      <c r="H189" s="106"/>
      <c r="I189" s="108"/>
      <c r="J189" s="108"/>
      <c r="K189" s="221"/>
      <c r="L189" s="94"/>
      <c r="M189" s="94"/>
      <c r="N189" s="140"/>
      <c r="O189" s="94"/>
      <c r="P189" s="94"/>
      <c r="Q189" s="140"/>
      <c r="R189" s="94"/>
      <c r="S189" s="216"/>
      <c r="T189" s="94"/>
      <c r="U189" s="94"/>
      <c r="V189" s="94"/>
      <c r="W189" s="94"/>
      <c r="X189" s="94"/>
      <c r="Y189" s="108"/>
      <c r="Z189" s="94"/>
      <c r="AA189" s="94"/>
      <c r="AB189" s="221"/>
      <c r="AC189" s="94"/>
      <c r="AD189" s="94"/>
      <c r="AE189" s="140"/>
      <c r="AF189" s="94"/>
      <c r="AG189" s="102"/>
      <c r="AH189" s="146"/>
      <c r="AI189" s="160"/>
      <c r="AJ189" s="183"/>
      <c r="AK189" s="94"/>
    </row>
    <row r="190" spans="1:42" x14ac:dyDescent="0.2">
      <c r="A190" s="269" t="s">
        <v>178</v>
      </c>
      <c r="B190" s="269"/>
      <c r="C190" s="269"/>
      <c r="D190" s="101"/>
      <c r="E190" s="101"/>
      <c r="F190" s="101"/>
      <c r="G190" s="227" t="s">
        <v>308</v>
      </c>
      <c r="H190" s="227" t="s">
        <v>310</v>
      </c>
      <c r="I190" s="101"/>
      <c r="J190" s="101"/>
      <c r="K190" s="101" t="s">
        <v>315</v>
      </c>
      <c r="L190" s="93"/>
      <c r="M190" s="93"/>
      <c r="N190" s="101"/>
      <c r="O190" s="93"/>
      <c r="P190" s="101"/>
      <c r="Q190" s="227" t="s">
        <v>830</v>
      </c>
      <c r="R190" s="93"/>
      <c r="S190" s="101"/>
      <c r="T190" s="227" t="s">
        <v>1069</v>
      </c>
      <c r="U190" s="93"/>
      <c r="V190" s="227" t="s">
        <v>316</v>
      </c>
      <c r="W190" s="93"/>
      <c r="X190" s="227" t="s">
        <v>317</v>
      </c>
      <c r="Y190" s="101"/>
      <c r="Z190" s="93"/>
      <c r="AA190" s="227" t="s">
        <v>952</v>
      </c>
      <c r="AB190" s="93"/>
      <c r="AC190" s="93"/>
      <c r="AD190" s="93"/>
      <c r="AE190" s="101"/>
      <c r="AF190" s="227" t="s">
        <v>1283</v>
      </c>
      <c r="AG190" s="101"/>
      <c r="AH190" s="101"/>
      <c r="AI190" s="101"/>
      <c r="AJ190" s="101"/>
      <c r="AK190" s="93"/>
    </row>
    <row r="191" spans="1:42" x14ac:dyDescent="0.2">
      <c r="A191" s="269"/>
      <c r="B191" s="269"/>
      <c r="C191" s="269"/>
      <c r="D191" s="101"/>
      <c r="E191" s="101"/>
      <c r="F191" s="101"/>
      <c r="G191" s="228"/>
      <c r="H191" s="228"/>
      <c r="I191" s="101"/>
      <c r="J191" s="101"/>
      <c r="K191" s="101" t="s">
        <v>311</v>
      </c>
      <c r="L191" s="93"/>
      <c r="M191" s="93"/>
      <c r="N191" s="101"/>
      <c r="O191" s="93"/>
      <c r="P191" s="93"/>
      <c r="Q191" s="229"/>
      <c r="R191" s="93"/>
      <c r="S191" s="101"/>
      <c r="T191" s="228"/>
      <c r="U191" s="93"/>
      <c r="V191" s="228"/>
      <c r="W191" s="93"/>
      <c r="X191" s="229"/>
      <c r="Y191" s="101"/>
      <c r="Z191" s="93"/>
      <c r="AA191" s="228"/>
      <c r="AB191" s="93"/>
      <c r="AC191" s="93"/>
      <c r="AD191" s="93"/>
      <c r="AE191" s="101"/>
      <c r="AF191" s="228"/>
      <c r="AG191" s="101"/>
      <c r="AH191" s="101"/>
      <c r="AI191" s="101"/>
      <c r="AJ191" s="101"/>
      <c r="AK191" s="93"/>
    </row>
    <row r="192" spans="1:42" x14ac:dyDescent="0.2">
      <c r="A192" s="269"/>
      <c r="B192" s="269"/>
      <c r="C192" s="269"/>
      <c r="D192" s="101"/>
      <c r="E192" s="101"/>
      <c r="F192" s="101"/>
      <c r="G192" s="229"/>
      <c r="H192" s="228"/>
      <c r="I192" s="101"/>
      <c r="J192" s="101"/>
      <c r="K192" s="101" t="s">
        <v>312</v>
      </c>
      <c r="L192" s="93"/>
      <c r="M192" s="93"/>
      <c r="N192" s="101"/>
      <c r="O192" s="93"/>
      <c r="P192" s="93"/>
      <c r="Q192" s="227" t="s">
        <v>832</v>
      </c>
      <c r="R192" s="93"/>
      <c r="S192" s="101"/>
      <c r="T192" s="228"/>
      <c r="U192" s="93"/>
      <c r="V192" s="228"/>
      <c r="W192" s="93"/>
      <c r="X192" s="227" t="s">
        <v>318</v>
      </c>
      <c r="Y192" s="101"/>
      <c r="Z192" s="93"/>
      <c r="AA192" s="228"/>
      <c r="AB192" s="93"/>
      <c r="AC192" s="93"/>
      <c r="AD192" s="93"/>
      <c r="AE192" s="101"/>
      <c r="AF192" s="228"/>
      <c r="AG192" s="101"/>
      <c r="AH192" s="101"/>
      <c r="AI192" s="101"/>
      <c r="AJ192" s="101"/>
      <c r="AK192" s="93"/>
    </row>
    <row r="193" spans="1:37" x14ac:dyDescent="0.2">
      <c r="A193" s="269"/>
      <c r="B193" s="269"/>
      <c r="C193" s="269"/>
      <c r="D193" s="101"/>
      <c r="E193" s="101"/>
      <c r="F193" s="101"/>
      <c r="G193" s="227" t="s">
        <v>309</v>
      </c>
      <c r="H193" s="228"/>
      <c r="I193" s="101"/>
      <c r="J193" s="101"/>
      <c r="K193" s="101" t="s">
        <v>313</v>
      </c>
      <c r="L193" s="93"/>
      <c r="M193" s="93"/>
      <c r="N193" s="101"/>
      <c r="O193" s="93"/>
      <c r="P193" s="93"/>
      <c r="Q193" s="229"/>
      <c r="R193" s="93"/>
      <c r="S193" s="101"/>
      <c r="T193" s="228"/>
      <c r="U193" s="93"/>
      <c r="V193" s="228"/>
      <c r="W193" s="93"/>
      <c r="X193" s="229"/>
      <c r="Y193" s="101"/>
      <c r="Z193" s="93"/>
      <c r="AA193" s="228"/>
      <c r="AB193" s="93"/>
      <c r="AC193" s="93"/>
      <c r="AD193" s="93"/>
      <c r="AE193" s="101"/>
      <c r="AF193" s="228"/>
      <c r="AG193" s="101"/>
      <c r="AH193" s="101"/>
      <c r="AI193" s="101"/>
      <c r="AJ193" s="101"/>
      <c r="AK193" s="93"/>
    </row>
    <row r="194" spans="1:37" x14ac:dyDescent="0.2">
      <c r="A194" s="269"/>
      <c r="B194" s="269"/>
      <c r="C194" s="269"/>
      <c r="D194" s="101"/>
      <c r="E194" s="101"/>
      <c r="F194" s="101"/>
      <c r="G194" s="229"/>
      <c r="H194" s="229"/>
      <c r="I194" s="101"/>
      <c r="J194" s="101"/>
      <c r="K194" s="101" t="s">
        <v>314</v>
      </c>
      <c r="L194" s="93"/>
      <c r="M194" s="93"/>
      <c r="N194" s="101"/>
      <c r="O194" s="93"/>
      <c r="P194" s="93"/>
      <c r="Q194" s="101" t="s">
        <v>833</v>
      </c>
      <c r="R194" s="93"/>
      <c r="S194" s="101"/>
      <c r="T194" s="229"/>
      <c r="U194" s="93"/>
      <c r="V194" s="229"/>
      <c r="W194" s="93"/>
      <c r="X194" s="101" t="s">
        <v>319</v>
      </c>
      <c r="Y194" s="101"/>
      <c r="Z194" s="93"/>
      <c r="AA194" s="229"/>
      <c r="AB194" s="93"/>
      <c r="AC194" s="93"/>
      <c r="AD194" s="93"/>
      <c r="AE194" s="101"/>
      <c r="AF194" s="229"/>
      <c r="AG194" s="101"/>
      <c r="AH194" s="101"/>
      <c r="AI194" s="101"/>
      <c r="AJ194" s="101"/>
      <c r="AK194" s="93"/>
    </row>
    <row r="196" spans="1:37" x14ac:dyDescent="0.2">
      <c r="A196" s="264" t="s">
        <v>176</v>
      </c>
      <c r="B196" s="264"/>
      <c r="C196" s="264"/>
      <c r="D196" s="178" t="s">
        <v>307</v>
      </c>
      <c r="L196" s="98" t="s">
        <v>953</v>
      </c>
      <c r="N196" s="99" t="s">
        <v>241</v>
      </c>
      <c r="V196" s="96" t="s">
        <v>177</v>
      </c>
      <c r="Z196" s="98" t="s">
        <v>1016</v>
      </c>
      <c r="AA196" s="98" t="s">
        <v>961</v>
      </c>
      <c r="AD196" s="98" t="s">
        <v>984</v>
      </c>
    </row>
    <row r="197" spans="1:37" x14ac:dyDescent="0.2">
      <c r="D197" s="178" t="s">
        <v>245</v>
      </c>
    </row>
    <row r="198" spans="1:37" x14ac:dyDescent="0.2">
      <c r="D198" s="178" t="s">
        <v>303</v>
      </c>
    </row>
    <row r="199" spans="1:37" x14ac:dyDescent="0.2">
      <c r="D199" s="178"/>
    </row>
    <row r="200" spans="1:37" x14ac:dyDescent="0.2">
      <c r="A200" s="264" t="s">
        <v>248</v>
      </c>
      <c r="B200" s="264"/>
      <c r="C200" s="100" t="s">
        <v>304</v>
      </c>
      <c r="D200" s="178" t="s">
        <v>306</v>
      </c>
    </row>
    <row r="201" spans="1:37" x14ac:dyDescent="0.2">
      <c r="A201" s="264"/>
      <c r="B201" s="264"/>
      <c r="C201" s="100" t="s">
        <v>305</v>
      </c>
      <c r="D201" s="179" t="s">
        <v>247</v>
      </c>
    </row>
    <row r="202" spans="1:37" x14ac:dyDescent="0.2">
      <c r="D202" s="178"/>
    </row>
    <row r="204" spans="1:37" x14ac:dyDescent="0.2">
      <c r="A204" s="264" t="s">
        <v>290</v>
      </c>
      <c r="B204" s="264"/>
      <c r="C204" s="264"/>
    </row>
    <row r="215" spans="1:6" x14ac:dyDescent="0.2">
      <c r="A215" s="256" t="s">
        <v>354</v>
      </c>
      <c r="B215" s="256"/>
      <c r="C215" s="256"/>
      <c r="D215" s="256"/>
      <c r="E215" s="256"/>
      <c r="F215" s="256"/>
    </row>
    <row r="216" spans="1:6" x14ac:dyDescent="0.2">
      <c r="A216" s="256"/>
      <c r="B216" s="256"/>
      <c r="C216" s="256"/>
      <c r="D216" s="256"/>
      <c r="E216" s="256"/>
      <c r="F216" s="256"/>
    </row>
    <row r="217" spans="1:6" x14ac:dyDescent="0.2">
      <c r="A217" s="256"/>
      <c r="B217" s="256"/>
      <c r="C217" s="256"/>
      <c r="D217" s="256"/>
      <c r="E217" s="256"/>
      <c r="F217" s="256"/>
    </row>
    <row r="218" spans="1:6" x14ac:dyDescent="0.2">
      <c r="A218" s="256"/>
      <c r="B218" s="256"/>
      <c r="C218" s="256"/>
      <c r="D218" s="256"/>
      <c r="E218" s="256"/>
      <c r="F218" s="256"/>
    </row>
    <row r="219" spans="1:6" x14ac:dyDescent="0.2">
      <c r="A219" s="256"/>
      <c r="B219" s="256"/>
      <c r="C219" s="256"/>
      <c r="D219" s="256"/>
      <c r="E219" s="256"/>
      <c r="F219" s="256"/>
    </row>
  </sheetData>
  <mergeCells count="553">
    <mergeCell ref="K32:K36"/>
    <mergeCell ref="K75:K78"/>
    <mergeCell ref="K79:K81"/>
    <mergeCell ref="L103:L108"/>
    <mergeCell ref="L100:L102"/>
    <mergeCell ref="L67:L70"/>
    <mergeCell ref="E10:E12"/>
    <mergeCell ref="E90:E91"/>
    <mergeCell ref="J16:J19"/>
    <mergeCell ref="H20:H25"/>
    <mergeCell ref="H26:H30"/>
    <mergeCell ref="H31:H36"/>
    <mergeCell ref="J35:J36"/>
    <mergeCell ref="J27:J28"/>
    <mergeCell ref="J25:J26"/>
    <mergeCell ref="F20:F25"/>
    <mergeCell ref="F26:F30"/>
    <mergeCell ref="F31:F36"/>
    <mergeCell ref="G24:G26"/>
    <mergeCell ref="E3:E7"/>
    <mergeCell ref="E8:E9"/>
    <mergeCell ref="AP1:AX1"/>
    <mergeCell ref="I109:I113"/>
    <mergeCell ref="K118:K119"/>
    <mergeCell ref="K109:K110"/>
    <mergeCell ref="K111:K112"/>
    <mergeCell ref="K113:K115"/>
    <mergeCell ref="K116:K117"/>
    <mergeCell ref="AD116:AD119"/>
    <mergeCell ref="AB115:AB116"/>
    <mergeCell ref="AB112:AB113"/>
    <mergeCell ref="AA112:AA113"/>
    <mergeCell ref="U116:U118"/>
    <mergeCell ref="V3:V12"/>
    <mergeCell ref="V13:V19"/>
    <mergeCell ref="V20:V36"/>
    <mergeCell ref="U3:U19"/>
    <mergeCell ref="U67:U74"/>
    <mergeCell ref="K67:K74"/>
    <mergeCell ref="U75:U78"/>
    <mergeCell ref="U109:U110"/>
    <mergeCell ref="K20:K26"/>
    <mergeCell ref="K27:K31"/>
    <mergeCell ref="S67:S74"/>
    <mergeCell ref="S3:S19"/>
    <mergeCell ref="T125:T126"/>
    <mergeCell ref="AH177:AH178"/>
    <mergeCell ref="AH175:AH176"/>
    <mergeCell ref="AH173:AH174"/>
    <mergeCell ref="AE125:AE128"/>
    <mergeCell ref="S130:S131"/>
    <mergeCell ref="AA110:AA111"/>
    <mergeCell ref="AA120:AA121"/>
    <mergeCell ref="AA122:AA123"/>
    <mergeCell ref="AA125:AA127"/>
    <mergeCell ref="AA128:AA130"/>
    <mergeCell ref="AA131:AA133"/>
    <mergeCell ref="Z109:Z119"/>
    <mergeCell ref="Z123:Z124"/>
    <mergeCell ref="W109:W119"/>
    <mergeCell ref="T109:T111"/>
    <mergeCell ref="T112:T117"/>
    <mergeCell ref="AE37:AE50"/>
    <mergeCell ref="AG82:AG85"/>
    <mergeCell ref="AF79:AF81"/>
    <mergeCell ref="AG67:AG68"/>
    <mergeCell ref="AG69:AG71"/>
    <mergeCell ref="AG72:AG74"/>
    <mergeCell ref="AG75:AG78"/>
    <mergeCell ref="AG79:AG81"/>
    <mergeCell ref="AE129:AE131"/>
    <mergeCell ref="AE132:AE134"/>
    <mergeCell ref="AF120:AF124"/>
    <mergeCell ref="AF133:AF140"/>
    <mergeCell ref="AF125:AF132"/>
    <mergeCell ref="AE79:AE81"/>
    <mergeCell ref="A1:AK1"/>
    <mergeCell ref="A3:A74"/>
    <mergeCell ref="B2:C2"/>
    <mergeCell ref="E79:E80"/>
    <mergeCell ref="B3:C19"/>
    <mergeCell ref="B20:C36"/>
    <mergeCell ref="B37:C50"/>
    <mergeCell ref="B67:C74"/>
    <mergeCell ref="D3:D9"/>
    <mergeCell ref="E16:E19"/>
    <mergeCell ref="AH69:AH71"/>
    <mergeCell ref="AH73:AH74"/>
    <mergeCell ref="B51:C66"/>
    <mergeCell ref="G3:G12"/>
    <mergeCell ref="G13:G19"/>
    <mergeCell ref="E49:E50"/>
    <mergeCell ref="E47:E48"/>
    <mergeCell ref="D37:D38"/>
    <mergeCell ref="E37:E40"/>
    <mergeCell ref="AJ67:AJ74"/>
    <mergeCell ref="E41:E43"/>
    <mergeCell ref="H3:H12"/>
    <mergeCell ref="H13:H19"/>
    <mergeCell ref="J3:J9"/>
    <mergeCell ref="A215:F219"/>
    <mergeCell ref="A109:A189"/>
    <mergeCell ref="B165:B170"/>
    <mergeCell ref="B171:B179"/>
    <mergeCell ref="A75:A91"/>
    <mergeCell ref="A92:A99"/>
    <mergeCell ref="B88:C91"/>
    <mergeCell ref="A204:C204"/>
    <mergeCell ref="B75:C78"/>
    <mergeCell ref="B79:C81"/>
    <mergeCell ref="B82:C85"/>
    <mergeCell ref="A190:C194"/>
    <mergeCell ref="A196:C196"/>
    <mergeCell ref="A200:B201"/>
    <mergeCell ref="C171:C175"/>
    <mergeCell ref="B92:C93"/>
    <mergeCell ref="C187:C189"/>
    <mergeCell ref="B86:C87"/>
    <mergeCell ref="A100:C108"/>
    <mergeCell ref="B96:C97"/>
    <mergeCell ref="B180:B189"/>
    <mergeCell ref="C109:C119"/>
    <mergeCell ref="C120:C124"/>
    <mergeCell ref="D92:D93"/>
    <mergeCell ref="D94:D95"/>
    <mergeCell ref="F94:F95"/>
    <mergeCell ref="E109:E119"/>
    <mergeCell ref="D125:D140"/>
    <mergeCell ref="D141:D150"/>
    <mergeCell ref="F100:F108"/>
    <mergeCell ref="D80:D81"/>
    <mergeCell ref="E82:E85"/>
    <mergeCell ref="F79:F80"/>
    <mergeCell ref="D100:D103"/>
    <mergeCell ref="F125:F129"/>
    <mergeCell ref="F130:F134"/>
    <mergeCell ref="F135:F140"/>
    <mergeCell ref="C165:C167"/>
    <mergeCell ref="C168:C170"/>
    <mergeCell ref="B94:C95"/>
    <mergeCell ref="B98:C99"/>
    <mergeCell ref="B109:B124"/>
    <mergeCell ref="B125:B150"/>
    <mergeCell ref="B151:B164"/>
    <mergeCell ref="C141:C150"/>
    <mergeCell ref="C151:C159"/>
    <mergeCell ref="C160:C164"/>
    <mergeCell ref="C125:C140"/>
    <mergeCell ref="C176:C179"/>
    <mergeCell ref="C180:C186"/>
    <mergeCell ref="E35:E36"/>
    <mergeCell ref="E31:E34"/>
    <mergeCell ref="E29:E30"/>
    <mergeCell ref="E27:E28"/>
    <mergeCell ref="E20:E24"/>
    <mergeCell ref="E25:E26"/>
    <mergeCell ref="D20:D24"/>
    <mergeCell ref="D25:D27"/>
    <mergeCell ref="D28:D30"/>
    <mergeCell ref="D31:D34"/>
    <mergeCell ref="D35:D36"/>
    <mergeCell ref="E75:E76"/>
    <mergeCell ref="E77:E78"/>
    <mergeCell ref="D42:D43"/>
    <mergeCell ref="D180:D186"/>
    <mergeCell ref="E88:E89"/>
    <mergeCell ref="E63:E64"/>
    <mergeCell ref="E65:E66"/>
    <mergeCell ref="D65:D66"/>
    <mergeCell ref="D63:D64"/>
    <mergeCell ref="D60:D61"/>
    <mergeCell ref="D69:D70"/>
    <mergeCell ref="I77:I78"/>
    <mergeCell ref="H80:H81"/>
    <mergeCell ref="G62:G66"/>
    <mergeCell ref="J59:J62"/>
    <mergeCell ref="J79:J80"/>
    <mergeCell ref="G34:G36"/>
    <mergeCell ref="G30:G31"/>
    <mergeCell ref="G27:G29"/>
    <mergeCell ref="G37:G46"/>
    <mergeCell ref="H59:H66"/>
    <mergeCell ref="G71:G72"/>
    <mergeCell ref="G73:G74"/>
    <mergeCell ref="D39:D41"/>
    <mergeCell ref="D45:D46"/>
    <mergeCell ref="D47:D48"/>
    <mergeCell ref="D49:D50"/>
    <mergeCell ref="D76:D77"/>
    <mergeCell ref="G75:G76"/>
    <mergeCell ref="G77:G78"/>
    <mergeCell ref="E71:E72"/>
    <mergeCell ref="D51:D52"/>
    <mergeCell ref="E51:E52"/>
    <mergeCell ref="D53:D54"/>
    <mergeCell ref="E53:E54"/>
    <mergeCell ref="E55:E60"/>
    <mergeCell ref="D55:D57"/>
    <mergeCell ref="F51:F57"/>
    <mergeCell ref="E44:E46"/>
    <mergeCell ref="G51:G53"/>
    <mergeCell ref="G47:G50"/>
    <mergeCell ref="F45:F47"/>
    <mergeCell ref="F48:F49"/>
    <mergeCell ref="M63:M66"/>
    <mergeCell ref="M67:M74"/>
    <mergeCell ref="M82:M85"/>
    <mergeCell ref="N79:N81"/>
    <mergeCell ref="N67:N69"/>
    <mergeCell ref="N70:N72"/>
    <mergeCell ref="J107:J108"/>
    <mergeCell ref="J100:J101"/>
    <mergeCell ref="J51:J53"/>
    <mergeCell ref="J63:J66"/>
    <mergeCell ref="L71:L74"/>
    <mergeCell ref="L75:L78"/>
    <mergeCell ref="L79:L80"/>
    <mergeCell ref="J88:J91"/>
    <mergeCell ref="J82:J83"/>
    <mergeCell ref="J84:J85"/>
    <mergeCell ref="G193:G194"/>
    <mergeCell ref="H190:H194"/>
    <mergeCell ref="AB181:AB182"/>
    <mergeCell ref="AB185:AB186"/>
    <mergeCell ref="AA118:AA119"/>
    <mergeCell ref="AA115:AA117"/>
    <mergeCell ref="AA138:AA140"/>
    <mergeCell ref="AA134:AA137"/>
    <mergeCell ref="AB187:AB189"/>
    <mergeCell ref="T151:T154"/>
    <mergeCell ref="T156:T159"/>
    <mergeCell ref="T139:T140"/>
    <mergeCell ref="T130:T131"/>
    <mergeCell ref="M166:M167"/>
    <mergeCell ref="M156:M159"/>
    <mergeCell ref="T118:T119"/>
    <mergeCell ref="U112:U115"/>
    <mergeCell ref="X192:X193"/>
    <mergeCell ref="X190:X191"/>
    <mergeCell ref="AA190:AA194"/>
    <mergeCell ref="S185:S186"/>
    <mergeCell ref="R125:R140"/>
    <mergeCell ref="R151:R159"/>
    <mergeCell ref="P125:P140"/>
    <mergeCell ref="T190:T194"/>
    <mergeCell ref="V190:V194"/>
    <mergeCell ref="U125:U140"/>
    <mergeCell ref="U184:U186"/>
    <mergeCell ref="U180:U181"/>
    <mergeCell ref="U182:U183"/>
    <mergeCell ref="S132:S133"/>
    <mergeCell ref="Y171:Y172"/>
    <mergeCell ref="AA141:AA150"/>
    <mergeCell ref="AC165:AC167"/>
    <mergeCell ref="AC180:AC183"/>
    <mergeCell ref="AC184:AC186"/>
    <mergeCell ref="AE180:AE182"/>
    <mergeCell ref="AE183:AE184"/>
    <mergeCell ref="AE185:AE186"/>
    <mergeCell ref="AC171:AC175"/>
    <mergeCell ref="AD180:AD186"/>
    <mergeCell ref="AC131:AC132"/>
    <mergeCell ref="AC133:AC134"/>
    <mergeCell ref="G135:G140"/>
    <mergeCell ref="G130:G134"/>
    <mergeCell ref="K134:K135"/>
    <mergeCell ref="K136:K137"/>
    <mergeCell ref="E125:E132"/>
    <mergeCell ref="E133:E140"/>
    <mergeCell ref="E151:E159"/>
    <mergeCell ref="Q192:Q193"/>
    <mergeCell ref="Q190:Q191"/>
    <mergeCell ref="G173:G174"/>
    <mergeCell ref="G180:G186"/>
    <mergeCell ref="L151:L159"/>
    <mergeCell ref="H180:H186"/>
    <mergeCell ref="K188:K189"/>
    <mergeCell ref="I171:I175"/>
    <mergeCell ref="I166:I167"/>
    <mergeCell ref="H166:H167"/>
    <mergeCell ref="K171:K175"/>
    <mergeCell ref="Q183:Q186"/>
    <mergeCell ref="Q180:Q182"/>
    <mergeCell ref="M180:M186"/>
    <mergeCell ref="N174:N175"/>
    <mergeCell ref="N172:N173"/>
    <mergeCell ref="G190:G192"/>
    <mergeCell ref="I157:I159"/>
    <mergeCell ref="I151:I153"/>
    <mergeCell ref="I154:I156"/>
    <mergeCell ref="I115:I119"/>
    <mergeCell ref="I141:I150"/>
    <mergeCell ref="I137:I140"/>
    <mergeCell ref="I129:I131"/>
    <mergeCell ref="H156:H159"/>
    <mergeCell ref="H151:H154"/>
    <mergeCell ref="F160:F164"/>
    <mergeCell ref="F151:F153"/>
    <mergeCell ref="F158:F159"/>
    <mergeCell ref="F165:F167"/>
    <mergeCell ref="F173:F175"/>
    <mergeCell ref="D166:D167"/>
    <mergeCell ref="D174:D175"/>
    <mergeCell ref="D171:D173"/>
    <mergeCell ref="D178:D179"/>
    <mergeCell ref="D176:D177"/>
    <mergeCell ref="F171:F172"/>
    <mergeCell ref="F154:F156"/>
    <mergeCell ref="D151:D159"/>
    <mergeCell ref="D160:D164"/>
    <mergeCell ref="H138:H140"/>
    <mergeCell ref="H134:H137"/>
    <mergeCell ref="H131:H133"/>
    <mergeCell ref="Y20:Y25"/>
    <mergeCell ref="Y26:Y30"/>
    <mergeCell ref="Y31:Y36"/>
    <mergeCell ref="Y67:Y68"/>
    <mergeCell ref="Y73:Y74"/>
    <mergeCell ref="Y75:Y76"/>
    <mergeCell ref="Y77:Y78"/>
    <mergeCell ref="H88:H89"/>
    <mergeCell ref="H90:H91"/>
    <mergeCell ref="X71:X72"/>
    <mergeCell ref="X73:X74"/>
    <mergeCell ref="X79:X81"/>
    <mergeCell ref="W67:W74"/>
    <mergeCell ref="J132:J140"/>
    <mergeCell ref="I134:I136"/>
    <mergeCell ref="J125:J131"/>
    <mergeCell ref="Q115:Q117"/>
    <mergeCell ref="Q110:Q111"/>
    <mergeCell ref="Q112:Q113"/>
    <mergeCell ref="H100:H108"/>
    <mergeCell ref="I105:I108"/>
    <mergeCell ref="AI3:AI9"/>
    <mergeCell ref="AI10:AI14"/>
    <mergeCell ref="AI16:AI19"/>
    <mergeCell ref="AI31:AI36"/>
    <mergeCell ref="AI25:AI30"/>
    <mergeCell ref="AI20:AI24"/>
    <mergeCell ref="AD109:AD115"/>
    <mergeCell ref="AE109:AE110"/>
    <mergeCell ref="AE115:AE117"/>
    <mergeCell ref="AG20:AG25"/>
    <mergeCell ref="AG26:AG29"/>
    <mergeCell ref="AF109:AF119"/>
    <mergeCell ref="AF37:AF50"/>
    <mergeCell ref="AF67:AF71"/>
    <mergeCell ref="AF72:AF74"/>
    <mergeCell ref="AG30:AG36"/>
    <mergeCell ref="AE3:AE9"/>
    <mergeCell ref="AE16:AE19"/>
    <mergeCell ref="AE75:AE78"/>
    <mergeCell ref="AE71:AE72"/>
    <mergeCell ref="AE73:AE74"/>
    <mergeCell ref="AE67:AE68"/>
    <mergeCell ref="AG44:AG50"/>
    <mergeCell ref="AG37:AG43"/>
    <mergeCell ref="AA3:AA19"/>
    <mergeCell ref="AA20:AA36"/>
    <mergeCell ref="AG3:AG12"/>
    <mergeCell ref="AG13:AG19"/>
    <mergeCell ref="X51:X52"/>
    <mergeCell ref="X62:X66"/>
    <mergeCell ref="O3:O12"/>
    <mergeCell ref="O13:O19"/>
    <mergeCell ref="Q24:Q26"/>
    <mergeCell ref="R59:R60"/>
    <mergeCell ref="R62:R63"/>
    <mergeCell ref="O37:O39"/>
    <mergeCell ref="Q30:Q34"/>
    <mergeCell ref="Q35:Q36"/>
    <mergeCell ref="Q27:Q29"/>
    <mergeCell ref="O49:O50"/>
    <mergeCell ref="O47:O48"/>
    <mergeCell ref="O42:O43"/>
    <mergeCell ref="D10:D13"/>
    <mergeCell ref="D14:D17"/>
    <mergeCell ref="D18:D19"/>
    <mergeCell ref="X3:X19"/>
    <mergeCell ref="X20:X36"/>
    <mergeCell ref="X37:X42"/>
    <mergeCell ref="X43:X46"/>
    <mergeCell ref="X47:X50"/>
    <mergeCell ref="N34:N36"/>
    <mergeCell ref="N37:N39"/>
    <mergeCell ref="N43:N44"/>
    <mergeCell ref="N45:N46"/>
    <mergeCell ref="M37:M43"/>
    <mergeCell ref="M44:M50"/>
    <mergeCell ref="L20:L36"/>
    <mergeCell ref="F3:F12"/>
    <mergeCell ref="R20:R22"/>
    <mergeCell ref="R26:R28"/>
    <mergeCell ref="R34:R36"/>
    <mergeCell ref="R38:R39"/>
    <mergeCell ref="R45:R46"/>
    <mergeCell ref="O40:O41"/>
    <mergeCell ref="R23:R25"/>
    <mergeCell ref="Q20:Q23"/>
    <mergeCell ref="E105:E106"/>
    <mergeCell ref="R100:R108"/>
    <mergeCell ref="R73:R74"/>
    <mergeCell ref="R79:R81"/>
    <mergeCell ref="P67:P68"/>
    <mergeCell ref="P73:P74"/>
    <mergeCell ref="P71:P72"/>
    <mergeCell ref="P88:P89"/>
    <mergeCell ref="P90:P91"/>
    <mergeCell ref="J102:J103"/>
    <mergeCell ref="Q79:Q81"/>
    <mergeCell ref="Q75:Q76"/>
    <mergeCell ref="Q77:Q78"/>
    <mergeCell ref="O82:O85"/>
    <mergeCell ref="P77:P78"/>
    <mergeCell ref="P75:P76"/>
    <mergeCell ref="G100:G108"/>
    <mergeCell ref="I100:I104"/>
    <mergeCell ref="H86:H87"/>
    <mergeCell ref="I86:I87"/>
    <mergeCell ref="H76:H77"/>
    <mergeCell ref="I75:I76"/>
    <mergeCell ref="H71:H72"/>
    <mergeCell ref="H73:H74"/>
    <mergeCell ref="F63:F66"/>
    <mergeCell ref="F43:F44"/>
    <mergeCell ref="F41:F42"/>
    <mergeCell ref="F37:F38"/>
    <mergeCell ref="F39:F40"/>
    <mergeCell ref="G94:G95"/>
    <mergeCell ref="G92:G93"/>
    <mergeCell ref="G125:G129"/>
    <mergeCell ref="H128:H130"/>
    <mergeCell ref="H125:H127"/>
    <mergeCell ref="G90:G91"/>
    <mergeCell ref="G88:G89"/>
    <mergeCell ref="H82:H85"/>
    <mergeCell ref="G82:G83"/>
    <mergeCell ref="H37:H43"/>
    <mergeCell ref="H44:H50"/>
    <mergeCell ref="G120:G124"/>
    <mergeCell ref="G80:G81"/>
    <mergeCell ref="G84:G85"/>
    <mergeCell ref="R64:R66"/>
    <mergeCell ref="R55:R58"/>
    <mergeCell ref="N11:N13"/>
    <mergeCell ref="N3:N10"/>
    <mergeCell ref="O64:O66"/>
    <mergeCell ref="O58:O63"/>
    <mergeCell ref="O54:O57"/>
    <mergeCell ref="O51:O53"/>
    <mergeCell ref="O45:O46"/>
    <mergeCell ref="O22:O23"/>
    <mergeCell ref="O32:O33"/>
    <mergeCell ref="N14:N19"/>
    <mergeCell ref="N20:N23"/>
    <mergeCell ref="N24:N28"/>
    <mergeCell ref="N29:N33"/>
    <mergeCell ref="N40:N41"/>
    <mergeCell ref="N47:N50"/>
    <mergeCell ref="N51:N54"/>
    <mergeCell ref="N58:N61"/>
    <mergeCell ref="N64:N66"/>
    <mergeCell ref="N62:N63"/>
    <mergeCell ref="N55:N57"/>
    <mergeCell ref="E13:E15"/>
    <mergeCell ref="J10:J15"/>
    <mergeCell ref="Q3:Q5"/>
    <mergeCell ref="Q10:Q11"/>
    <mergeCell ref="Q14:Q15"/>
    <mergeCell ref="R29:R33"/>
    <mergeCell ref="G20:G23"/>
    <mergeCell ref="M54:M56"/>
    <mergeCell ref="H51:H58"/>
    <mergeCell ref="G54:G61"/>
    <mergeCell ref="E61:E62"/>
    <mergeCell ref="I39:I40"/>
    <mergeCell ref="J32:J33"/>
    <mergeCell ref="J54:J58"/>
    <mergeCell ref="F59:F62"/>
    <mergeCell ref="J37:J38"/>
    <mergeCell ref="J39:J40"/>
    <mergeCell ref="F13:F19"/>
    <mergeCell ref="M51:M53"/>
    <mergeCell ref="M57:M59"/>
    <mergeCell ref="M60:M62"/>
    <mergeCell ref="I43:I44"/>
    <mergeCell ref="I45:I46"/>
    <mergeCell ref="J22:J24"/>
    <mergeCell ref="AG125:AG128"/>
    <mergeCell ref="AG129:AG132"/>
    <mergeCell ref="AG133:AG136"/>
    <mergeCell ref="AG137:AG140"/>
    <mergeCell ref="AC109:AC114"/>
    <mergeCell ref="AE137:AE138"/>
    <mergeCell ref="AE135:AE136"/>
    <mergeCell ref="AE139:AE140"/>
    <mergeCell ref="AE112:AE114"/>
    <mergeCell ref="AD120:AD121"/>
    <mergeCell ref="AD122:AD124"/>
    <mergeCell ref="AC120:AC124"/>
    <mergeCell ref="AC115:AC119"/>
    <mergeCell ref="AC125:AC127"/>
    <mergeCell ref="AC128:AC130"/>
    <mergeCell ref="AC137:AC138"/>
    <mergeCell ref="AC139:AC140"/>
    <mergeCell ref="AC135:AC136"/>
    <mergeCell ref="AC151:AC159"/>
    <mergeCell ref="E69:E70"/>
    <mergeCell ref="F69:F70"/>
    <mergeCell ref="G67:G70"/>
    <mergeCell ref="H67:H70"/>
    <mergeCell ref="I70:I71"/>
    <mergeCell ref="R69:R70"/>
    <mergeCell ref="M151:M155"/>
    <mergeCell ref="O86:O87"/>
    <mergeCell ref="Q67:Q68"/>
    <mergeCell ref="Q72:Q74"/>
    <mergeCell ref="Q69:Q71"/>
    <mergeCell ref="Q133:Q140"/>
    <mergeCell ref="Q125:Q132"/>
    <mergeCell ref="I125:I126"/>
    <mergeCell ref="I127:I128"/>
    <mergeCell ref="I132:I133"/>
    <mergeCell ref="I88:I91"/>
    <mergeCell ref="E107:E108"/>
    <mergeCell ref="E103:E104"/>
    <mergeCell ref="E100:E102"/>
    <mergeCell ref="W75:W76"/>
    <mergeCell ref="W77:W78"/>
    <mergeCell ref="W3:W8"/>
    <mergeCell ref="W9:W14"/>
    <mergeCell ref="W15:W19"/>
    <mergeCell ref="X53:X56"/>
    <mergeCell ref="X57:X61"/>
    <mergeCell ref="X67:X70"/>
    <mergeCell ref="Y16:Y19"/>
    <mergeCell ref="Y3:Y6"/>
    <mergeCell ref="Y7:Y9"/>
    <mergeCell ref="Y10:Y12"/>
    <mergeCell ref="Y13:Y15"/>
    <mergeCell ref="Y69:Y70"/>
    <mergeCell ref="Y71:Y72"/>
    <mergeCell ref="AE33:AE36"/>
    <mergeCell ref="AE27:AE32"/>
    <mergeCell ref="AE20:AE22"/>
    <mergeCell ref="AE23:AE26"/>
    <mergeCell ref="AE10:AE15"/>
    <mergeCell ref="AF20:AF25"/>
    <mergeCell ref="AF26:AF29"/>
    <mergeCell ref="AF30:AF36"/>
    <mergeCell ref="AF190:AF194"/>
    <mergeCell ref="AF171:AF175"/>
  </mergeCells>
  <phoneticPr fontId="21" type="noConversion"/>
  <hyperlinks>
    <hyperlink ref="D201" r:id="rId1" xr:uid="{00000000-0004-0000-0000-000000000000}"/>
    <hyperlink ref="AF2" r:id="rId2" xr:uid="{00000000-0004-0000-0000-000001000000}"/>
    <hyperlink ref="AE2" r:id="rId3" xr:uid="{00000000-0004-0000-0000-000002000000}"/>
    <hyperlink ref="Q2" r:id="rId4" xr:uid="{00000000-0004-0000-0000-000003000000}"/>
    <hyperlink ref="AD2" r:id="rId5" xr:uid="{00000000-0004-0000-0000-000004000000}"/>
    <hyperlink ref="AC2" r:id="rId6" xr:uid="{00000000-0004-0000-0000-000005000000}"/>
    <hyperlink ref="AB2" r:id="rId7" xr:uid="{00000000-0004-0000-0000-000006000000}"/>
    <hyperlink ref="Z2" r:id="rId8" xr:uid="{00000000-0004-0000-0000-000007000000}"/>
    <hyperlink ref="P2" r:id="rId9" xr:uid="{00000000-0004-0000-0000-000008000000}"/>
    <hyperlink ref="Y2" r:id="rId10" xr:uid="{00000000-0004-0000-0000-000009000000}"/>
    <hyperlink ref="X2" r:id="rId11" xr:uid="{00000000-0004-0000-0000-00000A000000}"/>
    <hyperlink ref="S2" r:id="rId12" xr:uid="{00000000-0004-0000-0000-00000B000000}"/>
    <hyperlink ref="N2" r:id="rId13" xr:uid="{00000000-0004-0000-0000-00000C000000}"/>
    <hyperlink ref="K2" r:id="rId14" xr:uid="{00000000-0004-0000-0000-00000D000000}"/>
    <hyperlink ref="W2" r:id="rId15" xr:uid="{00000000-0004-0000-0000-00000E000000}"/>
    <hyperlink ref="V2" r:id="rId16" xr:uid="{00000000-0004-0000-0000-00000F000000}"/>
    <hyperlink ref="U2" r:id="rId17" xr:uid="{00000000-0004-0000-0000-000010000000}"/>
    <hyperlink ref="T2" r:id="rId18" xr:uid="{00000000-0004-0000-0000-000011000000}"/>
    <hyperlink ref="R2" r:id="rId19" xr:uid="{00000000-0004-0000-0000-000012000000}"/>
    <hyperlink ref="O2" r:id="rId20" xr:uid="{00000000-0004-0000-0000-000013000000}"/>
    <hyperlink ref="M2" r:id="rId21" xr:uid="{00000000-0004-0000-0000-000014000000}"/>
    <hyperlink ref="I2" r:id="rId22" xr:uid="{00000000-0004-0000-0000-000015000000}"/>
    <hyperlink ref="H2" r:id="rId23" xr:uid="{00000000-0004-0000-0000-000016000000}"/>
    <hyperlink ref="J2" r:id="rId24" xr:uid="{00000000-0004-0000-0000-000017000000}"/>
    <hyperlink ref="G2" r:id="rId25" xr:uid="{00000000-0004-0000-0000-000018000000}"/>
    <hyperlink ref="F2" r:id="rId26" xr:uid="{00000000-0004-0000-0000-000019000000}"/>
    <hyperlink ref="E2" r:id="rId27" xr:uid="{00000000-0004-0000-0000-00001A000000}"/>
    <hyperlink ref="D2" r:id="rId28" xr:uid="{00000000-0004-0000-0000-00001B000000}"/>
    <hyperlink ref="L2" r:id="rId29" xr:uid="{00000000-0004-0000-0000-00001C000000}"/>
    <hyperlink ref="AG2" r:id="rId30" xr:uid="{00000000-0004-0000-0000-00001D000000}"/>
    <hyperlink ref="AA2" r:id="rId31" xr:uid="{00000000-0004-0000-0000-00001E000000}"/>
    <hyperlink ref="AH2" r:id="rId32" xr:uid="{00000000-0004-0000-0000-00001F000000}"/>
    <hyperlink ref="AP1:AX1" r:id="rId33" display="Vibram FiveFingers" xr:uid="{00000000-0004-0000-0000-000020000000}"/>
    <hyperlink ref="AI2" r:id="rId34" xr:uid="{00000000-0004-0000-0000-000021000000}"/>
    <hyperlink ref="AJ2" r:id="rId35" xr:uid="{00000000-0004-0000-0000-000022000000}"/>
  </hyperlinks>
  <pageMargins left="0.7" right="0.7" top="0.75" bottom="0.75" header="0.3" footer="0.3"/>
  <pageSetup paperSize="9" orientation="portrait" r:id="rId36"/>
  <drawing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1"/>
  <sheetViews>
    <sheetView topLeftCell="A28" workbookViewId="0">
      <selection activeCell="C43" sqref="C43"/>
    </sheetView>
  </sheetViews>
  <sheetFormatPr defaultRowHeight="15" x14ac:dyDescent="0.2"/>
  <cols>
    <col min="1" max="1" width="8.7421875" customWidth="1"/>
    <col min="2" max="2" width="18.29296875" style="1" bestFit="1" customWidth="1"/>
    <col min="3" max="3" width="88.37890625" style="132" customWidth="1"/>
    <col min="4" max="4" width="34.97265625" customWidth="1"/>
  </cols>
  <sheetData>
    <row r="1" spans="1:4" ht="16.5" x14ac:dyDescent="0.2">
      <c r="A1" s="110"/>
      <c r="B1" s="111" t="s">
        <v>1</v>
      </c>
      <c r="C1" s="111" t="s">
        <v>2</v>
      </c>
      <c r="D1" s="111" t="s">
        <v>37</v>
      </c>
    </row>
    <row r="2" spans="1:4" ht="16.5" x14ac:dyDescent="0.2">
      <c r="A2" s="281" t="s">
        <v>455</v>
      </c>
      <c r="B2" s="281" t="s">
        <v>456</v>
      </c>
      <c r="C2" s="127" t="s">
        <v>459</v>
      </c>
      <c r="D2" s="133" t="s">
        <v>469</v>
      </c>
    </row>
    <row r="3" spans="1:4" ht="16.5" x14ac:dyDescent="0.2">
      <c r="A3" s="282"/>
      <c r="B3" s="283"/>
      <c r="C3" s="127" t="s">
        <v>460</v>
      </c>
      <c r="D3" s="133" t="s">
        <v>470</v>
      </c>
    </row>
    <row r="4" spans="1:4" ht="15.6" customHeight="1" x14ac:dyDescent="0.2">
      <c r="A4" s="282"/>
      <c r="B4" s="281" t="s">
        <v>458</v>
      </c>
      <c r="C4" s="127" t="s">
        <v>467</v>
      </c>
      <c r="D4" s="133" t="s">
        <v>469</v>
      </c>
    </row>
    <row r="5" spans="1:4" ht="15.6" customHeight="1" x14ac:dyDescent="0.2">
      <c r="A5" s="282"/>
      <c r="B5" s="282"/>
      <c r="C5" s="127" t="s">
        <v>468</v>
      </c>
      <c r="D5" s="133" t="s">
        <v>471</v>
      </c>
    </row>
    <row r="6" spans="1:4" ht="15.6" customHeight="1" x14ac:dyDescent="0.2">
      <c r="A6" s="282"/>
      <c r="B6" s="282"/>
      <c r="C6" s="127" t="s">
        <v>461</v>
      </c>
      <c r="D6" s="133" t="s">
        <v>472</v>
      </c>
    </row>
    <row r="7" spans="1:4" ht="15.6" customHeight="1" x14ac:dyDescent="0.2">
      <c r="A7" s="282"/>
      <c r="B7" s="282"/>
      <c r="C7" s="127" t="s">
        <v>462</v>
      </c>
      <c r="D7" s="133" t="s">
        <v>472</v>
      </c>
    </row>
    <row r="8" spans="1:4" ht="16.149999999999999" customHeight="1" x14ac:dyDescent="0.2">
      <c r="A8" s="282"/>
      <c r="B8" s="283"/>
      <c r="C8" s="127" t="s">
        <v>473</v>
      </c>
      <c r="D8" s="133" t="s">
        <v>470</v>
      </c>
    </row>
    <row r="9" spans="1:4" ht="16.5" x14ac:dyDescent="0.2">
      <c r="A9" s="282"/>
      <c r="B9" s="281" t="s">
        <v>235</v>
      </c>
      <c r="C9" s="127" t="s">
        <v>474</v>
      </c>
      <c r="D9" s="133"/>
    </row>
    <row r="10" spans="1:4" ht="16.5" x14ac:dyDescent="0.2">
      <c r="A10" s="282"/>
      <c r="B10" s="282"/>
      <c r="C10" s="127" t="s">
        <v>477</v>
      </c>
      <c r="D10" s="133"/>
    </row>
    <row r="11" spans="1:4" ht="16.149999999999999" customHeight="1" x14ac:dyDescent="0.2">
      <c r="A11" s="282"/>
      <c r="B11" s="134" t="s">
        <v>292</v>
      </c>
      <c r="C11" s="127" t="s">
        <v>476</v>
      </c>
      <c r="D11" s="133"/>
    </row>
    <row r="12" spans="1:4" ht="16.5" x14ac:dyDescent="0.2">
      <c r="A12" s="282"/>
      <c r="B12" s="111" t="s">
        <v>164</v>
      </c>
      <c r="C12" s="127" t="s">
        <v>536</v>
      </c>
      <c r="D12" s="133"/>
    </row>
    <row r="13" spans="1:4" ht="16.5" x14ac:dyDescent="0.2">
      <c r="A13" s="282"/>
      <c r="B13" s="281" t="s">
        <v>165</v>
      </c>
      <c r="C13" s="127" t="s">
        <v>543</v>
      </c>
      <c r="D13" s="133" t="s">
        <v>469</v>
      </c>
    </row>
    <row r="14" spans="1:4" ht="16.5" x14ac:dyDescent="0.2">
      <c r="A14" s="282"/>
      <c r="B14" s="283"/>
      <c r="C14" s="127" t="s">
        <v>540</v>
      </c>
      <c r="D14" s="133" t="s">
        <v>471</v>
      </c>
    </row>
    <row r="15" spans="1:4" ht="16.149999999999999" customHeight="1" x14ac:dyDescent="0.2">
      <c r="A15" s="282"/>
      <c r="B15" s="281" t="s">
        <v>542</v>
      </c>
      <c r="C15" s="127" t="s">
        <v>541</v>
      </c>
      <c r="D15" s="133" t="s">
        <v>471</v>
      </c>
    </row>
    <row r="16" spans="1:4" ht="16.149999999999999" customHeight="1" x14ac:dyDescent="0.2">
      <c r="A16" s="282"/>
      <c r="B16" s="283"/>
      <c r="C16" s="127" t="s">
        <v>638</v>
      </c>
      <c r="D16" s="133" t="s">
        <v>469</v>
      </c>
    </row>
    <row r="17" spans="1:4" ht="16.5" x14ac:dyDescent="0.2">
      <c r="A17" s="282"/>
      <c r="B17" s="125" t="s">
        <v>577</v>
      </c>
      <c r="C17" s="127" t="s">
        <v>681</v>
      </c>
      <c r="D17" s="133"/>
    </row>
    <row r="18" spans="1:4" ht="16.5" x14ac:dyDescent="0.2">
      <c r="A18" s="282"/>
      <c r="B18" s="125" t="s">
        <v>578</v>
      </c>
      <c r="C18" s="127" t="s">
        <v>781</v>
      </c>
      <c r="D18" s="133"/>
    </row>
    <row r="19" spans="1:4" ht="16.5" x14ac:dyDescent="0.2">
      <c r="A19" s="282"/>
      <c r="B19" s="125" t="s">
        <v>236</v>
      </c>
      <c r="C19" s="127" t="s">
        <v>764</v>
      </c>
      <c r="D19" s="133"/>
    </row>
    <row r="20" spans="1:4" ht="16.149999999999999" customHeight="1" x14ac:dyDescent="0.2">
      <c r="A20" s="282"/>
      <c r="B20" s="141" t="s">
        <v>579</v>
      </c>
      <c r="C20" s="127" t="s">
        <v>782</v>
      </c>
      <c r="D20" s="133"/>
    </row>
    <row r="21" spans="1:4" ht="16.149999999999999" customHeight="1" x14ac:dyDescent="0.2">
      <c r="A21" s="282"/>
      <c r="B21" s="281" t="s">
        <v>580</v>
      </c>
      <c r="C21" s="127" t="s">
        <v>797</v>
      </c>
      <c r="D21" s="133"/>
    </row>
    <row r="22" spans="1:4" ht="16.149999999999999" customHeight="1" x14ac:dyDescent="0.2">
      <c r="A22" s="282"/>
      <c r="B22" s="283"/>
      <c r="C22" s="127" t="s">
        <v>798</v>
      </c>
      <c r="D22" s="133"/>
    </row>
    <row r="23" spans="1:4" ht="16.5" x14ac:dyDescent="0.2">
      <c r="A23" s="282"/>
      <c r="B23" s="125" t="s">
        <v>581</v>
      </c>
      <c r="C23" s="127" t="s">
        <v>821</v>
      </c>
      <c r="D23" s="133"/>
    </row>
    <row r="24" spans="1:4" ht="16.5" x14ac:dyDescent="0.2">
      <c r="A24" s="282"/>
      <c r="B24" s="125" t="s">
        <v>582</v>
      </c>
      <c r="C24" s="127" t="s">
        <v>899</v>
      </c>
      <c r="D24" s="133"/>
    </row>
    <row r="25" spans="1:4" ht="16.5" x14ac:dyDescent="0.2">
      <c r="A25" s="282"/>
      <c r="B25" s="125" t="s">
        <v>583</v>
      </c>
      <c r="C25" s="127" t="s">
        <v>900</v>
      </c>
      <c r="D25" s="133"/>
    </row>
    <row r="26" spans="1:4" ht="16.5" x14ac:dyDescent="0.2">
      <c r="A26" s="282"/>
      <c r="B26" s="125" t="s">
        <v>584</v>
      </c>
      <c r="C26" s="127" t="s">
        <v>1089</v>
      </c>
      <c r="D26" s="133"/>
    </row>
    <row r="27" spans="1:4" ht="16.149999999999999" customHeight="1" x14ac:dyDescent="0.2">
      <c r="A27" s="282"/>
      <c r="B27" s="281" t="s">
        <v>585</v>
      </c>
      <c r="C27" s="127" t="s">
        <v>1065</v>
      </c>
      <c r="D27" s="133" t="s">
        <v>1068</v>
      </c>
    </row>
    <row r="28" spans="1:4" ht="16.149999999999999" customHeight="1" x14ac:dyDescent="0.2">
      <c r="A28" s="282"/>
      <c r="B28" s="282"/>
      <c r="C28" s="127" t="s">
        <v>1070</v>
      </c>
      <c r="D28" s="133" t="s">
        <v>1071</v>
      </c>
    </row>
    <row r="29" spans="1:4" ht="16.5" x14ac:dyDescent="0.2">
      <c r="A29" s="282"/>
      <c r="B29" s="283"/>
      <c r="C29" s="127" t="s">
        <v>1066</v>
      </c>
      <c r="D29" s="133" t="s">
        <v>1067</v>
      </c>
    </row>
    <row r="30" spans="1:4" ht="16.5" x14ac:dyDescent="0.2">
      <c r="A30" s="282"/>
      <c r="B30" s="281" t="s">
        <v>586</v>
      </c>
      <c r="C30" s="127" t="s">
        <v>1052</v>
      </c>
      <c r="D30" s="133" t="s">
        <v>1055</v>
      </c>
    </row>
    <row r="31" spans="1:4" ht="16.5" x14ac:dyDescent="0.2">
      <c r="A31" s="282"/>
      <c r="B31" s="282"/>
      <c r="C31" s="127" t="s">
        <v>1053</v>
      </c>
      <c r="D31" s="133" t="s">
        <v>173</v>
      </c>
    </row>
    <row r="32" spans="1:4" ht="16.149999999999999" customHeight="1" x14ac:dyDescent="0.2">
      <c r="A32" s="282"/>
      <c r="B32" s="283"/>
      <c r="C32" s="127" t="s">
        <v>1051</v>
      </c>
      <c r="D32" s="133" t="s">
        <v>1054</v>
      </c>
    </row>
    <row r="33" spans="1:4" ht="16.5" x14ac:dyDescent="0.2">
      <c r="A33" s="282"/>
      <c r="B33" s="125" t="s">
        <v>587</v>
      </c>
      <c r="C33" s="127" t="s">
        <v>1286</v>
      </c>
      <c r="D33" s="133"/>
    </row>
    <row r="34" spans="1:4" ht="16.5" x14ac:dyDescent="0.2">
      <c r="A34" s="282"/>
      <c r="B34" s="125" t="s">
        <v>588</v>
      </c>
      <c r="C34" s="127" t="s">
        <v>1037</v>
      </c>
      <c r="D34" s="133"/>
    </row>
    <row r="35" spans="1:4" ht="16.5" x14ac:dyDescent="0.2">
      <c r="A35" s="282"/>
      <c r="B35" s="125" t="s">
        <v>589</v>
      </c>
      <c r="C35" s="127" t="s">
        <v>1023</v>
      </c>
      <c r="D35" s="133"/>
    </row>
    <row r="36" spans="1:4" ht="16.5" x14ac:dyDescent="0.2">
      <c r="A36" s="282"/>
      <c r="B36" s="125" t="s">
        <v>590</v>
      </c>
      <c r="C36" s="127" t="s">
        <v>597</v>
      </c>
      <c r="D36" s="133"/>
    </row>
    <row r="37" spans="1:4" ht="16.5" x14ac:dyDescent="0.2">
      <c r="A37" s="282"/>
      <c r="B37" s="125" t="s">
        <v>269</v>
      </c>
      <c r="C37" s="127" t="s">
        <v>1022</v>
      </c>
      <c r="D37" s="133"/>
    </row>
    <row r="38" spans="1:4" ht="16.5" x14ac:dyDescent="0.2">
      <c r="A38" s="282"/>
      <c r="B38" s="125" t="s">
        <v>591</v>
      </c>
      <c r="C38" s="127" t="s">
        <v>999</v>
      </c>
      <c r="D38" s="133"/>
    </row>
    <row r="39" spans="1:4" ht="16.149999999999999" customHeight="1" x14ac:dyDescent="0.2">
      <c r="A39" s="282"/>
      <c r="B39" s="281" t="s">
        <v>592</v>
      </c>
      <c r="C39" s="127" t="s">
        <v>987</v>
      </c>
      <c r="D39" s="133" t="s">
        <v>469</v>
      </c>
    </row>
    <row r="40" spans="1:4" ht="16.149999999999999" customHeight="1" x14ac:dyDescent="0.2">
      <c r="A40" s="282"/>
      <c r="B40" s="283"/>
      <c r="C40" s="127" t="s">
        <v>996</v>
      </c>
      <c r="D40" s="133" t="s">
        <v>995</v>
      </c>
    </row>
    <row r="41" spans="1:4" ht="16.5" x14ac:dyDescent="0.2">
      <c r="A41" s="282"/>
      <c r="B41" s="125" t="s">
        <v>593</v>
      </c>
      <c r="C41" s="127" t="s">
        <v>985</v>
      </c>
      <c r="D41" s="133"/>
    </row>
    <row r="42" spans="1:4" ht="16.5" x14ac:dyDescent="0.2">
      <c r="A42" s="282"/>
      <c r="B42" s="125" t="s">
        <v>594</v>
      </c>
      <c r="C42" s="127" t="s">
        <v>970</v>
      </c>
      <c r="D42" s="133"/>
    </row>
    <row r="43" spans="1:4" ht="16.5" x14ac:dyDescent="0.2">
      <c r="A43" s="282"/>
      <c r="B43" s="125" t="s">
        <v>595</v>
      </c>
      <c r="C43" s="127" t="s">
        <v>915</v>
      </c>
      <c r="D43" s="133"/>
    </row>
    <row r="44" spans="1:4" ht="16.5" x14ac:dyDescent="0.2">
      <c r="A44" s="282"/>
      <c r="B44" s="125" t="s">
        <v>596</v>
      </c>
      <c r="C44" s="127" t="s">
        <v>901</v>
      </c>
      <c r="D44" s="133"/>
    </row>
    <row r="45" spans="1:4" ht="16.5" x14ac:dyDescent="0.2">
      <c r="A45" s="282"/>
      <c r="B45" s="125" t="s">
        <v>941</v>
      </c>
      <c r="C45" s="127" t="s">
        <v>942</v>
      </c>
      <c r="D45" s="133"/>
    </row>
    <row r="46" spans="1:4" ht="16.5" x14ac:dyDescent="0.2">
      <c r="A46" s="282"/>
      <c r="B46" s="148" t="s">
        <v>971</v>
      </c>
      <c r="C46" s="127" t="s">
        <v>972</v>
      </c>
      <c r="D46" s="133"/>
    </row>
    <row r="47" spans="1:4" ht="16.5" x14ac:dyDescent="0.2">
      <c r="A47" s="282"/>
      <c r="B47" s="161" t="s">
        <v>1159</v>
      </c>
      <c r="C47" s="127" t="s">
        <v>1160</v>
      </c>
      <c r="D47" s="133"/>
    </row>
    <row r="48" spans="1:4" ht="16.5" x14ac:dyDescent="0.2">
      <c r="A48" s="282"/>
      <c r="B48" s="281" t="s">
        <v>537</v>
      </c>
      <c r="C48" s="127" t="s">
        <v>539</v>
      </c>
      <c r="D48" s="133"/>
    </row>
    <row r="49" spans="1:4" ht="16.5" x14ac:dyDescent="0.2">
      <c r="A49" s="282"/>
      <c r="B49" s="283"/>
      <c r="C49" s="127" t="s">
        <v>538</v>
      </c>
      <c r="D49" s="133"/>
    </row>
    <row r="50" spans="1:4" ht="16.5" x14ac:dyDescent="0.2">
      <c r="A50" s="282"/>
      <c r="B50" s="281" t="s">
        <v>463</v>
      </c>
      <c r="C50" s="127" t="s">
        <v>464</v>
      </c>
      <c r="D50" s="133"/>
    </row>
    <row r="51" spans="1:4" ht="16.5" x14ac:dyDescent="0.2">
      <c r="A51" s="282"/>
      <c r="B51" s="282"/>
      <c r="C51" s="127" t="s">
        <v>465</v>
      </c>
      <c r="D51" s="133"/>
    </row>
    <row r="52" spans="1:4" ht="16.5" x14ac:dyDescent="0.2">
      <c r="A52" s="283"/>
      <c r="B52" s="283"/>
      <c r="C52" s="127" t="s">
        <v>466</v>
      </c>
      <c r="D52" s="133"/>
    </row>
    <row r="53" spans="1:4" ht="16.5" x14ac:dyDescent="0.2">
      <c r="A53" s="298" t="s">
        <v>180</v>
      </c>
      <c r="B53" s="112" t="s">
        <v>211</v>
      </c>
      <c r="C53" s="128" t="s">
        <v>3</v>
      </c>
      <c r="D53" s="113" t="s">
        <v>38</v>
      </c>
    </row>
    <row r="54" spans="1:4" ht="16.5" x14ac:dyDescent="0.2">
      <c r="A54" s="298"/>
      <c r="B54" s="112" t="s">
        <v>212</v>
      </c>
      <c r="C54" s="128" t="s">
        <v>4</v>
      </c>
      <c r="D54" s="113" t="s">
        <v>39</v>
      </c>
    </row>
    <row r="55" spans="1:4" ht="16.5" x14ac:dyDescent="0.2">
      <c r="A55" s="298"/>
      <c r="B55" s="112" t="s">
        <v>243</v>
      </c>
      <c r="C55" s="128" t="s">
        <v>242</v>
      </c>
      <c r="D55" s="113" t="s">
        <v>244</v>
      </c>
    </row>
    <row r="56" spans="1:4" ht="16.5" x14ac:dyDescent="0.2">
      <c r="A56" s="298"/>
      <c r="B56" s="114" t="s">
        <v>118</v>
      </c>
      <c r="C56" s="128" t="s">
        <v>117</v>
      </c>
      <c r="D56" s="113" t="s">
        <v>207</v>
      </c>
    </row>
    <row r="57" spans="1:4" ht="16.5" x14ac:dyDescent="0.2">
      <c r="A57" s="298"/>
      <c r="B57" s="114" t="s">
        <v>29</v>
      </c>
      <c r="C57" s="128" t="s">
        <v>14</v>
      </c>
      <c r="D57" s="115" t="s">
        <v>206</v>
      </c>
    </row>
    <row r="58" spans="1:4" ht="16.5" x14ac:dyDescent="0.2">
      <c r="A58" s="298"/>
      <c r="B58" s="114" t="s">
        <v>24</v>
      </c>
      <c r="C58" s="128" t="s">
        <v>23</v>
      </c>
      <c r="D58" s="113" t="s">
        <v>40</v>
      </c>
    </row>
    <row r="59" spans="1:4" ht="16.5" x14ac:dyDescent="0.2">
      <c r="A59" s="298"/>
      <c r="B59" s="114" t="s">
        <v>26</v>
      </c>
      <c r="C59" s="128" t="s">
        <v>25</v>
      </c>
      <c r="D59" s="113" t="s">
        <v>457</v>
      </c>
    </row>
    <row r="60" spans="1:4" ht="16.5" x14ac:dyDescent="0.2">
      <c r="A60" s="298"/>
      <c r="B60" s="114" t="s">
        <v>32</v>
      </c>
      <c r="C60" s="128" t="s">
        <v>31</v>
      </c>
      <c r="D60" s="113"/>
    </row>
    <row r="61" spans="1:4" ht="16.5" x14ac:dyDescent="0.2">
      <c r="A61" s="298"/>
      <c r="B61" s="114" t="s">
        <v>22</v>
      </c>
      <c r="C61" s="128" t="s">
        <v>21</v>
      </c>
      <c r="D61" s="113"/>
    </row>
    <row r="62" spans="1:4" ht="16.5" x14ac:dyDescent="0.2">
      <c r="A62" s="298"/>
      <c r="B62" s="114" t="s">
        <v>20</v>
      </c>
      <c r="C62" s="128" t="s">
        <v>19</v>
      </c>
      <c r="D62" s="113"/>
    </row>
    <row r="63" spans="1:4" ht="16.5" x14ac:dyDescent="0.2">
      <c r="A63" s="298"/>
      <c r="B63" s="114" t="s">
        <v>9</v>
      </c>
      <c r="C63" s="128" t="s">
        <v>8</v>
      </c>
      <c r="D63" s="113"/>
    </row>
    <row r="64" spans="1:4" ht="16.5" x14ac:dyDescent="0.2">
      <c r="A64" s="298"/>
      <c r="B64" s="112" t="s">
        <v>11</v>
      </c>
      <c r="C64" s="128" t="s">
        <v>10</v>
      </c>
      <c r="D64" s="113" t="s">
        <v>232</v>
      </c>
    </row>
    <row r="65" spans="1:4" ht="16.5" x14ac:dyDescent="0.2">
      <c r="A65" s="298"/>
      <c r="B65" s="112" t="s">
        <v>36</v>
      </c>
      <c r="C65" s="128" t="s">
        <v>35</v>
      </c>
      <c r="D65" s="113" t="s">
        <v>214</v>
      </c>
    </row>
    <row r="66" spans="1:4" ht="16.5" x14ac:dyDescent="0.2">
      <c r="A66" s="298"/>
      <c r="B66" s="114" t="s">
        <v>13</v>
      </c>
      <c r="C66" s="128" t="s">
        <v>12</v>
      </c>
      <c r="D66" s="113"/>
    </row>
    <row r="67" spans="1:4" ht="16.5" x14ac:dyDescent="0.2">
      <c r="A67" s="298"/>
      <c r="B67" s="114" t="s">
        <v>18</v>
      </c>
      <c r="C67" s="128" t="s">
        <v>17</v>
      </c>
      <c r="D67" s="113"/>
    </row>
    <row r="68" spans="1:4" ht="16.5" x14ac:dyDescent="0.2">
      <c r="A68" s="298"/>
      <c r="B68" s="114" t="s">
        <v>34</v>
      </c>
      <c r="C68" s="128" t="s">
        <v>33</v>
      </c>
      <c r="D68" s="296" t="s">
        <v>278</v>
      </c>
    </row>
    <row r="69" spans="1:4" ht="16.5" x14ac:dyDescent="0.2">
      <c r="A69" s="298"/>
      <c r="B69" s="114" t="s">
        <v>280</v>
      </c>
      <c r="C69" s="128" t="s">
        <v>279</v>
      </c>
      <c r="D69" s="297"/>
    </row>
    <row r="70" spans="1:4" ht="16.5" x14ac:dyDescent="0.2">
      <c r="A70" s="298"/>
      <c r="B70" s="112" t="s">
        <v>208</v>
      </c>
      <c r="C70" s="128" t="s">
        <v>246</v>
      </c>
      <c r="D70" s="113" t="s">
        <v>209</v>
      </c>
    </row>
    <row r="71" spans="1:4" ht="16.5" x14ac:dyDescent="0.2">
      <c r="A71" s="298"/>
      <c r="B71" s="114" t="s">
        <v>275</v>
      </c>
      <c r="C71" s="128" t="s">
        <v>274</v>
      </c>
      <c r="D71" s="113"/>
    </row>
    <row r="72" spans="1:4" ht="16.5" x14ac:dyDescent="0.2">
      <c r="A72" s="298"/>
      <c r="B72" s="114" t="s">
        <v>120</v>
      </c>
      <c r="C72" s="128" t="s">
        <v>119</v>
      </c>
      <c r="D72" s="113"/>
    </row>
    <row r="73" spans="1:4" ht="16.5" x14ac:dyDescent="0.2">
      <c r="A73" s="298"/>
      <c r="B73" s="116" t="s">
        <v>277</v>
      </c>
      <c r="C73" s="128" t="s">
        <v>276</v>
      </c>
      <c r="D73" s="117"/>
    </row>
    <row r="74" spans="1:4" ht="16.5" x14ac:dyDescent="0.2">
      <c r="A74" s="298"/>
      <c r="B74" s="288" t="s">
        <v>109</v>
      </c>
      <c r="C74" s="128" t="s">
        <v>108</v>
      </c>
      <c r="D74" s="296" t="s">
        <v>213</v>
      </c>
    </row>
    <row r="75" spans="1:4" ht="16.5" x14ac:dyDescent="0.2">
      <c r="A75" s="298"/>
      <c r="B75" s="290"/>
      <c r="C75" s="128" t="s">
        <v>205</v>
      </c>
      <c r="D75" s="297"/>
    </row>
    <row r="76" spans="1:4" ht="16.5" x14ac:dyDescent="0.2">
      <c r="A76" s="298"/>
      <c r="B76" s="118" t="s">
        <v>114</v>
      </c>
      <c r="C76" s="128" t="s">
        <v>110</v>
      </c>
      <c r="D76" s="288" t="s">
        <v>113</v>
      </c>
    </row>
    <row r="77" spans="1:4" ht="16.5" x14ac:dyDescent="0.2">
      <c r="A77" s="298"/>
      <c r="B77" s="118" t="s">
        <v>115</v>
      </c>
      <c r="C77" s="128" t="s">
        <v>111</v>
      </c>
      <c r="D77" s="289"/>
    </row>
    <row r="78" spans="1:4" ht="16.5" x14ac:dyDescent="0.2">
      <c r="A78" s="298"/>
      <c r="B78" s="118" t="s">
        <v>285</v>
      </c>
      <c r="C78" s="128" t="s">
        <v>283</v>
      </c>
      <c r="D78" s="289"/>
    </row>
    <row r="79" spans="1:4" ht="16.5" x14ac:dyDescent="0.2">
      <c r="A79" s="298"/>
      <c r="B79" s="118" t="s">
        <v>286</v>
      </c>
      <c r="C79" s="128" t="s">
        <v>284</v>
      </c>
      <c r="D79" s="289"/>
    </row>
    <row r="80" spans="1:4" ht="16.5" x14ac:dyDescent="0.2">
      <c r="A80" s="298"/>
      <c r="B80" s="118" t="s">
        <v>116</v>
      </c>
      <c r="C80" s="128" t="s">
        <v>112</v>
      </c>
      <c r="D80" s="290"/>
    </row>
    <row r="81" spans="1:4" ht="16.5" x14ac:dyDescent="0.2">
      <c r="A81" s="298"/>
      <c r="B81" s="114" t="s">
        <v>7</v>
      </c>
      <c r="C81" s="128" t="s">
        <v>6</v>
      </c>
      <c r="D81" s="113" t="s">
        <v>210</v>
      </c>
    </row>
    <row r="82" spans="1:4" ht="16.5" x14ac:dyDescent="0.2">
      <c r="A82" s="285" t="s">
        <v>179</v>
      </c>
      <c r="B82" s="119" t="s">
        <v>182</v>
      </c>
      <c r="C82" s="129" t="s">
        <v>181</v>
      </c>
      <c r="D82" s="120" t="s">
        <v>219</v>
      </c>
    </row>
    <row r="83" spans="1:4" ht="16.5" x14ac:dyDescent="0.2">
      <c r="A83" s="286"/>
      <c r="B83" s="121" t="s">
        <v>186</v>
      </c>
      <c r="C83" s="129" t="s">
        <v>191</v>
      </c>
      <c r="D83" s="122" t="s">
        <v>226</v>
      </c>
    </row>
    <row r="84" spans="1:4" ht="16.5" x14ac:dyDescent="0.2">
      <c r="A84" s="286"/>
      <c r="B84" s="121" t="s">
        <v>183</v>
      </c>
      <c r="C84" s="129" t="s">
        <v>185</v>
      </c>
      <c r="D84" s="122" t="s">
        <v>220</v>
      </c>
    </row>
    <row r="85" spans="1:4" ht="16.5" x14ac:dyDescent="0.2">
      <c r="A85" s="286"/>
      <c r="B85" s="119" t="s">
        <v>187</v>
      </c>
      <c r="C85" s="129" t="s">
        <v>188</v>
      </c>
      <c r="D85" s="120" t="s">
        <v>234</v>
      </c>
    </row>
    <row r="86" spans="1:4" ht="16.5" x14ac:dyDescent="0.2">
      <c r="A86" s="286"/>
      <c r="B86" s="121" t="s">
        <v>184</v>
      </c>
      <c r="C86" s="129" t="s">
        <v>289</v>
      </c>
      <c r="D86" s="122" t="s">
        <v>225</v>
      </c>
    </row>
    <row r="87" spans="1:4" ht="16.5" x14ac:dyDescent="0.2">
      <c r="A87" s="286"/>
      <c r="B87" s="121" t="s">
        <v>216</v>
      </c>
      <c r="C87" s="129" t="s">
        <v>215</v>
      </c>
      <c r="D87" s="122" t="s">
        <v>217</v>
      </c>
    </row>
    <row r="88" spans="1:4" ht="16.5" x14ac:dyDescent="0.2">
      <c r="A88" s="286"/>
      <c r="B88" s="121" t="s">
        <v>218</v>
      </c>
      <c r="C88" s="129" t="s">
        <v>221</v>
      </c>
      <c r="D88" s="122" t="s">
        <v>227</v>
      </c>
    </row>
    <row r="89" spans="1:4" ht="16.5" x14ac:dyDescent="0.2">
      <c r="A89" s="286"/>
      <c r="B89" s="121" t="s">
        <v>229</v>
      </c>
      <c r="C89" s="129" t="s">
        <v>228</v>
      </c>
      <c r="D89" s="122" t="s">
        <v>224</v>
      </c>
    </row>
    <row r="90" spans="1:4" ht="16.5" x14ac:dyDescent="0.2">
      <c r="A90" s="286"/>
      <c r="B90" s="121" t="s">
        <v>223</v>
      </c>
      <c r="C90" s="129" t="s">
        <v>222</v>
      </c>
      <c r="D90" s="122" t="s">
        <v>224</v>
      </c>
    </row>
    <row r="91" spans="1:4" ht="16.5" x14ac:dyDescent="0.2">
      <c r="A91" s="287"/>
      <c r="B91" s="121" t="s">
        <v>190</v>
      </c>
      <c r="C91" s="129" t="s">
        <v>189</v>
      </c>
      <c r="D91" s="122" t="s">
        <v>192</v>
      </c>
    </row>
    <row r="92" spans="1:4" ht="16.5" x14ac:dyDescent="0.2">
      <c r="A92" s="291" t="s">
        <v>194</v>
      </c>
      <c r="B92" s="123" t="s">
        <v>197</v>
      </c>
      <c r="C92" s="130" t="s">
        <v>196</v>
      </c>
      <c r="D92" s="294" t="s">
        <v>203</v>
      </c>
    </row>
    <row r="93" spans="1:4" ht="16.5" x14ac:dyDescent="0.2">
      <c r="A93" s="292"/>
      <c r="B93" s="123" t="s">
        <v>297</v>
      </c>
      <c r="C93" s="130" t="s">
        <v>195</v>
      </c>
      <c r="D93" s="295"/>
    </row>
    <row r="94" spans="1:4" ht="16.5" x14ac:dyDescent="0.2">
      <c r="A94" s="292"/>
      <c r="B94" s="123" t="s">
        <v>199</v>
      </c>
      <c r="C94" s="130" t="s">
        <v>198</v>
      </c>
      <c r="D94" s="124" t="s">
        <v>204</v>
      </c>
    </row>
    <row r="95" spans="1:4" ht="16.5" x14ac:dyDescent="0.2">
      <c r="A95" s="293"/>
      <c r="B95" s="123" t="s">
        <v>201</v>
      </c>
      <c r="C95" s="130" t="s">
        <v>200</v>
      </c>
      <c r="D95" s="124" t="s">
        <v>202</v>
      </c>
    </row>
    <row r="96" spans="1:4" ht="16.5" x14ac:dyDescent="0.2">
      <c r="A96" s="284" t="s">
        <v>5</v>
      </c>
      <c r="B96" s="284"/>
      <c r="C96" s="131" t="s">
        <v>1167</v>
      </c>
      <c r="D96" s="126" t="s">
        <v>41</v>
      </c>
    </row>
    <row r="97" spans="1:4" ht="16.5" x14ac:dyDescent="0.2">
      <c r="A97" s="284" t="s">
        <v>16</v>
      </c>
      <c r="B97" s="284"/>
      <c r="C97" s="131" t="s">
        <v>15</v>
      </c>
      <c r="D97" s="126" t="s">
        <v>42</v>
      </c>
    </row>
    <row r="98" spans="1:4" ht="16.5" x14ac:dyDescent="0.2">
      <c r="A98" s="284" t="s">
        <v>28</v>
      </c>
      <c r="B98" s="284"/>
      <c r="C98" s="131" t="s">
        <v>27</v>
      </c>
      <c r="D98" s="126" t="s">
        <v>42</v>
      </c>
    </row>
    <row r="100" spans="1:4" x14ac:dyDescent="0.2">
      <c r="A100" t="s">
        <v>30</v>
      </c>
    </row>
    <row r="101" spans="1:4" x14ac:dyDescent="0.2">
      <c r="A101" s="68" t="s">
        <v>193</v>
      </c>
    </row>
  </sheetData>
  <mergeCells count="23">
    <mergeCell ref="D68:D69"/>
    <mergeCell ref="A53:A81"/>
    <mergeCell ref="A96:B96"/>
    <mergeCell ref="A97:B97"/>
    <mergeCell ref="B74:B75"/>
    <mergeCell ref="D74:D75"/>
    <mergeCell ref="A98:B98"/>
    <mergeCell ref="A82:A91"/>
    <mergeCell ref="D76:D80"/>
    <mergeCell ref="A92:A95"/>
    <mergeCell ref="D92:D93"/>
    <mergeCell ref="A2:A52"/>
    <mergeCell ref="B2:B3"/>
    <mergeCell ref="B9:B10"/>
    <mergeCell ref="B50:B52"/>
    <mergeCell ref="B4:B8"/>
    <mergeCell ref="B13:B14"/>
    <mergeCell ref="B48:B49"/>
    <mergeCell ref="B15:B16"/>
    <mergeCell ref="B21:B22"/>
    <mergeCell ref="B39:B40"/>
    <mergeCell ref="B27:B29"/>
    <mergeCell ref="B30:B32"/>
  </mergeCells>
  <phoneticPr fontId="1" type="noConversion"/>
  <hyperlinks>
    <hyperlink ref="C53" r:id="rId1" xr:uid="{00000000-0004-0000-0100-000000000000}"/>
    <hyperlink ref="C54" r:id="rId2" xr:uid="{00000000-0004-0000-0100-000001000000}"/>
    <hyperlink ref="C96" r:id="rId3" xr:uid="{00000000-0004-0000-0100-000002000000}"/>
    <hyperlink ref="C81" r:id="rId4" xr:uid="{00000000-0004-0000-0100-000003000000}"/>
    <hyperlink ref="C63" r:id="rId5" xr:uid="{00000000-0004-0000-0100-000004000000}"/>
    <hyperlink ref="C64" r:id="rId6" xr:uid="{00000000-0004-0000-0100-000005000000}"/>
    <hyperlink ref="C66" r:id="rId7" xr:uid="{00000000-0004-0000-0100-000006000000}"/>
    <hyperlink ref="C57" r:id="rId8" xr:uid="{00000000-0004-0000-0100-000007000000}"/>
    <hyperlink ref="C97" r:id="rId9" xr:uid="{00000000-0004-0000-0100-000008000000}"/>
    <hyperlink ref="C67" r:id="rId10" xr:uid="{00000000-0004-0000-0100-000009000000}"/>
    <hyperlink ref="C62" r:id="rId11" xr:uid="{00000000-0004-0000-0100-00000A000000}"/>
    <hyperlink ref="C61" r:id="rId12" xr:uid="{00000000-0004-0000-0100-00000B000000}"/>
    <hyperlink ref="C58" r:id="rId13" xr:uid="{00000000-0004-0000-0100-00000C000000}"/>
    <hyperlink ref="C59" r:id="rId14" xr:uid="{00000000-0004-0000-0100-00000D000000}"/>
    <hyperlink ref="C98" r:id="rId15" xr:uid="{00000000-0004-0000-0100-00000E000000}"/>
    <hyperlink ref="C60" r:id="rId16" xr:uid="{00000000-0004-0000-0100-00000F000000}"/>
    <hyperlink ref="C68" r:id="rId17" xr:uid="{00000000-0004-0000-0100-000010000000}"/>
    <hyperlink ref="C65" r:id="rId18" xr:uid="{00000000-0004-0000-0100-000011000000}"/>
    <hyperlink ref="C74" r:id="rId19" xr:uid="{00000000-0004-0000-0100-000012000000}"/>
    <hyperlink ref="C76" r:id="rId20" xr:uid="{00000000-0004-0000-0100-000013000000}"/>
    <hyperlink ref="C77" r:id="rId21" xr:uid="{00000000-0004-0000-0100-000014000000}"/>
    <hyperlink ref="C80" r:id="rId22" xr:uid="{00000000-0004-0000-0100-000015000000}"/>
    <hyperlink ref="C56" r:id="rId23" xr:uid="{00000000-0004-0000-0100-000016000000}"/>
    <hyperlink ref="C72" r:id="rId24" xr:uid="{00000000-0004-0000-0100-000017000000}"/>
    <hyperlink ref="C82" r:id="rId25" xr:uid="{00000000-0004-0000-0100-000018000000}"/>
    <hyperlink ref="C84" r:id="rId26" xr:uid="{00000000-0004-0000-0100-000019000000}"/>
    <hyperlink ref="C91" r:id="rId27" xr:uid="{00000000-0004-0000-0100-00001A000000}"/>
    <hyperlink ref="C83" r:id="rId28" xr:uid="{00000000-0004-0000-0100-00001B000000}"/>
    <hyperlink ref="C93" r:id="rId29" xr:uid="{00000000-0004-0000-0100-00001C000000}"/>
    <hyperlink ref="C92" r:id="rId30" xr:uid="{00000000-0004-0000-0100-00001D000000}"/>
    <hyperlink ref="C94" r:id="rId31" xr:uid="{00000000-0004-0000-0100-00001E000000}"/>
    <hyperlink ref="C95" r:id="rId32" xr:uid="{00000000-0004-0000-0100-00001F000000}"/>
    <hyperlink ref="C75" r:id="rId33" xr:uid="{00000000-0004-0000-0100-000020000000}"/>
    <hyperlink ref="C70" r:id="rId34" xr:uid="{00000000-0004-0000-0100-000021000000}"/>
    <hyperlink ref="C87" r:id="rId35" xr:uid="{00000000-0004-0000-0100-000022000000}"/>
    <hyperlink ref="C85" r:id="rId36" xr:uid="{00000000-0004-0000-0100-000023000000}"/>
    <hyperlink ref="C88" r:id="rId37" xr:uid="{00000000-0004-0000-0100-000024000000}"/>
    <hyperlink ref="C90" r:id="rId38" xr:uid="{00000000-0004-0000-0100-000025000000}"/>
    <hyperlink ref="C89" r:id="rId39" xr:uid="{00000000-0004-0000-0100-000026000000}"/>
    <hyperlink ref="C55" r:id="rId40" xr:uid="{00000000-0004-0000-0100-000027000000}"/>
    <hyperlink ref="C71" r:id="rId41" xr:uid="{00000000-0004-0000-0100-000028000000}"/>
    <hyperlink ref="C73" r:id="rId42" xr:uid="{00000000-0004-0000-0100-000029000000}"/>
    <hyperlink ref="C69" r:id="rId43" xr:uid="{00000000-0004-0000-0100-00002A000000}"/>
    <hyperlink ref="C78" r:id="rId44" xr:uid="{00000000-0004-0000-0100-00002B000000}"/>
    <hyperlink ref="C79" r:id="rId45" xr:uid="{00000000-0004-0000-0100-00002C000000}"/>
    <hyperlink ref="C86" r:id="rId46" xr:uid="{00000000-0004-0000-0100-00002D000000}"/>
    <hyperlink ref="C2" r:id="rId47" xr:uid="{00000000-0004-0000-0100-00002E000000}"/>
    <hyperlink ref="C3" r:id="rId48" xr:uid="{00000000-0004-0000-0100-00002F000000}"/>
    <hyperlink ref="C6" r:id="rId49" xr:uid="{00000000-0004-0000-0100-000030000000}"/>
    <hyperlink ref="C7" r:id="rId50" xr:uid="{00000000-0004-0000-0100-000031000000}"/>
    <hyperlink ref="C50" r:id="rId51" xr:uid="{00000000-0004-0000-0100-000032000000}"/>
    <hyperlink ref="C51" r:id="rId52" xr:uid="{00000000-0004-0000-0100-000033000000}"/>
    <hyperlink ref="C52" r:id="rId53" xr:uid="{00000000-0004-0000-0100-000034000000}"/>
    <hyperlink ref="C4" r:id="rId54" xr:uid="{00000000-0004-0000-0100-000035000000}"/>
    <hyperlink ref="C5" r:id="rId55" xr:uid="{00000000-0004-0000-0100-000036000000}"/>
    <hyperlink ref="C8" r:id="rId56" xr:uid="{00000000-0004-0000-0100-000037000000}"/>
    <hyperlink ref="C9" r:id="rId57" xr:uid="{00000000-0004-0000-0100-000038000000}"/>
    <hyperlink ref="C11" r:id="rId58" xr:uid="{00000000-0004-0000-0100-000039000000}"/>
    <hyperlink ref="C10" r:id="rId59" xr:uid="{00000000-0004-0000-0100-00003A000000}"/>
    <hyperlink ref="C12" r:id="rId60" xr:uid="{00000000-0004-0000-0100-00003B000000}"/>
    <hyperlink ref="C48" r:id="rId61" xr:uid="{00000000-0004-0000-0100-00003C000000}"/>
    <hyperlink ref="C49" r:id="rId62" xr:uid="{00000000-0004-0000-0100-00003D000000}"/>
    <hyperlink ref="C14" r:id="rId63" xr:uid="{00000000-0004-0000-0100-00003E000000}"/>
    <hyperlink ref="C15" r:id="rId64" xr:uid="{00000000-0004-0000-0100-00003F000000}"/>
    <hyperlink ref="C13" r:id="rId65" xr:uid="{00000000-0004-0000-0100-000040000000}"/>
    <hyperlink ref="C36" r:id="rId66" xr:uid="{00000000-0004-0000-0100-000041000000}"/>
    <hyperlink ref="C16" r:id="rId67" xr:uid="{00000000-0004-0000-0100-000042000000}"/>
    <hyperlink ref="C17" r:id="rId68" xr:uid="{00000000-0004-0000-0100-000043000000}"/>
    <hyperlink ref="C19" r:id="rId69" xr:uid="{00000000-0004-0000-0100-000044000000}"/>
    <hyperlink ref="C18" r:id="rId70" xr:uid="{00000000-0004-0000-0100-000045000000}"/>
    <hyperlink ref="C20" r:id="rId71" xr:uid="{00000000-0004-0000-0100-000046000000}"/>
    <hyperlink ref="C21" r:id="rId72" xr:uid="{00000000-0004-0000-0100-000047000000}"/>
    <hyperlink ref="C22" r:id="rId73" xr:uid="{00000000-0004-0000-0100-000048000000}"/>
    <hyperlink ref="C23" r:id="rId74" xr:uid="{00000000-0004-0000-0100-000049000000}"/>
    <hyperlink ref="C24" r:id="rId75" xr:uid="{00000000-0004-0000-0100-00004A000000}"/>
    <hyperlink ref="C25" r:id="rId76" xr:uid="{00000000-0004-0000-0100-00004B000000}"/>
    <hyperlink ref="C44" r:id="rId77" xr:uid="{00000000-0004-0000-0100-00004C000000}"/>
    <hyperlink ref="C43" r:id="rId78" xr:uid="{00000000-0004-0000-0100-00004D000000}"/>
    <hyperlink ref="C45" r:id="rId79" xr:uid="{00000000-0004-0000-0100-00004E000000}"/>
    <hyperlink ref="C42" r:id="rId80" xr:uid="{00000000-0004-0000-0100-00004F000000}"/>
    <hyperlink ref="C46" r:id="rId81" xr:uid="{00000000-0004-0000-0100-000050000000}"/>
    <hyperlink ref="C41" r:id="rId82" xr:uid="{00000000-0004-0000-0100-000051000000}"/>
    <hyperlink ref="C39" r:id="rId83" xr:uid="{00000000-0004-0000-0100-000052000000}"/>
    <hyperlink ref="C40" r:id="rId84" xr:uid="{00000000-0004-0000-0100-000053000000}"/>
    <hyperlink ref="C38" r:id="rId85" xr:uid="{00000000-0004-0000-0100-000054000000}"/>
    <hyperlink ref="C37" r:id="rId86" xr:uid="{00000000-0004-0000-0100-000055000000}"/>
    <hyperlink ref="C35" r:id="rId87" xr:uid="{00000000-0004-0000-0100-000056000000}"/>
    <hyperlink ref="C34" r:id="rId88" xr:uid="{00000000-0004-0000-0100-000057000000}"/>
    <hyperlink ref="C33" r:id="rId89" xr:uid="{00000000-0004-0000-0100-000058000000}"/>
    <hyperlink ref="C32" r:id="rId90" xr:uid="{00000000-0004-0000-0100-000059000000}"/>
    <hyperlink ref="C27" r:id="rId91" xr:uid="{00000000-0004-0000-0100-00005A000000}"/>
    <hyperlink ref="C30" r:id="rId92" xr:uid="{00000000-0004-0000-0100-00005B000000}"/>
    <hyperlink ref="C31" r:id="rId93" xr:uid="{00000000-0004-0000-0100-00005C000000}"/>
    <hyperlink ref="C29" r:id="rId94" xr:uid="{00000000-0004-0000-0100-00005D000000}"/>
    <hyperlink ref="C28" r:id="rId95" xr:uid="{00000000-0004-0000-0100-00005E000000}"/>
    <hyperlink ref="C26" r:id="rId96" xr:uid="{00000000-0004-0000-0100-00005F000000}"/>
    <hyperlink ref="C47" r:id="rId97" xr:uid="{00000000-0004-0000-0100-000060000000}"/>
  </hyperlinks>
  <pageMargins left="0.7" right="0.7" top="0.75" bottom="0.75" header="0.3" footer="0.3"/>
  <pageSetup paperSize="9" orientation="portrait" horizontalDpi="200" verticalDpi="200" r:id="rId9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2"/>
  <sheetViews>
    <sheetView workbookViewId="0">
      <selection activeCell="H27" sqref="H27"/>
    </sheetView>
  </sheetViews>
  <sheetFormatPr defaultRowHeight="15" x14ac:dyDescent="0.2"/>
  <sheetData>
    <row r="1" spans="1:23" ht="32.25" customHeight="1" x14ac:dyDescent="0.2">
      <c r="A1" s="299" t="s">
        <v>104</v>
      </c>
      <c r="B1" s="299"/>
      <c r="C1" s="299"/>
      <c r="D1" s="299"/>
      <c r="E1" s="299"/>
      <c r="F1" s="299"/>
      <c r="G1" s="299"/>
      <c r="H1" s="299"/>
      <c r="I1" s="299"/>
      <c r="J1" s="299"/>
      <c r="K1" s="299"/>
      <c r="M1" s="299" t="s">
        <v>98</v>
      </c>
      <c r="N1" s="306"/>
      <c r="O1" s="306"/>
      <c r="P1" s="306"/>
      <c r="Q1" s="306"/>
      <c r="R1" s="306"/>
      <c r="S1" s="306"/>
      <c r="T1" s="306"/>
      <c r="U1" s="306"/>
      <c r="V1" s="306"/>
    </row>
    <row r="2" spans="1:23" x14ac:dyDescent="0.2">
      <c r="A2" s="9" t="s">
        <v>43</v>
      </c>
      <c r="B2" s="9" t="s">
        <v>44</v>
      </c>
      <c r="C2" s="9" t="s">
        <v>52</v>
      </c>
      <c r="D2" s="9" t="s">
        <v>46</v>
      </c>
      <c r="E2" s="9" t="s">
        <v>45</v>
      </c>
      <c r="F2" s="9" t="s">
        <v>47</v>
      </c>
      <c r="G2" s="9" t="s">
        <v>48</v>
      </c>
      <c r="H2" s="9" t="s">
        <v>49</v>
      </c>
      <c r="I2" s="9" t="s">
        <v>50</v>
      </c>
      <c r="J2" s="9" t="s">
        <v>51</v>
      </c>
      <c r="K2" s="9" t="s">
        <v>56</v>
      </c>
      <c r="M2" s="23" t="s">
        <v>107</v>
      </c>
      <c r="N2" s="23" t="s">
        <v>97</v>
      </c>
      <c r="O2" s="9" t="s">
        <v>83</v>
      </c>
      <c r="P2" s="9" t="s">
        <v>84</v>
      </c>
      <c r="Q2" s="9" t="s">
        <v>85</v>
      </c>
      <c r="R2" s="9" t="s">
        <v>86</v>
      </c>
      <c r="S2" s="9" t="s">
        <v>87</v>
      </c>
      <c r="T2" s="9" t="s">
        <v>88</v>
      </c>
      <c r="U2" s="23" t="s">
        <v>106</v>
      </c>
      <c r="V2" s="9" t="s">
        <v>89</v>
      </c>
    </row>
    <row r="3" spans="1:23" x14ac:dyDescent="0.2">
      <c r="A3" s="9" t="s">
        <v>54</v>
      </c>
      <c r="B3" s="11" t="s">
        <v>61</v>
      </c>
      <c r="C3" s="11" t="s">
        <v>61</v>
      </c>
      <c r="D3" s="16" t="s">
        <v>65</v>
      </c>
      <c r="E3" s="16" t="s">
        <v>65</v>
      </c>
      <c r="F3" s="16" t="s">
        <v>65</v>
      </c>
      <c r="G3" s="16" t="s">
        <v>65</v>
      </c>
      <c r="H3" s="13" t="s">
        <v>64</v>
      </c>
      <c r="I3" s="12" t="s">
        <v>53</v>
      </c>
      <c r="J3" s="12" t="s">
        <v>53</v>
      </c>
      <c r="K3" s="12" t="s">
        <v>53</v>
      </c>
      <c r="M3" s="9" t="s">
        <v>57</v>
      </c>
      <c r="N3" s="10" t="s">
        <v>91</v>
      </c>
      <c r="O3" s="10" t="s">
        <v>91</v>
      </c>
      <c r="P3" s="10" t="s">
        <v>91</v>
      </c>
      <c r="Q3" s="10" t="s">
        <v>91</v>
      </c>
      <c r="R3" s="10" t="s">
        <v>91</v>
      </c>
      <c r="S3" s="10" t="s">
        <v>91</v>
      </c>
      <c r="T3" s="10" t="s">
        <v>91</v>
      </c>
      <c r="U3" s="10" t="s">
        <v>91</v>
      </c>
      <c r="V3" s="8" t="s">
        <v>92</v>
      </c>
    </row>
    <row r="4" spans="1:23" x14ac:dyDescent="0.2">
      <c r="A4" s="9" t="s">
        <v>55</v>
      </c>
      <c r="B4" s="11" t="s">
        <v>61</v>
      </c>
      <c r="C4" s="11" t="s">
        <v>61</v>
      </c>
      <c r="D4" s="16" t="s">
        <v>65</v>
      </c>
      <c r="E4" s="16" t="s">
        <v>65</v>
      </c>
      <c r="F4" s="16" t="s">
        <v>65</v>
      </c>
      <c r="G4" s="13" t="s">
        <v>64</v>
      </c>
      <c r="H4" s="13" t="s">
        <v>64</v>
      </c>
      <c r="I4" s="12" t="s">
        <v>53</v>
      </c>
      <c r="J4" s="12" t="s">
        <v>53</v>
      </c>
      <c r="K4" s="12" t="s">
        <v>53</v>
      </c>
      <c r="M4" s="9" t="s">
        <v>58</v>
      </c>
      <c r="N4" s="10" t="s">
        <v>91</v>
      </c>
      <c r="O4" s="10" t="s">
        <v>91</v>
      </c>
      <c r="P4" s="10" t="s">
        <v>91</v>
      </c>
      <c r="Q4" s="307" t="s">
        <v>96</v>
      </c>
      <c r="R4" s="308"/>
      <c r="S4" s="309"/>
      <c r="T4" s="21" t="s">
        <v>94</v>
      </c>
      <c r="U4" s="21" t="s">
        <v>94</v>
      </c>
      <c r="V4" s="11" t="s">
        <v>96</v>
      </c>
    </row>
    <row r="5" spans="1:23" x14ac:dyDescent="0.2">
      <c r="A5" s="9" t="s">
        <v>66</v>
      </c>
      <c r="B5" s="11" t="s">
        <v>61</v>
      </c>
      <c r="C5" s="11" t="s">
        <v>61</v>
      </c>
      <c r="D5" s="16" t="s">
        <v>65</v>
      </c>
      <c r="E5" s="16" t="s">
        <v>65</v>
      </c>
      <c r="F5" s="13" t="s">
        <v>64</v>
      </c>
      <c r="G5" s="13" t="s">
        <v>64</v>
      </c>
      <c r="H5" s="14" t="s">
        <v>63</v>
      </c>
      <c r="I5" s="12" t="s">
        <v>53</v>
      </c>
      <c r="J5" s="12" t="s">
        <v>53</v>
      </c>
      <c r="K5" s="12" t="s">
        <v>53</v>
      </c>
      <c r="M5" s="9" t="s">
        <v>59</v>
      </c>
      <c r="N5" s="21" t="s">
        <v>94</v>
      </c>
      <c r="O5" s="21" t="s">
        <v>94</v>
      </c>
      <c r="P5" s="21" t="s">
        <v>94</v>
      </c>
      <c r="Q5" s="21" t="s">
        <v>94</v>
      </c>
      <c r="R5" s="21" t="s">
        <v>94</v>
      </c>
      <c r="S5" s="21" t="s">
        <v>94</v>
      </c>
      <c r="T5" s="21" t="s">
        <v>94</v>
      </c>
      <c r="U5" s="21" t="s">
        <v>94</v>
      </c>
      <c r="V5" s="20" t="s">
        <v>93</v>
      </c>
    </row>
    <row r="6" spans="1:23" x14ac:dyDescent="0.2">
      <c r="A6" s="9" t="s">
        <v>67</v>
      </c>
      <c r="B6" s="11" t="s">
        <v>61</v>
      </c>
      <c r="C6" s="11" t="s">
        <v>61</v>
      </c>
      <c r="D6" s="13" t="s">
        <v>64</v>
      </c>
      <c r="E6" s="13" t="s">
        <v>64</v>
      </c>
      <c r="F6" s="13" t="s">
        <v>64</v>
      </c>
      <c r="G6" s="14" t="s">
        <v>63</v>
      </c>
      <c r="H6" s="14" t="s">
        <v>63</v>
      </c>
      <c r="I6" s="12" t="s">
        <v>53</v>
      </c>
      <c r="J6" s="12" t="s">
        <v>53</v>
      </c>
      <c r="K6" s="12" t="s">
        <v>53</v>
      </c>
      <c r="M6" s="9" t="s">
        <v>90</v>
      </c>
      <c r="N6" s="22" t="s">
        <v>95</v>
      </c>
      <c r="O6" s="22" t="s">
        <v>95</v>
      </c>
      <c r="P6" s="22" t="s">
        <v>95</v>
      </c>
      <c r="Q6" s="22" t="s">
        <v>95</v>
      </c>
      <c r="R6" s="22" t="s">
        <v>95</v>
      </c>
      <c r="S6" s="22" t="s">
        <v>95</v>
      </c>
      <c r="T6" s="22" t="s">
        <v>95</v>
      </c>
      <c r="U6" s="22" t="s">
        <v>95</v>
      </c>
      <c r="V6" s="20" t="s">
        <v>93</v>
      </c>
    </row>
    <row r="7" spans="1:23" x14ac:dyDescent="0.2">
      <c r="A7" s="9" t="s">
        <v>68</v>
      </c>
      <c r="B7" s="11" t="s">
        <v>61</v>
      </c>
      <c r="C7" s="11" t="s">
        <v>61</v>
      </c>
      <c r="D7" s="13" t="s">
        <v>64</v>
      </c>
      <c r="E7" s="13" t="s">
        <v>64</v>
      </c>
      <c r="F7" s="14" t="s">
        <v>63</v>
      </c>
      <c r="G7" s="14" t="s">
        <v>63</v>
      </c>
      <c r="H7" s="14" t="s">
        <v>63</v>
      </c>
      <c r="I7" s="12" t="s">
        <v>53</v>
      </c>
      <c r="J7" s="12" t="s">
        <v>53</v>
      </c>
      <c r="K7" s="12" t="s">
        <v>53</v>
      </c>
      <c r="M7" s="310" t="s">
        <v>99</v>
      </c>
      <c r="N7" s="310"/>
      <c r="O7" s="310"/>
      <c r="P7" s="310"/>
      <c r="Q7" s="310"/>
      <c r="R7" s="310"/>
      <c r="S7" s="310"/>
      <c r="T7" s="310"/>
      <c r="U7" s="310"/>
      <c r="V7" s="310"/>
    </row>
    <row r="8" spans="1:23" x14ac:dyDescent="0.2">
      <c r="A8" s="9" t="s">
        <v>69</v>
      </c>
      <c r="B8" s="11" t="s">
        <v>61</v>
      </c>
      <c r="C8" s="11" t="s">
        <v>61</v>
      </c>
      <c r="D8" s="14" t="s">
        <v>63</v>
      </c>
      <c r="E8" s="14" t="s">
        <v>63</v>
      </c>
      <c r="F8" s="14" t="s">
        <v>63</v>
      </c>
      <c r="G8" s="14" t="s">
        <v>63</v>
      </c>
      <c r="H8" s="15" t="s">
        <v>62</v>
      </c>
      <c r="I8" s="12" t="s">
        <v>53</v>
      </c>
      <c r="J8" s="12" t="s">
        <v>53</v>
      </c>
      <c r="K8" s="12" t="s">
        <v>53</v>
      </c>
      <c r="M8" s="310"/>
      <c r="N8" s="310"/>
      <c r="O8" s="310"/>
      <c r="P8" s="310"/>
      <c r="Q8" s="310"/>
      <c r="R8" s="310"/>
      <c r="S8" s="310"/>
      <c r="T8" s="310"/>
      <c r="U8" s="310"/>
      <c r="V8" s="310"/>
    </row>
    <row r="9" spans="1:23" x14ac:dyDescent="0.2">
      <c r="A9" s="9" t="s">
        <v>70</v>
      </c>
      <c r="B9" s="11" t="s">
        <v>61</v>
      </c>
      <c r="C9" s="11" t="s">
        <v>61</v>
      </c>
      <c r="D9" s="14" t="s">
        <v>63</v>
      </c>
      <c r="E9" s="14" t="s">
        <v>63</v>
      </c>
      <c r="F9" s="14" t="s">
        <v>63</v>
      </c>
      <c r="G9" s="15" t="s">
        <v>62</v>
      </c>
      <c r="H9" s="15" t="s">
        <v>62</v>
      </c>
      <c r="I9" s="12" t="s">
        <v>53</v>
      </c>
      <c r="J9" s="12" t="s">
        <v>53</v>
      </c>
      <c r="K9" s="12" t="s">
        <v>53</v>
      </c>
    </row>
    <row r="10" spans="1:23" x14ac:dyDescent="0.2">
      <c r="A10" s="9" t="s">
        <v>71</v>
      </c>
      <c r="B10" s="11" t="s">
        <v>61</v>
      </c>
      <c r="C10" s="11" t="s">
        <v>61</v>
      </c>
      <c r="D10" s="14" t="s">
        <v>63</v>
      </c>
      <c r="E10" s="14" t="s">
        <v>63</v>
      </c>
      <c r="F10" s="15" t="s">
        <v>62</v>
      </c>
      <c r="G10" s="15" t="s">
        <v>62</v>
      </c>
      <c r="H10" s="15" t="s">
        <v>62</v>
      </c>
      <c r="I10" s="12" t="s">
        <v>53</v>
      </c>
      <c r="J10" s="12" t="s">
        <v>53</v>
      </c>
      <c r="K10" s="12" t="s">
        <v>53</v>
      </c>
    </row>
    <row r="11" spans="1:23" x14ac:dyDescent="0.2">
      <c r="A11" s="9" t="s">
        <v>72</v>
      </c>
      <c r="B11" s="11" t="s">
        <v>61</v>
      </c>
      <c r="C11" s="11" t="s">
        <v>61</v>
      </c>
      <c r="D11" s="15" t="s">
        <v>62</v>
      </c>
      <c r="E11" s="15" t="s">
        <v>62</v>
      </c>
      <c r="F11" s="15" t="s">
        <v>62</v>
      </c>
      <c r="G11" s="15" t="s">
        <v>62</v>
      </c>
      <c r="H11" s="15" t="s">
        <v>62</v>
      </c>
      <c r="I11" s="12" t="s">
        <v>53</v>
      </c>
      <c r="J11" s="12" t="s">
        <v>53</v>
      </c>
      <c r="K11" s="12" t="s">
        <v>53</v>
      </c>
      <c r="M11" s="24"/>
      <c r="N11" s="24"/>
      <c r="O11" s="24"/>
      <c r="P11" s="24"/>
      <c r="Q11" s="24"/>
      <c r="R11" s="24"/>
      <c r="S11" s="24"/>
      <c r="T11" s="24"/>
      <c r="U11" s="24"/>
      <c r="V11" s="24"/>
      <c r="W11" s="24"/>
    </row>
    <row r="12" spans="1:23" x14ac:dyDescent="0.2">
      <c r="A12" s="9" t="s">
        <v>60</v>
      </c>
      <c r="B12" s="11" t="s">
        <v>61</v>
      </c>
      <c r="C12" s="11" t="s">
        <v>61</v>
      </c>
      <c r="D12" s="15" t="s">
        <v>62</v>
      </c>
      <c r="E12" s="15" t="s">
        <v>62</v>
      </c>
      <c r="F12" s="15" t="s">
        <v>62</v>
      </c>
      <c r="G12" s="15" t="s">
        <v>62</v>
      </c>
      <c r="H12" s="17"/>
      <c r="I12" s="12" t="s">
        <v>53</v>
      </c>
      <c r="J12" s="12" t="s">
        <v>53</v>
      </c>
      <c r="K12" s="12" t="s">
        <v>53</v>
      </c>
      <c r="M12" s="311" t="s">
        <v>103</v>
      </c>
      <c r="N12" s="311"/>
      <c r="O12" s="25" t="s">
        <v>1168</v>
      </c>
      <c r="P12" s="24"/>
      <c r="Q12" s="24"/>
      <c r="R12" s="24"/>
      <c r="S12" s="24"/>
      <c r="T12" s="24"/>
      <c r="U12" s="24"/>
      <c r="V12" s="24"/>
      <c r="W12" s="24"/>
    </row>
    <row r="13" spans="1:23" x14ac:dyDescent="0.2">
      <c r="A13" s="300" t="s">
        <v>101</v>
      </c>
      <c r="B13" s="301"/>
      <c r="C13" s="301"/>
      <c r="D13" s="301"/>
      <c r="E13" s="301"/>
      <c r="F13" s="301"/>
      <c r="G13" s="301"/>
      <c r="H13" s="301"/>
      <c r="I13" s="301"/>
      <c r="J13" s="301"/>
      <c r="K13" s="302"/>
      <c r="M13" s="24"/>
      <c r="N13" s="24"/>
      <c r="O13" s="24"/>
      <c r="P13" s="24"/>
      <c r="Q13" s="24"/>
      <c r="R13" s="24"/>
      <c r="S13" s="24"/>
      <c r="T13" s="24"/>
      <c r="U13" s="24"/>
      <c r="V13" s="24"/>
      <c r="W13" s="24"/>
    </row>
    <row r="14" spans="1:23" x14ac:dyDescent="0.2">
      <c r="A14" s="303"/>
      <c r="B14" s="304"/>
      <c r="C14" s="304"/>
      <c r="D14" s="304"/>
      <c r="E14" s="304"/>
      <c r="F14" s="304"/>
      <c r="G14" s="304"/>
      <c r="H14" s="304"/>
      <c r="I14" s="304"/>
      <c r="J14" s="304"/>
      <c r="K14" s="305"/>
      <c r="M14" s="24"/>
      <c r="N14" s="24"/>
      <c r="O14" s="24"/>
      <c r="P14" s="24"/>
      <c r="Q14" s="24"/>
      <c r="R14" s="24"/>
      <c r="S14" s="24"/>
      <c r="T14" s="24"/>
      <c r="U14" s="24"/>
      <c r="V14" s="24"/>
      <c r="W14" s="24"/>
    </row>
    <row r="16" spans="1:23" ht="25.5" x14ac:dyDescent="0.2">
      <c r="A16" s="299" t="s">
        <v>105</v>
      </c>
      <c r="B16" s="299"/>
      <c r="C16" s="299"/>
      <c r="D16" s="299"/>
      <c r="E16" s="299"/>
      <c r="F16" s="299"/>
      <c r="G16" s="299"/>
      <c r="H16" s="299"/>
      <c r="I16" s="299"/>
      <c r="J16" s="299"/>
      <c r="K16" s="299"/>
    </row>
    <row r="17" spans="1:11" x14ac:dyDescent="0.2">
      <c r="A17" s="9" t="s">
        <v>43</v>
      </c>
      <c r="B17" s="9" t="s">
        <v>44</v>
      </c>
      <c r="C17" s="9" t="s">
        <v>52</v>
      </c>
      <c r="D17" s="9" t="s">
        <v>46</v>
      </c>
      <c r="E17" s="9" t="s">
        <v>45</v>
      </c>
      <c r="F17" s="9" t="s">
        <v>47</v>
      </c>
      <c r="G17" s="9" t="s">
        <v>48</v>
      </c>
      <c r="H17" s="9" t="s">
        <v>49</v>
      </c>
      <c r="I17" s="9" t="s">
        <v>50</v>
      </c>
      <c r="J17" s="9" t="s">
        <v>51</v>
      </c>
      <c r="K17" s="9" t="s">
        <v>56</v>
      </c>
    </row>
    <row r="18" spans="1:11" x14ac:dyDescent="0.2">
      <c r="A18" s="9" t="s">
        <v>73</v>
      </c>
      <c r="B18" s="11" t="s">
        <v>61</v>
      </c>
      <c r="C18" s="11" t="s">
        <v>61</v>
      </c>
      <c r="D18" s="16" t="s">
        <v>65</v>
      </c>
      <c r="E18" s="16" t="s">
        <v>65</v>
      </c>
      <c r="F18" s="16" t="s">
        <v>65</v>
      </c>
      <c r="G18" s="16" t="s">
        <v>65</v>
      </c>
      <c r="H18" s="13" t="s">
        <v>64</v>
      </c>
      <c r="I18" s="12" t="s">
        <v>53</v>
      </c>
      <c r="J18" s="12" t="s">
        <v>53</v>
      </c>
      <c r="K18" s="12" t="s">
        <v>53</v>
      </c>
    </row>
    <row r="19" spans="1:11" x14ac:dyDescent="0.2">
      <c r="A19" s="9" t="s">
        <v>82</v>
      </c>
      <c r="B19" s="11" t="s">
        <v>61</v>
      </c>
      <c r="C19" s="11" t="s">
        <v>61</v>
      </c>
      <c r="D19" s="16" t="s">
        <v>65</v>
      </c>
      <c r="E19" s="16" t="s">
        <v>65</v>
      </c>
      <c r="F19" s="16" t="s">
        <v>65</v>
      </c>
      <c r="G19" s="13" t="s">
        <v>64</v>
      </c>
      <c r="H19" s="13" t="s">
        <v>64</v>
      </c>
      <c r="I19" s="12" t="s">
        <v>53</v>
      </c>
      <c r="J19" s="12" t="s">
        <v>53</v>
      </c>
      <c r="K19" s="12" t="s">
        <v>53</v>
      </c>
    </row>
    <row r="20" spans="1:11" x14ac:dyDescent="0.2">
      <c r="A20" s="9" t="s">
        <v>81</v>
      </c>
      <c r="B20" s="11" t="s">
        <v>61</v>
      </c>
      <c r="C20" s="11" t="s">
        <v>61</v>
      </c>
      <c r="D20" s="16" t="s">
        <v>65</v>
      </c>
      <c r="E20" s="16" t="s">
        <v>65</v>
      </c>
      <c r="F20" s="13" t="s">
        <v>64</v>
      </c>
      <c r="G20" s="13" t="s">
        <v>64</v>
      </c>
      <c r="H20" s="14" t="s">
        <v>63</v>
      </c>
      <c r="I20" s="12" t="s">
        <v>53</v>
      </c>
      <c r="J20" s="12" t="s">
        <v>53</v>
      </c>
      <c r="K20" s="12" t="s">
        <v>53</v>
      </c>
    </row>
    <row r="21" spans="1:11" x14ac:dyDescent="0.2">
      <c r="A21" s="9" t="s">
        <v>80</v>
      </c>
      <c r="B21" s="11" t="s">
        <v>61</v>
      </c>
      <c r="C21" s="11" t="s">
        <v>61</v>
      </c>
      <c r="D21" s="13" t="s">
        <v>64</v>
      </c>
      <c r="E21" s="13" t="s">
        <v>64</v>
      </c>
      <c r="F21" s="13" t="s">
        <v>64</v>
      </c>
      <c r="G21" s="14" t="s">
        <v>63</v>
      </c>
      <c r="H21" s="14" t="s">
        <v>63</v>
      </c>
      <c r="I21" s="12" t="s">
        <v>53</v>
      </c>
      <c r="J21" s="12" t="s">
        <v>53</v>
      </c>
      <c r="K21" s="12" t="s">
        <v>53</v>
      </c>
    </row>
    <row r="22" spans="1:11" x14ac:dyDescent="0.2">
      <c r="A22" s="9" t="s">
        <v>79</v>
      </c>
      <c r="B22" s="11" t="s">
        <v>61</v>
      </c>
      <c r="C22" s="11" t="s">
        <v>61</v>
      </c>
      <c r="D22" s="13" t="s">
        <v>64</v>
      </c>
      <c r="E22" s="13" t="s">
        <v>64</v>
      </c>
      <c r="F22" s="14" t="s">
        <v>63</v>
      </c>
      <c r="G22" s="14" t="s">
        <v>63</v>
      </c>
      <c r="H22" s="14" t="s">
        <v>63</v>
      </c>
      <c r="I22" s="12" t="s">
        <v>53</v>
      </c>
      <c r="J22" s="12" t="s">
        <v>53</v>
      </c>
      <c r="K22" s="12" t="s">
        <v>53</v>
      </c>
    </row>
    <row r="23" spans="1:11" x14ac:dyDescent="0.2">
      <c r="A23" s="9" t="s">
        <v>78</v>
      </c>
      <c r="B23" s="11" t="s">
        <v>61</v>
      </c>
      <c r="C23" s="11" t="s">
        <v>61</v>
      </c>
      <c r="D23" s="14" t="s">
        <v>63</v>
      </c>
      <c r="E23" s="14" t="s">
        <v>63</v>
      </c>
      <c r="F23" s="14" t="s">
        <v>63</v>
      </c>
      <c r="G23" s="14" t="s">
        <v>63</v>
      </c>
      <c r="H23" s="15" t="s">
        <v>62</v>
      </c>
      <c r="I23" s="12" t="s">
        <v>53</v>
      </c>
      <c r="J23" s="12" t="s">
        <v>53</v>
      </c>
      <c r="K23" s="12" t="s">
        <v>53</v>
      </c>
    </row>
    <row r="24" spans="1:11" x14ac:dyDescent="0.2">
      <c r="A24" s="9" t="s">
        <v>77</v>
      </c>
      <c r="B24" s="11" t="s">
        <v>61</v>
      </c>
      <c r="C24" s="11" t="s">
        <v>61</v>
      </c>
      <c r="D24" s="14" t="s">
        <v>63</v>
      </c>
      <c r="E24" s="14" t="s">
        <v>63</v>
      </c>
      <c r="F24" s="14" t="s">
        <v>63</v>
      </c>
      <c r="G24" s="15" t="s">
        <v>62</v>
      </c>
      <c r="H24" s="15" t="s">
        <v>62</v>
      </c>
      <c r="I24" s="12" t="s">
        <v>53</v>
      </c>
      <c r="J24" s="12" t="s">
        <v>53</v>
      </c>
      <c r="K24" s="12" t="s">
        <v>53</v>
      </c>
    </row>
    <row r="25" spans="1:11" x14ac:dyDescent="0.2">
      <c r="A25" s="9" t="s">
        <v>76</v>
      </c>
      <c r="B25" s="11" t="s">
        <v>61</v>
      </c>
      <c r="C25" s="11" t="s">
        <v>61</v>
      </c>
      <c r="D25" s="14" t="s">
        <v>63</v>
      </c>
      <c r="E25" s="14" t="s">
        <v>63</v>
      </c>
      <c r="F25" s="15" t="s">
        <v>62</v>
      </c>
      <c r="G25" s="15" t="s">
        <v>62</v>
      </c>
      <c r="H25" s="15" t="s">
        <v>62</v>
      </c>
      <c r="I25" s="12" t="s">
        <v>53</v>
      </c>
      <c r="J25" s="12" t="s">
        <v>53</v>
      </c>
      <c r="K25" s="12" t="s">
        <v>53</v>
      </c>
    </row>
    <row r="26" spans="1:11" x14ac:dyDescent="0.2">
      <c r="A26" s="9" t="s">
        <v>75</v>
      </c>
      <c r="B26" s="11" t="s">
        <v>61</v>
      </c>
      <c r="C26" s="11" t="s">
        <v>61</v>
      </c>
      <c r="D26" s="15" t="s">
        <v>62</v>
      </c>
      <c r="E26" s="15" t="s">
        <v>62</v>
      </c>
      <c r="F26" s="15" t="s">
        <v>62</v>
      </c>
      <c r="G26" s="15" t="s">
        <v>62</v>
      </c>
      <c r="H26" s="15" t="s">
        <v>62</v>
      </c>
      <c r="I26" s="12" t="s">
        <v>53</v>
      </c>
      <c r="J26" s="12" t="s">
        <v>53</v>
      </c>
      <c r="K26" s="12" t="s">
        <v>53</v>
      </c>
    </row>
    <row r="27" spans="1:11" x14ac:dyDescent="0.2">
      <c r="A27" s="9" t="s">
        <v>74</v>
      </c>
      <c r="B27" s="11" t="s">
        <v>61</v>
      </c>
      <c r="C27" s="11" t="s">
        <v>61</v>
      </c>
      <c r="D27" s="15" t="s">
        <v>62</v>
      </c>
      <c r="E27" s="15" t="s">
        <v>62</v>
      </c>
      <c r="F27" s="15" t="s">
        <v>62</v>
      </c>
      <c r="G27" s="15" t="s">
        <v>62</v>
      </c>
      <c r="H27" s="18"/>
      <c r="I27" s="12" t="s">
        <v>53</v>
      </c>
      <c r="J27" s="12" t="s">
        <v>53</v>
      </c>
      <c r="K27" s="12" t="s">
        <v>53</v>
      </c>
    </row>
    <row r="28" spans="1:11" x14ac:dyDescent="0.2">
      <c r="A28" s="300" t="s">
        <v>102</v>
      </c>
      <c r="B28" s="301"/>
      <c r="C28" s="301"/>
      <c r="D28" s="301"/>
      <c r="E28" s="301"/>
      <c r="F28" s="301"/>
      <c r="G28" s="301"/>
      <c r="H28" s="301"/>
      <c r="I28" s="301"/>
      <c r="J28" s="301"/>
      <c r="K28" s="302"/>
    </row>
    <row r="29" spans="1:11" x14ac:dyDescent="0.2">
      <c r="A29" s="303"/>
      <c r="B29" s="304"/>
      <c r="C29" s="304"/>
      <c r="D29" s="304"/>
      <c r="E29" s="304"/>
      <c r="F29" s="304"/>
      <c r="G29" s="304"/>
      <c r="H29" s="304"/>
      <c r="I29" s="304"/>
      <c r="J29" s="304"/>
      <c r="K29" s="305"/>
    </row>
    <row r="31" spans="1:11" x14ac:dyDescent="0.2">
      <c r="A31" s="19" t="s">
        <v>100</v>
      </c>
    </row>
    <row r="32" spans="1:11" x14ac:dyDescent="0.2">
      <c r="A32" s="19"/>
    </row>
  </sheetData>
  <mergeCells count="8">
    <mergeCell ref="A16:K16"/>
    <mergeCell ref="A28:K29"/>
    <mergeCell ref="M1:V1"/>
    <mergeCell ref="Q4:S4"/>
    <mergeCell ref="M7:V8"/>
    <mergeCell ref="A1:K1"/>
    <mergeCell ref="A13:K14"/>
    <mergeCell ref="M12:N12"/>
  </mergeCells>
  <phoneticPr fontId="8" type="noConversion"/>
  <hyperlinks>
    <hyperlink ref="O12" r:id="rId1" xr:uid="{00000000-0004-0000-0200-000000000000}"/>
  </hyperlinks>
  <pageMargins left="0.7" right="0.7" top="0.75" bottom="0.75" header="0.3" footer="0.3"/>
  <pageSetup paperSize="9" orientation="portrait" horizontalDpi="300" verticalDpi="0" copies="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L38"/>
  <sheetViews>
    <sheetView topLeftCell="A151" workbookViewId="0">
      <selection activeCell="L198" sqref="L198"/>
    </sheetView>
  </sheetViews>
  <sheetFormatPr defaultRowHeight="15" x14ac:dyDescent="0.2"/>
  <sheetData>
    <row r="38" spans="12:12" x14ac:dyDescent="0.2">
      <c r="L38" s="27"/>
    </row>
  </sheetData>
  <phoneticPr fontId="7" type="noConversion"/>
  <pageMargins left="0.7" right="0.7" top="0.75" bottom="0.75" header="0.3" footer="0.3"/>
  <pageSetup paperSize="9" orientation="portrait" horizontalDpi="30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81"/>
  <sheetViews>
    <sheetView workbookViewId="0">
      <pane xSplit="1" ySplit="10" topLeftCell="B11" activePane="bottomRight" state="frozen"/>
      <selection pane="bottomLeft" activeCell="A10" sqref="A10"/>
      <selection pane="topRight" activeCell="B1" sqref="B1"/>
      <selection pane="bottomRight" activeCell="K4" sqref="K4"/>
    </sheetView>
  </sheetViews>
  <sheetFormatPr defaultRowHeight="15" x14ac:dyDescent="0.2"/>
  <cols>
    <col min="1" max="2" width="8.47265625" bestFit="1" customWidth="1"/>
    <col min="3" max="3" width="8.47265625" customWidth="1"/>
    <col min="4" max="4" width="10.35546875" style="55" customWidth="1"/>
    <col min="5" max="5" width="12.375" customWidth="1"/>
    <col min="6" max="6" width="11.8359375" customWidth="1"/>
    <col min="7" max="7" width="9.68359375" customWidth="1"/>
    <col min="8" max="8" width="11.296875" customWidth="1"/>
    <col min="9" max="9" width="8.33984375" customWidth="1"/>
    <col min="10" max="10" width="9.14453125" customWidth="1"/>
    <col min="11" max="11" width="9.01171875" customWidth="1"/>
    <col min="12" max="12" width="9.14453125" customWidth="1"/>
    <col min="13" max="13" width="17.75390625" style="55" customWidth="1"/>
    <col min="14" max="14" width="13.98828125" bestFit="1" customWidth="1"/>
    <col min="15" max="15" width="8.47265625" bestFit="1" customWidth="1"/>
    <col min="16" max="16" width="14.390625" bestFit="1" customWidth="1"/>
    <col min="17" max="17" width="21.1171875" customWidth="1"/>
    <col min="18" max="18" width="11.02734375" customWidth="1"/>
  </cols>
  <sheetData>
    <row r="1" spans="1:18" x14ac:dyDescent="0.2">
      <c r="E1" s="7"/>
      <c r="L1" s="24"/>
      <c r="M1" s="85"/>
    </row>
    <row r="2" spans="1:18" x14ac:dyDescent="0.2">
      <c r="A2" s="312" t="s">
        <v>250</v>
      </c>
      <c r="B2" s="313"/>
      <c r="C2" s="14"/>
      <c r="D2" s="314" t="s">
        <v>253</v>
      </c>
      <c r="E2" s="314"/>
      <c r="F2" s="307" t="s">
        <v>264</v>
      </c>
      <c r="G2" s="309"/>
      <c r="H2" s="69" t="s">
        <v>268</v>
      </c>
      <c r="I2" s="72" t="s">
        <v>256</v>
      </c>
      <c r="J2" s="73" t="s">
        <v>255</v>
      </c>
      <c r="K2" s="74" t="s">
        <v>257</v>
      </c>
      <c r="L2" s="77"/>
      <c r="M2" s="85"/>
    </row>
    <row r="3" spans="1:18" x14ac:dyDescent="0.2">
      <c r="A3" s="313"/>
      <c r="B3" s="313"/>
      <c r="C3" s="28"/>
      <c r="D3" s="71" t="s">
        <v>262</v>
      </c>
      <c r="E3" s="70" t="s">
        <v>254</v>
      </c>
      <c r="F3" s="83" t="s">
        <v>263</v>
      </c>
      <c r="G3" s="84" t="s">
        <v>254</v>
      </c>
      <c r="H3" s="83" t="s">
        <v>258</v>
      </c>
      <c r="I3" s="84" t="s">
        <v>259</v>
      </c>
      <c r="J3" s="78" t="s">
        <v>260</v>
      </c>
      <c r="K3" s="81" t="s">
        <v>261</v>
      </c>
      <c r="L3" s="86"/>
      <c r="M3" s="85"/>
    </row>
    <row r="4" spans="1:18" x14ac:dyDescent="0.2">
      <c r="A4" s="313"/>
      <c r="B4" s="313"/>
      <c r="C4" s="14" t="s">
        <v>251</v>
      </c>
      <c r="D4" s="75" t="s">
        <v>287</v>
      </c>
      <c r="E4" s="76">
        <f>D4/2.54</f>
        <v>10.039370078740157</v>
      </c>
      <c r="F4" s="82">
        <f>D4+2</f>
        <v>27.5</v>
      </c>
      <c r="G4" s="80">
        <f>F4/2.54</f>
        <v>10.826771653543307</v>
      </c>
      <c r="H4" s="79">
        <f>D4*10</f>
        <v>255</v>
      </c>
      <c r="I4" s="84">
        <f>(D4+2)*1.5</f>
        <v>41.25</v>
      </c>
      <c r="J4" s="78">
        <f>G4*3-24</f>
        <v>8.4803149606299257</v>
      </c>
      <c r="K4" s="81">
        <f>E4*3-22</f>
        <v>8.118110236220474</v>
      </c>
      <c r="L4" s="87"/>
      <c r="M4" s="85"/>
    </row>
    <row r="5" spans="1:18" x14ac:dyDescent="0.2">
      <c r="A5" s="313"/>
      <c r="B5" s="313"/>
      <c r="C5" s="69" t="s">
        <v>252</v>
      </c>
      <c r="D5" s="75" t="s">
        <v>267</v>
      </c>
      <c r="E5" s="76">
        <f>D5/2.54</f>
        <v>9.2519685039370074</v>
      </c>
      <c r="F5" s="82">
        <f>D5+1.65</f>
        <v>25.15</v>
      </c>
      <c r="G5" s="80">
        <f>F5/2.54</f>
        <v>9.9015748031496056</v>
      </c>
      <c r="H5" s="79">
        <f>D5*10</f>
        <v>235</v>
      </c>
      <c r="I5" s="84">
        <f>(D5+2)*1.5</f>
        <v>38.25</v>
      </c>
      <c r="J5" s="78">
        <f>G5*3-22.5</f>
        <v>7.204724409448815</v>
      </c>
      <c r="K5" s="81">
        <f>E5*3-21</f>
        <v>6.7559055118110223</v>
      </c>
      <c r="L5" s="87"/>
      <c r="M5" s="85"/>
    </row>
    <row r="6" spans="1:18" x14ac:dyDescent="0.2">
      <c r="A6" s="315" t="s">
        <v>265</v>
      </c>
      <c r="B6" s="315"/>
      <c r="C6" s="315"/>
      <c r="D6" s="315"/>
      <c r="E6" s="315"/>
      <c r="F6" s="315"/>
      <c r="G6" s="315"/>
      <c r="H6" s="315"/>
      <c r="I6" s="315"/>
      <c r="J6" s="315"/>
    </row>
    <row r="7" spans="1:18" x14ac:dyDescent="0.2">
      <c r="A7" s="88" t="s">
        <v>266</v>
      </c>
      <c r="B7" s="88"/>
      <c r="C7" s="88"/>
      <c r="D7" s="88"/>
      <c r="E7" s="88"/>
      <c r="F7" s="88"/>
      <c r="G7" s="88"/>
      <c r="H7" s="88"/>
      <c r="I7" s="88"/>
      <c r="J7" s="88"/>
    </row>
    <row r="9" spans="1:18" x14ac:dyDescent="0.2">
      <c r="A9" s="319" t="s">
        <v>121</v>
      </c>
      <c r="B9" s="323" t="s">
        <v>122</v>
      </c>
      <c r="C9" s="323"/>
      <c r="D9" s="318" t="s">
        <v>123</v>
      </c>
      <c r="E9" s="320" t="s">
        <v>124</v>
      </c>
      <c r="F9" s="320"/>
      <c r="G9" s="321" t="s">
        <v>125</v>
      </c>
      <c r="H9" s="321"/>
      <c r="I9" s="322" t="s">
        <v>126</v>
      </c>
      <c r="J9" s="322"/>
      <c r="K9" s="323" t="s">
        <v>127</v>
      </c>
      <c r="L9" s="323"/>
      <c r="M9" s="59" t="s">
        <v>128</v>
      </c>
      <c r="N9" s="324" t="s">
        <v>130</v>
      </c>
      <c r="O9" s="325" t="s">
        <v>131</v>
      </c>
      <c r="P9" s="326" t="s">
        <v>132</v>
      </c>
      <c r="Q9" s="327" t="s">
        <v>157</v>
      </c>
      <c r="R9" s="318" t="s">
        <v>134</v>
      </c>
    </row>
    <row r="10" spans="1:18" x14ac:dyDescent="0.2">
      <c r="A10" s="319"/>
      <c r="B10" s="48" t="s">
        <v>161</v>
      </c>
      <c r="C10" s="48" t="s">
        <v>160</v>
      </c>
      <c r="D10" s="318"/>
      <c r="E10" s="14" t="s">
        <v>133</v>
      </c>
      <c r="F10" s="34" t="s">
        <v>129</v>
      </c>
      <c r="G10" s="45" t="s">
        <v>133</v>
      </c>
      <c r="H10" s="4" t="s">
        <v>129</v>
      </c>
      <c r="I10" s="50" t="s">
        <v>133</v>
      </c>
      <c r="J10" s="26" t="s">
        <v>129</v>
      </c>
      <c r="K10" s="51" t="s">
        <v>133</v>
      </c>
      <c r="L10" s="52" t="s">
        <v>129</v>
      </c>
      <c r="M10" s="58" t="s">
        <v>129</v>
      </c>
      <c r="N10" s="324"/>
      <c r="O10" s="325"/>
      <c r="P10" s="326"/>
      <c r="Q10" s="327"/>
      <c r="R10" s="318"/>
    </row>
    <row r="11" spans="1:18" x14ac:dyDescent="0.2">
      <c r="A11" s="46"/>
      <c r="B11" s="316">
        <v>35</v>
      </c>
      <c r="C11" s="317"/>
      <c r="D11" s="54"/>
      <c r="E11" s="31">
        <f>F11+0.5</f>
        <v>21.833333333333332</v>
      </c>
      <c r="F11" s="35">
        <f>P11</f>
        <v>21.333333333333332</v>
      </c>
      <c r="G11" s="64"/>
      <c r="H11" s="65"/>
      <c r="I11" s="50"/>
      <c r="J11" s="26"/>
      <c r="K11" s="51"/>
      <c r="L11" s="52"/>
      <c r="M11" s="58"/>
      <c r="N11" s="43">
        <f>Q11</f>
        <v>213.33333333333331</v>
      </c>
      <c r="O11" s="26">
        <f>P11/2.54</f>
        <v>8.3989501312335957</v>
      </c>
      <c r="P11" s="53">
        <f>B11/1.5-2</f>
        <v>21.333333333333332</v>
      </c>
      <c r="Q11" s="52">
        <f>P11*10</f>
        <v>213.33333333333331</v>
      </c>
      <c r="R11" s="54">
        <f>P11*2-10</f>
        <v>32.666666666666664</v>
      </c>
    </row>
    <row r="12" spans="1:18" x14ac:dyDescent="0.2">
      <c r="A12" s="319" t="s">
        <v>135</v>
      </c>
      <c r="B12" s="49"/>
      <c r="C12" s="49"/>
      <c r="D12" s="54"/>
      <c r="E12" s="31">
        <f t="shared" ref="E12:E62" si="0">F12+0.5</f>
        <v>22.09</v>
      </c>
      <c r="F12" s="35">
        <f t="shared" ref="F12:F58" si="1">P12</f>
        <v>21.59</v>
      </c>
      <c r="G12" s="64">
        <f>I12</f>
        <v>3</v>
      </c>
      <c r="H12" s="65">
        <f>I12-0.5</f>
        <v>2.5</v>
      </c>
      <c r="I12" s="50">
        <f>J12-0.5</f>
        <v>3</v>
      </c>
      <c r="J12" s="26">
        <f>K12</f>
        <v>3.5</v>
      </c>
      <c r="K12" s="51">
        <v>3.5</v>
      </c>
      <c r="L12" s="52">
        <v>5</v>
      </c>
      <c r="M12" s="58">
        <v>33</v>
      </c>
      <c r="N12" s="47">
        <f t="shared" ref="N12:N58" si="2">Q12</f>
        <v>215.9</v>
      </c>
      <c r="O12" s="26">
        <f>(K12+22)/3</f>
        <v>8.5</v>
      </c>
      <c r="P12" s="53">
        <f>O12*2.54</f>
        <v>21.59</v>
      </c>
      <c r="Q12" s="52">
        <f t="shared" ref="Q12:Q58" si="3">P12*10</f>
        <v>215.9</v>
      </c>
      <c r="R12" s="54">
        <f t="shared" ref="R12:R58" si="4">P12*2-10</f>
        <v>33.18</v>
      </c>
    </row>
    <row r="13" spans="1:18" x14ac:dyDescent="0.2">
      <c r="A13" s="319"/>
      <c r="B13" s="330">
        <v>36</v>
      </c>
      <c r="C13" s="331"/>
      <c r="D13" s="54"/>
      <c r="E13" s="31">
        <f t="shared" si="0"/>
        <v>22.5</v>
      </c>
      <c r="F13" s="35">
        <f t="shared" si="1"/>
        <v>22</v>
      </c>
      <c r="G13" s="64"/>
      <c r="H13" s="65"/>
      <c r="I13" s="50"/>
      <c r="J13" s="26"/>
      <c r="K13" s="51"/>
      <c r="L13" s="52"/>
      <c r="M13" s="58"/>
      <c r="N13" s="47">
        <f t="shared" si="2"/>
        <v>220</v>
      </c>
      <c r="O13" s="26">
        <f>P13/2.54</f>
        <v>8.6614173228346463</v>
      </c>
      <c r="P13" s="53">
        <f>B13/1.5-2</f>
        <v>22</v>
      </c>
      <c r="Q13" s="52">
        <f t="shared" si="3"/>
        <v>220</v>
      </c>
      <c r="R13" s="54">
        <f t="shared" si="4"/>
        <v>34</v>
      </c>
    </row>
    <row r="14" spans="1:18" x14ac:dyDescent="0.2">
      <c r="A14" s="319"/>
      <c r="B14" s="49"/>
      <c r="C14" s="49"/>
      <c r="D14" s="54"/>
      <c r="E14" s="31">
        <f t="shared" si="0"/>
        <v>22.513333333333332</v>
      </c>
      <c r="F14" s="35">
        <f t="shared" si="1"/>
        <v>22.013333333333332</v>
      </c>
      <c r="G14" s="64">
        <f>I14</f>
        <v>3.5</v>
      </c>
      <c r="H14" s="65">
        <f>I14-0.5</f>
        <v>3</v>
      </c>
      <c r="I14" s="50">
        <f>J14-0.5</f>
        <v>3.5</v>
      </c>
      <c r="J14" s="26">
        <f>K14</f>
        <v>4</v>
      </c>
      <c r="K14" s="51">
        <v>4</v>
      </c>
      <c r="L14" s="52">
        <v>5.5</v>
      </c>
      <c r="M14" s="58">
        <v>34</v>
      </c>
      <c r="N14" s="47">
        <f t="shared" si="2"/>
        <v>220.13333333333333</v>
      </c>
      <c r="O14" s="26">
        <f>(K14+22)/3</f>
        <v>8.6666666666666661</v>
      </c>
      <c r="P14" s="53">
        <f>O14*2.54</f>
        <v>22.013333333333332</v>
      </c>
      <c r="Q14" s="52">
        <f t="shared" si="3"/>
        <v>220.13333333333333</v>
      </c>
      <c r="R14" s="54">
        <f t="shared" si="4"/>
        <v>34.026666666666664</v>
      </c>
    </row>
    <row r="15" spans="1:18" x14ac:dyDescent="0.2">
      <c r="A15" s="319"/>
      <c r="B15" s="49"/>
      <c r="C15" s="49"/>
      <c r="D15" s="54"/>
      <c r="E15" s="31">
        <f t="shared" si="0"/>
        <v>22.936666666666667</v>
      </c>
      <c r="F15" s="35">
        <f t="shared" si="1"/>
        <v>22.436666666666667</v>
      </c>
      <c r="G15" s="64">
        <f>I15</f>
        <v>4</v>
      </c>
      <c r="H15" s="65">
        <f>I15-0.5</f>
        <v>3.5</v>
      </c>
      <c r="I15" s="50">
        <f>J15-0.5</f>
        <v>4</v>
      </c>
      <c r="J15" s="26">
        <f>K15</f>
        <v>4.5</v>
      </c>
      <c r="K15" s="51">
        <v>4.5</v>
      </c>
      <c r="L15" s="52">
        <v>6</v>
      </c>
      <c r="M15" s="58"/>
      <c r="N15" s="47">
        <f t="shared" si="2"/>
        <v>224.36666666666667</v>
      </c>
      <c r="O15" s="26">
        <f>(K15+22)/3</f>
        <v>8.8333333333333339</v>
      </c>
      <c r="P15" s="53">
        <f>O15*2.54</f>
        <v>22.436666666666667</v>
      </c>
      <c r="Q15" s="52">
        <f t="shared" si="3"/>
        <v>224.36666666666667</v>
      </c>
      <c r="R15" s="54">
        <f t="shared" si="4"/>
        <v>34.873333333333335</v>
      </c>
    </row>
    <row r="16" spans="1:18" x14ac:dyDescent="0.2">
      <c r="A16" s="319"/>
      <c r="B16" s="56"/>
      <c r="C16" s="67">
        <v>36.666666666666664</v>
      </c>
      <c r="D16" s="54"/>
      <c r="E16" s="31">
        <f t="shared" si="0"/>
        <v>22.944444440000002</v>
      </c>
      <c r="F16" s="35">
        <f t="shared" si="1"/>
        <v>22.444444440000002</v>
      </c>
      <c r="G16" s="64"/>
      <c r="H16" s="65"/>
      <c r="I16" s="50"/>
      <c r="J16" s="26"/>
      <c r="K16" s="51"/>
      <c r="L16" s="52"/>
      <c r="M16" s="58"/>
      <c r="N16" s="47">
        <f t="shared" si="2"/>
        <v>224.44444440000001</v>
      </c>
      <c r="O16" s="26">
        <f>P16/2.54</f>
        <v>8.836395448818898</v>
      </c>
      <c r="P16" s="53">
        <v>22.444444440000002</v>
      </c>
      <c r="Q16" s="52">
        <f t="shared" si="3"/>
        <v>224.44444440000001</v>
      </c>
      <c r="R16" s="54">
        <f t="shared" si="4"/>
        <v>34.888888880000003</v>
      </c>
    </row>
    <row r="17" spans="1:18" x14ac:dyDescent="0.2">
      <c r="A17" s="319"/>
      <c r="B17" s="56">
        <v>37</v>
      </c>
      <c r="C17" s="56"/>
      <c r="D17" s="54"/>
      <c r="E17" s="31">
        <f t="shared" si="0"/>
        <v>23.166666666666668</v>
      </c>
      <c r="F17" s="35">
        <f t="shared" si="1"/>
        <v>22.666666666666668</v>
      </c>
      <c r="G17" s="64"/>
      <c r="H17" s="65"/>
      <c r="I17" s="50"/>
      <c r="J17" s="26"/>
      <c r="K17" s="51"/>
      <c r="L17" s="52"/>
      <c r="M17" s="58"/>
      <c r="N17" s="47">
        <f t="shared" si="2"/>
        <v>226.66666666666669</v>
      </c>
      <c r="O17" s="26">
        <f>P17/2.54</f>
        <v>8.9238845144356951</v>
      </c>
      <c r="P17" s="53">
        <f>B17/1.5-2</f>
        <v>22.666666666666668</v>
      </c>
      <c r="Q17" s="52">
        <f t="shared" si="3"/>
        <v>226.66666666666669</v>
      </c>
      <c r="R17" s="54">
        <f t="shared" si="4"/>
        <v>35.333333333333336</v>
      </c>
    </row>
    <row r="18" spans="1:18" x14ac:dyDescent="0.2">
      <c r="A18" s="319"/>
      <c r="B18" s="56"/>
      <c r="C18" s="56"/>
      <c r="D18" s="54"/>
      <c r="E18" s="31">
        <f t="shared" si="0"/>
        <v>23.36</v>
      </c>
      <c r="F18" s="35">
        <f t="shared" si="1"/>
        <v>22.86</v>
      </c>
      <c r="G18" s="64">
        <f>I18</f>
        <v>4.5</v>
      </c>
      <c r="H18" s="63">
        <f>I18-0.5</f>
        <v>4</v>
      </c>
      <c r="I18" s="50">
        <f>J18-0.5</f>
        <v>4.5</v>
      </c>
      <c r="J18" s="26">
        <f>K18</f>
        <v>5</v>
      </c>
      <c r="K18" s="51">
        <v>5</v>
      </c>
      <c r="L18" s="52">
        <v>6.5</v>
      </c>
      <c r="M18" s="58">
        <v>35</v>
      </c>
      <c r="N18" s="47">
        <f t="shared" si="2"/>
        <v>228.6</v>
      </c>
      <c r="O18" s="26">
        <f>(K18+22)/3</f>
        <v>9</v>
      </c>
      <c r="P18" s="53">
        <f>O18*2.54</f>
        <v>22.86</v>
      </c>
      <c r="Q18" s="52">
        <f t="shared" si="3"/>
        <v>228.6</v>
      </c>
      <c r="R18" s="54">
        <f t="shared" si="4"/>
        <v>35.72</v>
      </c>
    </row>
    <row r="19" spans="1:18" x14ac:dyDescent="0.2">
      <c r="A19" s="319"/>
      <c r="B19" s="56"/>
      <c r="C19" s="67">
        <v>37.333333333333336</v>
      </c>
      <c r="D19" s="54"/>
      <c r="E19" s="31">
        <f t="shared" si="0"/>
        <v>23.38888889</v>
      </c>
      <c r="F19" s="35">
        <f t="shared" si="1"/>
        <v>22.88888889</v>
      </c>
      <c r="G19" s="64"/>
      <c r="H19" s="63"/>
      <c r="I19" s="50"/>
      <c r="J19" s="26"/>
      <c r="K19" s="51"/>
      <c r="L19" s="52"/>
      <c r="M19" s="58"/>
      <c r="N19" s="47">
        <f t="shared" si="2"/>
        <v>228.88888890000001</v>
      </c>
      <c r="O19" s="26">
        <f>P19/2.54</f>
        <v>9.011373578740157</v>
      </c>
      <c r="P19" s="53">
        <v>22.88888889</v>
      </c>
      <c r="Q19" s="52">
        <f t="shared" si="3"/>
        <v>228.88888890000001</v>
      </c>
      <c r="R19" s="54">
        <f t="shared" si="4"/>
        <v>35.777777780000001</v>
      </c>
    </row>
    <row r="20" spans="1:18" x14ac:dyDescent="0.2">
      <c r="A20" s="319"/>
      <c r="B20" s="56"/>
      <c r="C20" s="56"/>
      <c r="D20" s="54"/>
      <c r="E20" s="31">
        <f t="shared" si="0"/>
        <v>23.783333333333331</v>
      </c>
      <c r="F20" s="35">
        <f t="shared" si="1"/>
        <v>23.283333333333331</v>
      </c>
      <c r="G20" s="64">
        <f>I20</f>
        <v>5</v>
      </c>
      <c r="H20" s="4">
        <f>I20-0.5</f>
        <v>4.5</v>
      </c>
      <c r="I20" s="50">
        <f>J20-0.5</f>
        <v>5</v>
      </c>
      <c r="J20" s="26">
        <f>K20</f>
        <v>5.5</v>
      </c>
      <c r="K20" s="51">
        <v>5.5</v>
      </c>
      <c r="L20" s="52">
        <v>7</v>
      </c>
      <c r="M20" s="58"/>
      <c r="N20" s="47">
        <f t="shared" si="2"/>
        <v>232.83333333333331</v>
      </c>
      <c r="O20" s="26">
        <f>(K20+22)/3</f>
        <v>9.1666666666666661</v>
      </c>
      <c r="P20" s="53">
        <f>O20*2.54</f>
        <v>23.283333333333331</v>
      </c>
      <c r="Q20" s="52">
        <f t="shared" si="3"/>
        <v>232.83333333333331</v>
      </c>
      <c r="R20" s="54">
        <f t="shared" si="4"/>
        <v>36.566666666666663</v>
      </c>
    </row>
    <row r="21" spans="1:18" x14ac:dyDescent="0.2">
      <c r="A21" s="319"/>
      <c r="B21" s="330">
        <v>38</v>
      </c>
      <c r="C21" s="331"/>
      <c r="D21" s="54"/>
      <c r="E21" s="31">
        <f t="shared" si="0"/>
        <v>23.833333333333332</v>
      </c>
      <c r="F21" s="35">
        <f t="shared" si="1"/>
        <v>23.333333333333332</v>
      </c>
      <c r="G21" s="64"/>
      <c r="H21" s="4"/>
      <c r="I21" s="50"/>
      <c r="J21" s="26"/>
      <c r="K21" s="51"/>
      <c r="L21" s="52"/>
      <c r="M21" s="58"/>
      <c r="N21" s="47">
        <f t="shared" si="2"/>
        <v>233.33333333333331</v>
      </c>
      <c r="O21" s="26">
        <f>P21/2.54</f>
        <v>9.1863517060367457</v>
      </c>
      <c r="P21" s="53">
        <f>B21/1.5-2</f>
        <v>23.333333333333332</v>
      </c>
      <c r="Q21" s="52">
        <f t="shared" si="3"/>
        <v>233.33333333333331</v>
      </c>
      <c r="R21" s="54">
        <f t="shared" si="4"/>
        <v>36.666666666666664</v>
      </c>
    </row>
    <row r="22" spans="1:18" x14ac:dyDescent="0.2">
      <c r="A22" s="319"/>
      <c r="B22" s="56"/>
      <c r="C22" s="56"/>
      <c r="D22" s="54">
        <v>4.5</v>
      </c>
      <c r="E22" s="31">
        <f t="shared" si="0"/>
        <v>24.206666666666667</v>
      </c>
      <c r="F22" s="35">
        <f t="shared" si="1"/>
        <v>23.706666666666667</v>
      </c>
      <c r="G22" s="62">
        <f>I22</f>
        <v>5.5</v>
      </c>
      <c r="H22" s="4">
        <f>I22-0.5</f>
        <v>5</v>
      </c>
      <c r="I22" s="50">
        <f>J22-0.5</f>
        <v>5.5</v>
      </c>
      <c r="J22" s="26">
        <f>K22</f>
        <v>6</v>
      </c>
      <c r="K22" s="51">
        <v>6</v>
      </c>
      <c r="L22" s="52">
        <v>7.5</v>
      </c>
      <c r="M22" s="58">
        <v>36</v>
      </c>
      <c r="N22" s="47">
        <f t="shared" si="2"/>
        <v>237.06666666666666</v>
      </c>
      <c r="O22" s="26">
        <f>(K22+22)/3</f>
        <v>9.3333333333333339</v>
      </c>
      <c r="P22" s="53">
        <f>O22*2.54</f>
        <v>23.706666666666667</v>
      </c>
      <c r="Q22" s="52">
        <f t="shared" si="3"/>
        <v>237.06666666666666</v>
      </c>
      <c r="R22" s="54">
        <f t="shared" si="4"/>
        <v>37.413333333333334</v>
      </c>
    </row>
    <row r="23" spans="1:18" x14ac:dyDescent="0.2">
      <c r="A23" s="319"/>
      <c r="B23" s="56"/>
      <c r="C23" s="67">
        <v>38.666666666666664</v>
      </c>
      <c r="D23" s="54"/>
      <c r="E23" s="31">
        <f t="shared" si="0"/>
        <v>24.277777780000001</v>
      </c>
      <c r="F23" s="35">
        <f t="shared" si="1"/>
        <v>23.777777780000001</v>
      </c>
      <c r="G23" s="62"/>
      <c r="H23" s="4"/>
      <c r="I23" s="50"/>
      <c r="J23" s="26"/>
      <c r="K23" s="51"/>
      <c r="L23" s="52"/>
      <c r="M23" s="58"/>
      <c r="N23" s="47">
        <f t="shared" si="2"/>
        <v>237.77777780000002</v>
      </c>
      <c r="O23" s="26">
        <f>P23/2.54</f>
        <v>9.3613298346456695</v>
      </c>
      <c r="P23" s="53">
        <v>23.777777780000001</v>
      </c>
      <c r="Q23" s="52">
        <f t="shared" si="3"/>
        <v>237.77777780000002</v>
      </c>
      <c r="R23" s="54">
        <f t="shared" si="4"/>
        <v>37.555555560000002</v>
      </c>
    </row>
    <row r="24" spans="1:18" x14ac:dyDescent="0.2">
      <c r="A24" s="319"/>
      <c r="B24" s="56">
        <v>39</v>
      </c>
      <c r="C24" s="56"/>
      <c r="D24" s="54"/>
      <c r="E24" s="31">
        <f t="shared" si="0"/>
        <v>24.5</v>
      </c>
      <c r="F24" s="35">
        <f t="shared" si="1"/>
        <v>24</v>
      </c>
      <c r="G24" s="5"/>
      <c r="H24" s="4"/>
      <c r="I24" s="50"/>
      <c r="J24" s="26"/>
      <c r="K24" s="51"/>
      <c r="L24" s="52"/>
      <c r="M24" s="58"/>
      <c r="N24" s="47">
        <f t="shared" si="2"/>
        <v>240</v>
      </c>
      <c r="O24" s="26">
        <f>P24/2.54</f>
        <v>9.4488188976377945</v>
      </c>
      <c r="P24" s="53">
        <f>B24/1.5-2</f>
        <v>24</v>
      </c>
      <c r="Q24" s="52">
        <f t="shared" si="3"/>
        <v>240</v>
      </c>
      <c r="R24" s="54">
        <f t="shared" si="4"/>
        <v>38</v>
      </c>
    </row>
    <row r="25" spans="1:18" x14ac:dyDescent="0.2">
      <c r="A25" s="319"/>
      <c r="B25" s="56"/>
      <c r="C25" s="56"/>
      <c r="D25" s="54">
        <v>5</v>
      </c>
      <c r="E25" s="31">
        <f t="shared" si="0"/>
        <v>24.63</v>
      </c>
      <c r="F25" s="35">
        <f t="shared" si="1"/>
        <v>24.13</v>
      </c>
      <c r="G25" s="5">
        <f>I25</f>
        <v>6</v>
      </c>
      <c r="H25" s="4">
        <f>I25-0.5</f>
        <v>5.5</v>
      </c>
      <c r="I25" s="50">
        <f>J25-0.5</f>
        <v>6</v>
      </c>
      <c r="J25" s="26">
        <f>K25</f>
        <v>6.5</v>
      </c>
      <c r="K25" s="51">
        <v>6.5</v>
      </c>
      <c r="L25" s="52">
        <v>8</v>
      </c>
      <c r="M25" s="58"/>
      <c r="N25" s="47">
        <f t="shared" si="2"/>
        <v>241.29999999999998</v>
      </c>
      <c r="O25" s="26">
        <f>(K25+22)/3</f>
        <v>9.5</v>
      </c>
      <c r="P25" s="53">
        <f>O25*2.54</f>
        <v>24.13</v>
      </c>
      <c r="Q25" s="52">
        <f t="shared" si="3"/>
        <v>241.29999999999998</v>
      </c>
      <c r="R25" s="54">
        <f t="shared" si="4"/>
        <v>38.26</v>
      </c>
    </row>
    <row r="26" spans="1:18" x14ac:dyDescent="0.2">
      <c r="A26" s="319"/>
      <c r="B26" s="56"/>
      <c r="C26" s="67">
        <v>39.333333333333336</v>
      </c>
      <c r="D26" s="54"/>
      <c r="E26" s="31">
        <f t="shared" si="0"/>
        <v>24.722222219999999</v>
      </c>
      <c r="F26" s="35">
        <f t="shared" si="1"/>
        <v>24.222222219999999</v>
      </c>
      <c r="G26" s="5"/>
      <c r="H26" s="4"/>
      <c r="I26" s="50"/>
      <c r="J26" s="26"/>
      <c r="K26" s="51"/>
      <c r="L26" s="52"/>
      <c r="M26" s="58"/>
      <c r="N26" s="47">
        <f t="shared" si="2"/>
        <v>242.22222219999998</v>
      </c>
      <c r="O26" s="26">
        <f>P26/2.54</f>
        <v>9.5363079606299213</v>
      </c>
      <c r="P26" s="53">
        <v>24.222222219999999</v>
      </c>
      <c r="Q26" s="52">
        <f t="shared" si="3"/>
        <v>242.22222219999998</v>
      </c>
      <c r="R26" s="54">
        <f t="shared" si="4"/>
        <v>38.444444439999998</v>
      </c>
    </row>
    <row r="27" spans="1:18" x14ac:dyDescent="0.2">
      <c r="A27" s="319"/>
      <c r="B27" s="56"/>
      <c r="C27" s="56"/>
      <c r="D27" s="54">
        <v>5.5</v>
      </c>
      <c r="E27" s="31">
        <f t="shared" si="0"/>
        <v>25.053333333333331</v>
      </c>
      <c r="F27" s="35">
        <f t="shared" si="1"/>
        <v>24.553333333333331</v>
      </c>
      <c r="G27" s="5">
        <f>I27</f>
        <v>6.5</v>
      </c>
      <c r="H27" s="4">
        <f>I27-0.5</f>
        <v>6</v>
      </c>
      <c r="I27" s="50">
        <f>J27-0.5</f>
        <v>6.5</v>
      </c>
      <c r="J27" s="26">
        <f>K27</f>
        <v>7</v>
      </c>
      <c r="K27" s="51">
        <v>7</v>
      </c>
      <c r="L27" s="52">
        <v>8.5</v>
      </c>
      <c r="M27" s="58">
        <v>37</v>
      </c>
      <c r="N27" s="47">
        <f t="shared" si="2"/>
        <v>245.5333333333333</v>
      </c>
      <c r="O27" s="26">
        <f>(K27+22)/3</f>
        <v>9.6666666666666661</v>
      </c>
      <c r="P27" s="53">
        <f>O27*2.54</f>
        <v>24.553333333333331</v>
      </c>
      <c r="Q27" s="52">
        <f t="shared" si="3"/>
        <v>245.5333333333333</v>
      </c>
      <c r="R27" s="54">
        <f t="shared" si="4"/>
        <v>39.106666666666662</v>
      </c>
    </row>
    <row r="28" spans="1:18" x14ac:dyDescent="0.2">
      <c r="A28" s="319"/>
      <c r="B28" s="332">
        <v>40</v>
      </c>
      <c r="C28" s="333"/>
      <c r="D28" s="54"/>
      <c r="E28" s="31">
        <f t="shared" si="0"/>
        <v>25.166666666666668</v>
      </c>
      <c r="F28" s="35">
        <f t="shared" si="1"/>
        <v>24.666666666666668</v>
      </c>
      <c r="G28" s="5"/>
      <c r="H28" s="4"/>
      <c r="I28" s="50"/>
      <c r="J28" s="26"/>
      <c r="K28" s="51"/>
      <c r="L28" s="52"/>
      <c r="M28" s="58"/>
      <c r="N28" s="47">
        <f t="shared" si="2"/>
        <v>246.66666666666669</v>
      </c>
      <c r="O28" s="26">
        <f>P28/2.54</f>
        <v>9.7112860892388451</v>
      </c>
      <c r="P28" s="53">
        <f>B28/1.5-2</f>
        <v>24.666666666666668</v>
      </c>
      <c r="Q28" s="52">
        <f t="shared" si="3"/>
        <v>246.66666666666669</v>
      </c>
      <c r="R28" s="54">
        <f t="shared" si="4"/>
        <v>39.333333333333336</v>
      </c>
    </row>
    <row r="29" spans="1:18" x14ac:dyDescent="0.2">
      <c r="A29" s="319"/>
      <c r="B29" s="56"/>
      <c r="C29" s="56"/>
      <c r="D29" s="54">
        <v>6</v>
      </c>
      <c r="E29" s="31">
        <f t="shared" si="0"/>
        <v>25.47666666666667</v>
      </c>
      <c r="F29" s="35">
        <f t="shared" si="1"/>
        <v>24.97666666666667</v>
      </c>
      <c r="G29" s="5">
        <f>I29</f>
        <v>7</v>
      </c>
      <c r="H29" s="4">
        <f>I29-0.5</f>
        <v>6.5</v>
      </c>
      <c r="I29" s="50">
        <f>J29-0.5</f>
        <v>7</v>
      </c>
      <c r="J29" s="26">
        <f>K29</f>
        <v>7.5</v>
      </c>
      <c r="K29" s="51">
        <v>7.5</v>
      </c>
      <c r="L29" s="52">
        <v>9</v>
      </c>
      <c r="M29" s="58"/>
      <c r="N29" s="47">
        <f t="shared" si="2"/>
        <v>249.76666666666671</v>
      </c>
      <c r="O29" s="26">
        <f>(K29+22)/3</f>
        <v>9.8333333333333339</v>
      </c>
      <c r="P29" s="53">
        <f>O29*2.54</f>
        <v>24.97666666666667</v>
      </c>
      <c r="Q29" s="52">
        <f t="shared" si="3"/>
        <v>249.76666666666671</v>
      </c>
      <c r="R29" s="54">
        <f t="shared" si="4"/>
        <v>39.95333333333334</v>
      </c>
    </row>
    <row r="30" spans="1:18" x14ac:dyDescent="0.2">
      <c r="A30" s="319"/>
      <c r="B30" s="56"/>
      <c r="C30" s="67">
        <v>40.666666666666664</v>
      </c>
      <c r="D30" s="54"/>
      <c r="E30" s="31">
        <f t="shared" si="0"/>
        <v>25.61111111</v>
      </c>
      <c r="F30" s="35">
        <f t="shared" si="1"/>
        <v>25.11111111</v>
      </c>
      <c r="G30" s="5"/>
      <c r="H30" s="4"/>
      <c r="I30" s="50"/>
      <c r="J30" s="26"/>
      <c r="K30" s="51"/>
      <c r="L30" s="52"/>
      <c r="M30" s="58"/>
      <c r="N30" s="47">
        <f t="shared" si="2"/>
        <v>251.11111109999999</v>
      </c>
      <c r="O30" s="26">
        <f>P30/2.54</f>
        <v>9.886264216535432</v>
      </c>
      <c r="P30" s="53">
        <v>25.11111111</v>
      </c>
      <c r="Q30" s="52">
        <f t="shared" si="3"/>
        <v>251.11111109999999</v>
      </c>
      <c r="R30" s="54">
        <f t="shared" si="4"/>
        <v>40.222222219999999</v>
      </c>
    </row>
    <row r="31" spans="1:18" x14ac:dyDescent="0.2">
      <c r="A31" s="319"/>
      <c r="B31" s="56">
        <v>41</v>
      </c>
      <c r="C31" s="56"/>
      <c r="D31" s="54"/>
      <c r="E31" s="31">
        <f t="shared" si="0"/>
        <v>25.833333333333332</v>
      </c>
      <c r="F31" s="35">
        <f t="shared" si="1"/>
        <v>25.333333333333332</v>
      </c>
      <c r="G31" s="5"/>
      <c r="H31" s="4"/>
      <c r="I31" s="50"/>
      <c r="J31" s="26"/>
      <c r="K31" s="51"/>
      <c r="L31" s="52"/>
      <c r="M31" s="58"/>
      <c r="N31" s="47">
        <f t="shared" si="2"/>
        <v>253.33333333333331</v>
      </c>
      <c r="O31" s="26">
        <f>P31/2.54</f>
        <v>9.9737532808398939</v>
      </c>
      <c r="P31" s="53">
        <f>B31/1.5-2</f>
        <v>25.333333333333332</v>
      </c>
      <c r="Q31" s="52">
        <f t="shared" si="3"/>
        <v>253.33333333333331</v>
      </c>
      <c r="R31" s="54">
        <f t="shared" si="4"/>
        <v>40.666666666666664</v>
      </c>
    </row>
    <row r="32" spans="1:18" x14ac:dyDescent="0.2">
      <c r="A32" s="319"/>
      <c r="B32" s="56"/>
      <c r="C32" s="56"/>
      <c r="D32" s="54">
        <v>6.5</v>
      </c>
      <c r="E32" s="31">
        <f t="shared" si="0"/>
        <v>25.9</v>
      </c>
      <c r="F32" s="35">
        <f t="shared" si="1"/>
        <v>25.4</v>
      </c>
      <c r="G32" s="5">
        <f>I32</f>
        <v>7.5</v>
      </c>
      <c r="H32" s="4">
        <f>I32-0.5</f>
        <v>7</v>
      </c>
      <c r="I32" s="50">
        <f>J32-0.5</f>
        <v>7.5</v>
      </c>
      <c r="J32" s="26">
        <f>K32</f>
        <v>8</v>
      </c>
      <c r="K32" s="51">
        <v>8</v>
      </c>
      <c r="L32" s="52">
        <v>9.5</v>
      </c>
      <c r="M32" s="58">
        <v>38</v>
      </c>
      <c r="N32" s="47">
        <f t="shared" si="2"/>
        <v>254</v>
      </c>
      <c r="O32" s="26">
        <f>(K32+22)/3</f>
        <v>10</v>
      </c>
      <c r="P32" s="53">
        <f>O32*2.54</f>
        <v>25.4</v>
      </c>
      <c r="Q32" s="52">
        <f t="shared" si="3"/>
        <v>254</v>
      </c>
      <c r="R32" s="54">
        <f t="shared" si="4"/>
        <v>40.799999999999997</v>
      </c>
    </row>
    <row r="33" spans="1:18" x14ac:dyDescent="0.2">
      <c r="A33" s="319"/>
      <c r="B33" s="56"/>
      <c r="C33" s="67">
        <v>41.333333333333336</v>
      </c>
      <c r="D33" s="54"/>
      <c r="E33" s="31">
        <f t="shared" si="0"/>
        <v>26.055555550000001</v>
      </c>
      <c r="F33" s="35">
        <f t="shared" si="1"/>
        <v>25.555555550000001</v>
      </c>
      <c r="G33" s="5"/>
      <c r="H33" s="4"/>
      <c r="I33" s="50"/>
      <c r="J33" s="26"/>
      <c r="K33" s="51"/>
      <c r="L33" s="52"/>
      <c r="M33" s="58"/>
      <c r="N33" s="47">
        <f t="shared" si="2"/>
        <v>255.55555550000003</v>
      </c>
      <c r="O33" s="26">
        <f>P33/2.54</f>
        <v>10.061242342519686</v>
      </c>
      <c r="P33" s="53">
        <v>25.555555550000001</v>
      </c>
      <c r="Q33" s="52">
        <f t="shared" si="3"/>
        <v>255.55555550000003</v>
      </c>
      <c r="R33" s="54">
        <f t="shared" si="4"/>
        <v>41.111111100000002</v>
      </c>
    </row>
    <row r="34" spans="1:18" x14ac:dyDescent="0.2">
      <c r="A34" s="319"/>
      <c r="B34" s="56"/>
      <c r="C34" s="56"/>
      <c r="D34" s="54">
        <v>7</v>
      </c>
      <c r="E34" s="31">
        <f t="shared" si="0"/>
        <v>26.323333333333331</v>
      </c>
      <c r="F34" s="35">
        <f t="shared" si="1"/>
        <v>25.823333333333331</v>
      </c>
      <c r="G34" s="5">
        <f>I34</f>
        <v>8</v>
      </c>
      <c r="H34" s="4">
        <f>I34-0.5</f>
        <v>7.5</v>
      </c>
      <c r="I34" s="50">
        <f>J34-0.5</f>
        <v>8</v>
      </c>
      <c r="J34" s="26">
        <f>K34</f>
        <v>8.5</v>
      </c>
      <c r="K34" s="51">
        <v>8.5</v>
      </c>
      <c r="L34" s="52">
        <v>10</v>
      </c>
      <c r="M34" s="58"/>
      <c r="N34" s="47">
        <f t="shared" si="2"/>
        <v>258.23333333333329</v>
      </c>
      <c r="O34" s="26">
        <f>(K34+22)/3</f>
        <v>10.166666666666666</v>
      </c>
      <c r="P34" s="53">
        <f>O34*2.54</f>
        <v>25.823333333333331</v>
      </c>
      <c r="Q34" s="52">
        <f t="shared" si="3"/>
        <v>258.23333333333329</v>
      </c>
      <c r="R34" s="54">
        <f t="shared" si="4"/>
        <v>41.646666666666661</v>
      </c>
    </row>
    <row r="35" spans="1:18" x14ac:dyDescent="0.2">
      <c r="A35" s="319"/>
      <c r="B35" s="332">
        <v>42</v>
      </c>
      <c r="C35" s="333"/>
      <c r="D35" s="54"/>
      <c r="E35" s="31">
        <f t="shared" si="0"/>
        <v>26.5</v>
      </c>
      <c r="F35" s="35">
        <f t="shared" si="1"/>
        <v>26</v>
      </c>
      <c r="G35" s="5"/>
      <c r="H35" s="4"/>
      <c r="I35" s="50"/>
      <c r="J35" s="26"/>
      <c r="K35" s="51"/>
      <c r="L35" s="52"/>
      <c r="M35" s="58"/>
      <c r="N35" s="47">
        <f t="shared" si="2"/>
        <v>260</v>
      </c>
      <c r="O35" s="26">
        <f>P35/2.54</f>
        <v>10.236220472440944</v>
      </c>
      <c r="P35" s="53">
        <f>B35/1.5-2</f>
        <v>26</v>
      </c>
      <c r="Q35" s="52">
        <f t="shared" si="3"/>
        <v>260</v>
      </c>
      <c r="R35" s="54">
        <f t="shared" si="4"/>
        <v>42</v>
      </c>
    </row>
    <row r="36" spans="1:18" x14ac:dyDescent="0.2">
      <c r="A36" s="319"/>
      <c r="B36" s="56"/>
      <c r="C36" s="56"/>
      <c r="D36" s="54">
        <v>7.5</v>
      </c>
      <c r="E36" s="31">
        <f t="shared" si="0"/>
        <v>26.74666666666667</v>
      </c>
      <c r="F36" s="35">
        <f t="shared" si="1"/>
        <v>26.24666666666667</v>
      </c>
      <c r="G36" s="5">
        <f>I36</f>
        <v>8.5</v>
      </c>
      <c r="H36" s="4">
        <f>I36-0.5</f>
        <v>8</v>
      </c>
      <c r="I36" s="50">
        <f>J36-0.5</f>
        <v>8.5</v>
      </c>
      <c r="J36" s="26">
        <f>K36</f>
        <v>9</v>
      </c>
      <c r="K36" s="51">
        <v>9</v>
      </c>
      <c r="L36" s="52">
        <v>10.5</v>
      </c>
      <c r="M36" s="58">
        <v>39</v>
      </c>
      <c r="N36" s="47">
        <f t="shared" si="2"/>
        <v>262.4666666666667</v>
      </c>
      <c r="O36" s="26">
        <f>(K36+22)/3</f>
        <v>10.333333333333334</v>
      </c>
      <c r="P36" s="53">
        <f>O36*2.54</f>
        <v>26.24666666666667</v>
      </c>
      <c r="Q36" s="52">
        <f t="shared" si="3"/>
        <v>262.4666666666667</v>
      </c>
      <c r="R36" s="54">
        <f t="shared" si="4"/>
        <v>42.493333333333339</v>
      </c>
    </row>
    <row r="37" spans="1:18" x14ac:dyDescent="0.2">
      <c r="A37" s="319"/>
      <c r="B37" s="56"/>
      <c r="C37" s="66">
        <v>42.666666666666664</v>
      </c>
      <c r="D37" s="54"/>
      <c r="E37" s="31">
        <f t="shared" si="0"/>
        <v>26.944444449999999</v>
      </c>
      <c r="F37" s="35">
        <f t="shared" si="1"/>
        <v>26.444444449999999</v>
      </c>
      <c r="G37" s="5"/>
      <c r="H37" s="4"/>
      <c r="I37" s="50"/>
      <c r="J37" s="26"/>
      <c r="K37" s="51"/>
      <c r="L37" s="52"/>
      <c r="M37" s="58"/>
      <c r="N37" s="47">
        <f t="shared" si="2"/>
        <v>264.44444449999997</v>
      </c>
      <c r="O37" s="26">
        <f>P37/2.54</f>
        <v>10.411198602362203</v>
      </c>
      <c r="P37" s="53">
        <v>26.444444449999999</v>
      </c>
      <c r="Q37" s="52">
        <f t="shared" si="3"/>
        <v>264.44444449999997</v>
      </c>
      <c r="R37" s="54">
        <f t="shared" si="4"/>
        <v>42.888888899999998</v>
      </c>
    </row>
    <row r="38" spans="1:18" x14ac:dyDescent="0.2">
      <c r="A38" s="319"/>
      <c r="B38" s="56">
        <v>43</v>
      </c>
      <c r="C38" s="56"/>
      <c r="D38" s="54">
        <v>8</v>
      </c>
      <c r="E38" s="31">
        <f t="shared" si="0"/>
        <v>27.17</v>
      </c>
      <c r="F38" s="35">
        <f t="shared" si="1"/>
        <v>26.67</v>
      </c>
      <c r="G38" s="5">
        <f>I38</f>
        <v>9</v>
      </c>
      <c r="H38" s="4">
        <f>I38-0.5</f>
        <v>8.5</v>
      </c>
      <c r="I38" s="50">
        <f>J38-0.5</f>
        <v>9</v>
      </c>
      <c r="J38" s="26">
        <f>K38</f>
        <v>9.5</v>
      </c>
      <c r="K38" s="51">
        <v>9.5</v>
      </c>
      <c r="L38" s="52">
        <v>11</v>
      </c>
      <c r="M38" s="58"/>
      <c r="N38" s="47">
        <f t="shared" si="2"/>
        <v>266.70000000000005</v>
      </c>
      <c r="O38" s="26">
        <f>(K38+22)/3</f>
        <v>10.5</v>
      </c>
      <c r="P38" s="53">
        <f>O38*2.54</f>
        <v>26.67</v>
      </c>
      <c r="Q38" s="52">
        <f t="shared" si="3"/>
        <v>266.70000000000005</v>
      </c>
      <c r="R38" s="54">
        <f t="shared" si="4"/>
        <v>43.34</v>
      </c>
    </row>
    <row r="39" spans="1:18" x14ac:dyDescent="0.2">
      <c r="A39" s="319"/>
      <c r="B39" s="56"/>
      <c r="C39" s="67">
        <v>43.333333333333336</v>
      </c>
      <c r="D39" s="54"/>
      <c r="E39" s="31">
        <f t="shared" si="0"/>
        <v>27.38888889</v>
      </c>
      <c r="F39" s="35">
        <f t="shared" si="1"/>
        <v>26.88888889</v>
      </c>
      <c r="G39" s="5"/>
      <c r="H39" s="4"/>
      <c r="I39" s="50"/>
      <c r="J39" s="26"/>
      <c r="K39" s="51"/>
      <c r="L39" s="52"/>
      <c r="M39" s="58"/>
      <c r="N39" s="47">
        <f t="shared" si="2"/>
        <v>268.88888889999998</v>
      </c>
      <c r="O39" s="26">
        <f>P39/2.54</f>
        <v>10.586176728346457</v>
      </c>
      <c r="P39" s="53">
        <v>26.88888889</v>
      </c>
      <c r="Q39" s="52">
        <f t="shared" si="3"/>
        <v>268.88888889999998</v>
      </c>
      <c r="R39" s="54">
        <f t="shared" si="4"/>
        <v>43.777777780000001</v>
      </c>
    </row>
    <row r="40" spans="1:18" x14ac:dyDescent="0.2">
      <c r="A40" s="319"/>
      <c r="B40" s="56"/>
      <c r="C40" s="56"/>
      <c r="D40" s="54">
        <v>8.5</v>
      </c>
      <c r="E40" s="31">
        <f t="shared" si="0"/>
        <v>27.593333333333334</v>
      </c>
      <c r="F40" s="35">
        <f t="shared" si="1"/>
        <v>27.093333333333334</v>
      </c>
      <c r="G40" s="5">
        <f>I40</f>
        <v>9.5</v>
      </c>
      <c r="H40" s="4">
        <f>I40-0.5</f>
        <v>9</v>
      </c>
      <c r="I40" s="50">
        <f>J40-0.5</f>
        <v>9.5</v>
      </c>
      <c r="J40" s="26">
        <f>K40</f>
        <v>10</v>
      </c>
      <c r="K40" s="51">
        <v>10</v>
      </c>
      <c r="L40" s="52">
        <v>11.5</v>
      </c>
      <c r="M40" s="58"/>
      <c r="N40" s="47">
        <f t="shared" si="2"/>
        <v>270.93333333333334</v>
      </c>
      <c r="O40" s="26">
        <f>(K40+22)/3</f>
        <v>10.666666666666666</v>
      </c>
      <c r="P40" s="53">
        <f>O40*2.54</f>
        <v>27.093333333333334</v>
      </c>
      <c r="Q40" s="52">
        <f t="shared" si="3"/>
        <v>270.93333333333334</v>
      </c>
      <c r="R40" s="54">
        <f t="shared" si="4"/>
        <v>44.186666666666667</v>
      </c>
    </row>
    <row r="41" spans="1:18" x14ac:dyDescent="0.2">
      <c r="A41" s="319"/>
      <c r="B41" s="332">
        <v>44</v>
      </c>
      <c r="C41" s="333"/>
      <c r="D41" s="54"/>
      <c r="E41" s="31">
        <f t="shared" si="0"/>
        <v>27.833333333333332</v>
      </c>
      <c r="F41" s="35">
        <f t="shared" si="1"/>
        <v>27.333333333333332</v>
      </c>
      <c r="G41" s="5"/>
      <c r="H41" s="4"/>
      <c r="I41" s="50"/>
      <c r="J41" s="26"/>
      <c r="K41" s="51"/>
      <c r="L41" s="52"/>
      <c r="M41" s="58"/>
      <c r="N41" s="47">
        <f t="shared" si="2"/>
        <v>273.33333333333331</v>
      </c>
      <c r="O41" s="26">
        <f>P41/2.54</f>
        <v>10.761154855643044</v>
      </c>
      <c r="P41" s="53">
        <f>B41/1.5-2</f>
        <v>27.333333333333332</v>
      </c>
      <c r="Q41" s="52">
        <f t="shared" si="3"/>
        <v>273.33333333333331</v>
      </c>
      <c r="R41" s="54">
        <f t="shared" si="4"/>
        <v>44.666666666666664</v>
      </c>
    </row>
    <row r="42" spans="1:18" x14ac:dyDescent="0.2">
      <c r="A42" s="319"/>
      <c r="B42" s="56"/>
      <c r="C42" s="56"/>
      <c r="D42" s="54">
        <v>9</v>
      </c>
      <c r="E42" s="31">
        <f t="shared" si="0"/>
        <v>28.016666666666669</v>
      </c>
      <c r="F42" s="35">
        <f t="shared" si="1"/>
        <v>27.516666666666669</v>
      </c>
      <c r="G42" s="5">
        <f>I42</f>
        <v>10</v>
      </c>
      <c r="H42" s="4">
        <f>I42-0.5</f>
        <v>9.5</v>
      </c>
      <c r="I42" s="50">
        <f>J42-0.5</f>
        <v>10</v>
      </c>
      <c r="J42" s="26">
        <f>K42</f>
        <v>10.5</v>
      </c>
      <c r="K42" s="51">
        <v>10.5</v>
      </c>
      <c r="L42" s="52">
        <v>12</v>
      </c>
      <c r="M42" s="58"/>
      <c r="N42" s="47">
        <f t="shared" si="2"/>
        <v>275.16666666666669</v>
      </c>
      <c r="O42" s="26">
        <f>(K42+22)/3</f>
        <v>10.833333333333334</v>
      </c>
      <c r="P42" s="53">
        <f>O42*2.54</f>
        <v>27.516666666666669</v>
      </c>
      <c r="Q42" s="52">
        <f t="shared" si="3"/>
        <v>275.16666666666669</v>
      </c>
      <c r="R42" s="54">
        <f t="shared" si="4"/>
        <v>45.033333333333339</v>
      </c>
    </row>
    <row r="43" spans="1:18" x14ac:dyDescent="0.2">
      <c r="A43" s="319"/>
      <c r="B43" s="56"/>
      <c r="C43" s="67">
        <v>44.666666666666664</v>
      </c>
      <c r="D43" s="54"/>
      <c r="E43" s="31">
        <f t="shared" si="0"/>
        <v>28.277777780000001</v>
      </c>
      <c r="F43" s="35">
        <f t="shared" si="1"/>
        <v>27.777777780000001</v>
      </c>
      <c r="G43" s="5"/>
      <c r="H43" s="4"/>
      <c r="I43" s="50"/>
      <c r="J43" s="26"/>
      <c r="K43" s="51"/>
      <c r="L43" s="52"/>
      <c r="M43" s="58"/>
      <c r="N43" s="47">
        <f t="shared" si="2"/>
        <v>277.77777780000002</v>
      </c>
      <c r="O43" s="26">
        <f>P43/2.54</f>
        <v>10.936132984251969</v>
      </c>
      <c r="P43" s="53">
        <v>27.777777780000001</v>
      </c>
      <c r="Q43" s="52">
        <f t="shared" si="3"/>
        <v>277.77777780000002</v>
      </c>
      <c r="R43" s="54">
        <f t="shared" si="4"/>
        <v>45.555555560000002</v>
      </c>
    </row>
    <row r="44" spans="1:18" x14ac:dyDescent="0.2">
      <c r="A44" s="319"/>
      <c r="B44" s="56"/>
      <c r="C44" s="56"/>
      <c r="D44" s="54">
        <v>9.5</v>
      </c>
      <c r="E44" s="31">
        <f t="shared" si="0"/>
        <v>28.44</v>
      </c>
      <c r="F44" s="35">
        <f t="shared" si="1"/>
        <v>27.94</v>
      </c>
      <c r="G44" s="5">
        <f>I44</f>
        <v>10.5</v>
      </c>
      <c r="H44" s="4">
        <f>I44-0.5</f>
        <v>10</v>
      </c>
      <c r="I44" s="50">
        <f>J44-0.5</f>
        <v>10.5</v>
      </c>
      <c r="J44" s="26">
        <f>K44</f>
        <v>11</v>
      </c>
      <c r="K44" s="51">
        <v>11</v>
      </c>
      <c r="L44" s="52">
        <v>12.5</v>
      </c>
      <c r="M44" s="58"/>
      <c r="N44" s="47">
        <f t="shared" si="2"/>
        <v>279.40000000000003</v>
      </c>
      <c r="O44" s="26">
        <f>(K44+22)/3</f>
        <v>11</v>
      </c>
      <c r="P44" s="53">
        <f>O44*2.54</f>
        <v>27.94</v>
      </c>
      <c r="Q44" s="52">
        <f t="shared" si="3"/>
        <v>279.40000000000003</v>
      </c>
      <c r="R44" s="54">
        <f t="shared" si="4"/>
        <v>45.88</v>
      </c>
    </row>
    <row r="45" spans="1:18" x14ac:dyDescent="0.2">
      <c r="A45" s="319"/>
      <c r="B45" s="56">
        <v>45</v>
      </c>
      <c r="C45" s="56"/>
      <c r="D45" s="54"/>
      <c r="E45" s="31">
        <f t="shared" si="0"/>
        <v>28.5</v>
      </c>
      <c r="F45" s="35">
        <f t="shared" si="1"/>
        <v>28</v>
      </c>
      <c r="G45" s="5"/>
      <c r="H45" s="4"/>
      <c r="I45" s="50"/>
      <c r="J45" s="26"/>
      <c r="K45" s="51"/>
      <c r="L45" s="52"/>
      <c r="M45" s="58"/>
      <c r="N45" s="47">
        <f t="shared" si="2"/>
        <v>280</v>
      </c>
      <c r="O45" s="26">
        <f>P45/2.54</f>
        <v>11.023622047244094</v>
      </c>
      <c r="P45" s="53">
        <f>B45/1.5-2</f>
        <v>28</v>
      </c>
      <c r="Q45" s="52">
        <f t="shared" si="3"/>
        <v>280</v>
      </c>
      <c r="R45" s="54">
        <f t="shared" si="4"/>
        <v>46</v>
      </c>
    </row>
    <row r="46" spans="1:18" x14ac:dyDescent="0.2">
      <c r="A46" s="319"/>
      <c r="B46" s="56"/>
      <c r="C46" s="67">
        <v>45.333333333333336</v>
      </c>
      <c r="D46" s="54"/>
      <c r="E46" s="31">
        <f t="shared" si="0"/>
        <v>28.722222219999999</v>
      </c>
      <c r="F46" s="35">
        <f t="shared" si="1"/>
        <v>28.222222219999999</v>
      </c>
      <c r="G46" s="5"/>
      <c r="H46" s="4"/>
      <c r="I46" s="50"/>
      <c r="J46" s="26"/>
      <c r="K46" s="51"/>
      <c r="L46" s="52"/>
      <c r="M46" s="58"/>
      <c r="N46" s="47">
        <f t="shared" si="2"/>
        <v>282.22222219999998</v>
      </c>
      <c r="O46" s="26">
        <f>P46/2.54</f>
        <v>11.111111110236219</v>
      </c>
      <c r="P46" s="53">
        <v>28.222222219999999</v>
      </c>
      <c r="Q46" s="52">
        <f t="shared" si="3"/>
        <v>282.22222219999998</v>
      </c>
      <c r="R46" s="54">
        <f t="shared" si="4"/>
        <v>46.444444439999998</v>
      </c>
    </row>
    <row r="47" spans="1:18" x14ac:dyDescent="0.2">
      <c r="A47" s="319"/>
      <c r="B47" s="56"/>
      <c r="C47" s="56"/>
      <c r="D47" s="54">
        <v>10</v>
      </c>
      <c r="E47" s="31">
        <f t="shared" si="0"/>
        <v>28.863333333333333</v>
      </c>
      <c r="F47" s="35">
        <f t="shared" si="1"/>
        <v>28.363333333333333</v>
      </c>
      <c r="G47" s="5">
        <f>I47</f>
        <v>11</v>
      </c>
      <c r="H47" s="4">
        <f>I47-0.5</f>
        <v>10.5</v>
      </c>
      <c r="I47" s="50">
        <f>J47-0.5</f>
        <v>11</v>
      </c>
      <c r="J47" s="26">
        <f>K47</f>
        <v>11.5</v>
      </c>
      <c r="K47" s="51">
        <v>11.5</v>
      </c>
      <c r="L47" s="52">
        <v>13</v>
      </c>
      <c r="M47" s="58"/>
      <c r="N47" s="47">
        <f t="shared" si="2"/>
        <v>283.63333333333333</v>
      </c>
      <c r="O47" s="26">
        <f>(K47+22)/3</f>
        <v>11.166666666666666</v>
      </c>
      <c r="P47" s="53">
        <f>O47*2.54</f>
        <v>28.363333333333333</v>
      </c>
      <c r="Q47" s="52">
        <f t="shared" si="3"/>
        <v>283.63333333333333</v>
      </c>
      <c r="R47" s="54">
        <f t="shared" si="4"/>
        <v>46.726666666666667</v>
      </c>
    </row>
    <row r="48" spans="1:18" x14ac:dyDescent="0.2">
      <c r="A48" s="319"/>
      <c r="B48" s="332">
        <v>46</v>
      </c>
      <c r="C48" s="333"/>
      <c r="D48" s="54"/>
      <c r="E48" s="31">
        <f t="shared" si="0"/>
        <v>29.166666666666668</v>
      </c>
      <c r="F48" s="35">
        <f t="shared" si="1"/>
        <v>28.666666666666668</v>
      </c>
      <c r="G48" s="5"/>
      <c r="H48" s="4"/>
      <c r="I48" s="50"/>
      <c r="J48" s="26"/>
      <c r="K48" s="51"/>
      <c r="L48" s="52"/>
      <c r="M48" s="58"/>
      <c r="N48" s="47">
        <f t="shared" si="2"/>
        <v>286.66666666666669</v>
      </c>
      <c r="O48" s="26">
        <f>P48/2.54</f>
        <v>11.286089238845145</v>
      </c>
      <c r="P48" s="53">
        <f>B48/1.5-2</f>
        <v>28.666666666666668</v>
      </c>
      <c r="Q48" s="52">
        <f t="shared" si="3"/>
        <v>286.66666666666669</v>
      </c>
      <c r="R48" s="54">
        <f t="shared" si="4"/>
        <v>47.333333333333336</v>
      </c>
    </row>
    <row r="49" spans="1:18" x14ac:dyDescent="0.2">
      <c r="A49" s="319"/>
      <c r="B49" s="56"/>
      <c r="C49" s="56"/>
      <c r="D49" s="54">
        <v>10.5</v>
      </c>
      <c r="E49" s="31">
        <f t="shared" si="0"/>
        <v>29.286666666666669</v>
      </c>
      <c r="F49" s="35">
        <f t="shared" si="1"/>
        <v>28.786666666666669</v>
      </c>
      <c r="G49" s="5">
        <f>I49</f>
        <v>11.5</v>
      </c>
      <c r="H49" s="4">
        <f>I49-0.5</f>
        <v>11</v>
      </c>
      <c r="I49" s="50">
        <f>J49-0.5</f>
        <v>11.5</v>
      </c>
      <c r="J49" s="26">
        <f>K49</f>
        <v>12</v>
      </c>
      <c r="K49" s="51">
        <v>12</v>
      </c>
      <c r="L49" s="52">
        <v>13.5</v>
      </c>
      <c r="M49" s="58"/>
      <c r="N49" s="47">
        <f t="shared" si="2"/>
        <v>287.86666666666667</v>
      </c>
      <c r="O49" s="26">
        <f>(K49+22)/3</f>
        <v>11.333333333333334</v>
      </c>
      <c r="P49" s="53">
        <f>O49*2.54</f>
        <v>28.786666666666669</v>
      </c>
      <c r="Q49" s="52">
        <f t="shared" si="3"/>
        <v>287.86666666666667</v>
      </c>
      <c r="R49" s="54">
        <f t="shared" si="4"/>
        <v>47.573333333333338</v>
      </c>
    </row>
    <row r="50" spans="1:18" x14ac:dyDescent="0.2">
      <c r="A50" s="319"/>
      <c r="B50" s="56"/>
      <c r="C50" s="67">
        <v>46.666666666666664</v>
      </c>
      <c r="D50" s="54"/>
      <c r="E50" s="31">
        <f t="shared" si="0"/>
        <v>29.61111111</v>
      </c>
      <c r="F50" s="35">
        <f t="shared" si="1"/>
        <v>29.11111111</v>
      </c>
      <c r="G50" s="5"/>
      <c r="H50" s="4"/>
      <c r="I50" s="50"/>
      <c r="J50" s="26"/>
      <c r="K50" s="51"/>
      <c r="L50" s="52"/>
      <c r="M50" s="58"/>
      <c r="N50" s="47">
        <f t="shared" si="2"/>
        <v>291.11111110000002</v>
      </c>
      <c r="O50" s="26">
        <f>P50/2.54</f>
        <v>11.461067366141732</v>
      </c>
      <c r="P50" s="53">
        <v>29.11111111</v>
      </c>
      <c r="Q50" s="52">
        <f t="shared" si="3"/>
        <v>291.11111110000002</v>
      </c>
      <c r="R50" s="54">
        <f t="shared" si="4"/>
        <v>48.222222219999999</v>
      </c>
    </row>
    <row r="51" spans="1:18" x14ac:dyDescent="0.2">
      <c r="A51" s="319"/>
      <c r="B51" s="56"/>
      <c r="C51" s="56"/>
      <c r="D51" s="54">
        <v>11</v>
      </c>
      <c r="E51" s="31">
        <f t="shared" si="0"/>
        <v>29.71</v>
      </c>
      <c r="F51" s="35">
        <f t="shared" si="1"/>
        <v>29.21</v>
      </c>
      <c r="G51" s="5">
        <f>I51</f>
        <v>12</v>
      </c>
      <c r="H51" s="4">
        <f>I51-0.5</f>
        <v>11.5</v>
      </c>
      <c r="I51" s="50">
        <f>J51-0.5</f>
        <v>12</v>
      </c>
      <c r="J51" s="26">
        <f>K51</f>
        <v>12.5</v>
      </c>
      <c r="K51" s="51">
        <v>12.5</v>
      </c>
      <c r="L51" s="52">
        <v>14</v>
      </c>
      <c r="M51" s="58"/>
      <c r="N51" s="47">
        <f t="shared" si="2"/>
        <v>292.10000000000002</v>
      </c>
      <c r="O51" s="26">
        <f>(K51+22)/3</f>
        <v>11.5</v>
      </c>
      <c r="P51" s="53">
        <f>O51*2.54</f>
        <v>29.21</v>
      </c>
      <c r="Q51" s="52">
        <f t="shared" si="3"/>
        <v>292.10000000000002</v>
      </c>
      <c r="R51" s="54">
        <f t="shared" si="4"/>
        <v>48.42</v>
      </c>
    </row>
    <row r="52" spans="1:18" x14ac:dyDescent="0.2">
      <c r="A52" s="319"/>
      <c r="B52" s="56">
        <v>47</v>
      </c>
      <c r="C52" s="56"/>
      <c r="D52" s="54"/>
      <c r="E52" s="31">
        <f t="shared" si="0"/>
        <v>29.833333333333332</v>
      </c>
      <c r="F52" s="35">
        <f t="shared" si="1"/>
        <v>29.333333333333332</v>
      </c>
      <c r="G52" s="5"/>
      <c r="H52" s="4"/>
      <c r="I52" s="50"/>
      <c r="J52" s="26"/>
      <c r="K52" s="51"/>
      <c r="L52" s="52"/>
      <c r="M52" s="58"/>
      <c r="N52" s="47">
        <f t="shared" si="2"/>
        <v>293.33333333333331</v>
      </c>
      <c r="O52" s="26">
        <f>P52/2.54</f>
        <v>11.548556430446194</v>
      </c>
      <c r="P52" s="53">
        <f>B52/1.5-2</f>
        <v>29.333333333333332</v>
      </c>
      <c r="Q52" s="52">
        <f t="shared" si="3"/>
        <v>293.33333333333331</v>
      </c>
      <c r="R52" s="54">
        <f t="shared" si="4"/>
        <v>48.666666666666664</v>
      </c>
    </row>
    <row r="53" spans="1:18" x14ac:dyDescent="0.2">
      <c r="A53" s="319"/>
      <c r="B53" s="56"/>
      <c r="C53" s="67">
        <v>47.333333333333336</v>
      </c>
      <c r="D53" s="54"/>
      <c r="E53" s="31">
        <f t="shared" si="0"/>
        <v>30.055555550000001</v>
      </c>
      <c r="F53" s="35">
        <f t="shared" si="1"/>
        <v>29.555555550000001</v>
      </c>
      <c r="G53" s="5"/>
      <c r="H53" s="4"/>
      <c r="I53" s="50"/>
      <c r="J53" s="26"/>
      <c r="K53" s="51"/>
      <c r="L53" s="52"/>
      <c r="M53" s="58"/>
      <c r="N53" s="47">
        <f t="shared" si="2"/>
        <v>295.55555550000003</v>
      </c>
      <c r="O53" s="26">
        <f>P53/2.54</f>
        <v>11.636045492125984</v>
      </c>
      <c r="P53" s="53">
        <v>29.555555550000001</v>
      </c>
      <c r="Q53" s="52">
        <f t="shared" si="3"/>
        <v>295.55555550000003</v>
      </c>
      <c r="R53" s="54">
        <f t="shared" si="4"/>
        <v>49.111111100000002</v>
      </c>
    </row>
    <row r="54" spans="1:18" x14ac:dyDescent="0.2">
      <c r="A54" s="319"/>
      <c r="B54" s="56"/>
      <c r="C54" s="56"/>
      <c r="D54" s="54">
        <v>11.5</v>
      </c>
      <c r="E54" s="31">
        <f t="shared" si="0"/>
        <v>30.133333333333333</v>
      </c>
      <c r="F54" s="35">
        <f t="shared" si="1"/>
        <v>29.633333333333333</v>
      </c>
      <c r="G54" s="5">
        <f>I54</f>
        <v>12.5</v>
      </c>
      <c r="H54" s="4">
        <f>I54-0.5</f>
        <v>12</v>
      </c>
      <c r="I54" s="50">
        <f>J54-0.5</f>
        <v>12.5</v>
      </c>
      <c r="J54" s="26">
        <f>K54</f>
        <v>13</v>
      </c>
      <c r="K54" s="51">
        <v>13</v>
      </c>
      <c r="L54" s="52">
        <v>14.5</v>
      </c>
      <c r="M54" s="58"/>
      <c r="N54" s="47">
        <f t="shared" si="2"/>
        <v>296.33333333333331</v>
      </c>
      <c r="O54" s="26">
        <f>(K54+22)/3</f>
        <v>11.666666666666666</v>
      </c>
      <c r="P54" s="53">
        <f>O54*2.54</f>
        <v>29.633333333333333</v>
      </c>
      <c r="Q54" s="52">
        <f t="shared" si="3"/>
        <v>296.33333333333331</v>
      </c>
      <c r="R54" s="54">
        <f t="shared" si="4"/>
        <v>49.266666666666666</v>
      </c>
    </row>
    <row r="55" spans="1:18" x14ac:dyDescent="0.2">
      <c r="A55" s="319"/>
      <c r="B55" s="332">
        <v>48</v>
      </c>
      <c r="C55" s="333"/>
      <c r="D55" s="54"/>
      <c r="E55" s="31">
        <f t="shared" si="0"/>
        <v>30.5</v>
      </c>
      <c r="F55" s="35">
        <f t="shared" si="1"/>
        <v>30</v>
      </c>
      <c r="G55" s="5"/>
      <c r="H55" s="4"/>
      <c r="I55" s="50"/>
      <c r="J55" s="26"/>
      <c r="K55" s="51"/>
      <c r="L55" s="52"/>
      <c r="M55" s="58"/>
      <c r="N55" s="47">
        <f t="shared" si="2"/>
        <v>300</v>
      </c>
      <c r="O55" s="26">
        <f>P55/2.54</f>
        <v>11.811023622047244</v>
      </c>
      <c r="P55" s="53">
        <f>B55/1.5-2</f>
        <v>30</v>
      </c>
      <c r="Q55" s="52">
        <f t="shared" si="3"/>
        <v>300</v>
      </c>
      <c r="R55" s="54">
        <f t="shared" si="4"/>
        <v>50</v>
      </c>
    </row>
    <row r="56" spans="1:18" x14ac:dyDescent="0.2">
      <c r="A56" s="319"/>
      <c r="B56" s="56"/>
      <c r="C56" s="56"/>
      <c r="D56" s="54">
        <v>12</v>
      </c>
      <c r="E56" s="31">
        <f t="shared" si="0"/>
        <v>30.556666666666668</v>
      </c>
      <c r="F56" s="35">
        <f t="shared" si="1"/>
        <v>30.056666666666668</v>
      </c>
      <c r="G56" s="5">
        <f>I56</f>
        <v>13</v>
      </c>
      <c r="H56" s="4">
        <f>I56-0.5</f>
        <v>12.5</v>
      </c>
      <c r="I56" s="50">
        <f>J56-0.5</f>
        <v>13</v>
      </c>
      <c r="J56" s="26">
        <f>K56</f>
        <v>13.5</v>
      </c>
      <c r="K56" s="51">
        <v>13.5</v>
      </c>
      <c r="L56" s="52">
        <v>15</v>
      </c>
      <c r="M56" s="58"/>
      <c r="N56" s="47">
        <f t="shared" si="2"/>
        <v>300.56666666666666</v>
      </c>
      <c r="O56" s="26">
        <f>(K56+22)/3</f>
        <v>11.833333333333334</v>
      </c>
      <c r="P56" s="53">
        <f>O56*2.54</f>
        <v>30.056666666666668</v>
      </c>
      <c r="Q56" s="52">
        <f t="shared" si="3"/>
        <v>300.56666666666666</v>
      </c>
      <c r="R56" s="54">
        <f t="shared" si="4"/>
        <v>50.113333333333337</v>
      </c>
    </row>
    <row r="57" spans="1:18" x14ac:dyDescent="0.2">
      <c r="A57" s="319"/>
      <c r="B57" s="56"/>
      <c r="C57" s="67">
        <v>48.666666666666664</v>
      </c>
      <c r="D57" s="54"/>
      <c r="E57" s="31">
        <f t="shared" si="0"/>
        <v>30.944444449999999</v>
      </c>
      <c r="F57" s="35">
        <f t="shared" si="1"/>
        <v>30.444444449999999</v>
      </c>
      <c r="G57" s="5"/>
      <c r="H57" s="4"/>
      <c r="I57" s="50"/>
      <c r="J57" s="26"/>
      <c r="K57" s="51"/>
      <c r="L57" s="52"/>
      <c r="M57" s="58"/>
      <c r="N57" s="47">
        <f t="shared" si="2"/>
        <v>304.44444449999997</v>
      </c>
      <c r="O57" s="26">
        <f>P57/2.54</f>
        <v>11.986001751968503</v>
      </c>
      <c r="P57" s="53">
        <v>30.444444449999999</v>
      </c>
      <c r="Q57" s="52">
        <f t="shared" si="3"/>
        <v>304.44444449999997</v>
      </c>
      <c r="R57" s="54">
        <f t="shared" si="4"/>
        <v>50.888888899999998</v>
      </c>
    </row>
    <row r="58" spans="1:18" x14ac:dyDescent="0.2">
      <c r="A58" s="319"/>
      <c r="B58" s="56"/>
      <c r="C58" s="56"/>
      <c r="D58" s="54">
        <v>12.5</v>
      </c>
      <c r="E58" s="31">
        <f t="shared" si="0"/>
        <v>30.98</v>
      </c>
      <c r="F58" s="35">
        <f t="shared" si="1"/>
        <v>30.48</v>
      </c>
      <c r="G58" s="5">
        <f>I58</f>
        <v>13.5</v>
      </c>
      <c r="H58" s="4">
        <f>I58-0.5</f>
        <v>13</v>
      </c>
      <c r="I58" s="50">
        <f>J58-0.5</f>
        <v>13.5</v>
      </c>
      <c r="J58" s="26">
        <f>K58</f>
        <v>14</v>
      </c>
      <c r="K58" s="51">
        <v>14</v>
      </c>
      <c r="L58" s="52">
        <v>15.5</v>
      </c>
      <c r="M58" s="58"/>
      <c r="N58" s="47">
        <f t="shared" si="2"/>
        <v>304.8</v>
      </c>
      <c r="O58" s="26">
        <f>(K58+22)/3</f>
        <v>12</v>
      </c>
      <c r="P58" s="53">
        <f>O58*2.54</f>
        <v>30.48</v>
      </c>
      <c r="Q58" s="52">
        <f t="shared" si="3"/>
        <v>304.8</v>
      </c>
      <c r="R58" s="54">
        <f t="shared" si="4"/>
        <v>50.96</v>
      </c>
    </row>
    <row r="59" spans="1:18" x14ac:dyDescent="0.2">
      <c r="A59" s="319"/>
      <c r="B59" s="56">
        <v>49</v>
      </c>
      <c r="C59" s="56"/>
      <c r="D59" s="54"/>
      <c r="E59" s="31">
        <f t="shared" si="0"/>
        <v>31.166666666666664</v>
      </c>
      <c r="F59" s="35">
        <f>P59</f>
        <v>30.666666666666664</v>
      </c>
      <c r="G59" s="5"/>
      <c r="H59" s="4"/>
      <c r="I59" s="50"/>
      <c r="J59" s="26"/>
      <c r="K59" s="51"/>
      <c r="L59" s="52"/>
      <c r="M59" s="58"/>
      <c r="N59" s="57">
        <f>Q59</f>
        <v>306.66666666666663</v>
      </c>
      <c r="O59" s="26">
        <f>P59/2.54</f>
        <v>12.073490813648293</v>
      </c>
      <c r="P59" s="53">
        <f>B59/1.5-2</f>
        <v>30.666666666666664</v>
      </c>
      <c r="Q59" s="52">
        <f>P59*10</f>
        <v>306.66666666666663</v>
      </c>
      <c r="R59" s="54">
        <f>P59*2-10</f>
        <v>51.333333333333329</v>
      </c>
    </row>
    <row r="60" spans="1:18" x14ac:dyDescent="0.2">
      <c r="A60" s="319"/>
      <c r="B60" s="56"/>
      <c r="C60" s="67">
        <v>49.333333333333336</v>
      </c>
      <c r="D60" s="54"/>
      <c r="E60" s="31">
        <f t="shared" si="0"/>
        <v>31.38888889</v>
      </c>
      <c r="F60" s="35">
        <f>P60</f>
        <v>30.88888889</v>
      </c>
      <c r="G60" s="5"/>
      <c r="H60" s="4"/>
      <c r="I60" s="50"/>
      <c r="J60" s="26"/>
      <c r="K60" s="51"/>
      <c r="L60" s="52"/>
      <c r="M60" s="58"/>
      <c r="N60" s="57">
        <f>Q60</f>
        <v>308.88888889999998</v>
      </c>
      <c r="O60" s="26">
        <f>P60/2.54</f>
        <v>12.160979877952755</v>
      </c>
      <c r="P60" s="53">
        <v>30.88888889</v>
      </c>
      <c r="Q60" s="52">
        <f>P60*10</f>
        <v>308.88888889999998</v>
      </c>
      <c r="R60" s="54"/>
    </row>
    <row r="61" spans="1:18" x14ac:dyDescent="0.2">
      <c r="A61" s="319"/>
      <c r="B61" s="56"/>
      <c r="C61" s="56"/>
      <c r="D61" s="54">
        <v>13</v>
      </c>
      <c r="E61" s="31">
        <f t="shared" si="0"/>
        <v>31.403333333333332</v>
      </c>
      <c r="F61" s="35">
        <f>P61</f>
        <v>30.903333333333332</v>
      </c>
      <c r="G61" s="5">
        <f>I61</f>
        <v>14</v>
      </c>
      <c r="H61" s="4">
        <f>I61-0.5</f>
        <v>13.5</v>
      </c>
      <c r="I61" s="50">
        <f>J61-0.5</f>
        <v>14</v>
      </c>
      <c r="J61" s="26">
        <f>K61</f>
        <v>14.5</v>
      </c>
      <c r="K61" s="51">
        <v>14.5</v>
      </c>
      <c r="L61" s="52">
        <v>16</v>
      </c>
      <c r="M61" s="58"/>
      <c r="N61" s="57">
        <f>Q61</f>
        <v>309.0333333333333</v>
      </c>
      <c r="O61" s="26">
        <f>(K61+22)/3</f>
        <v>12.166666666666666</v>
      </c>
      <c r="P61" s="53">
        <f>O61*2.54</f>
        <v>30.903333333333332</v>
      </c>
      <c r="Q61" s="52">
        <f>P61*10</f>
        <v>309.0333333333333</v>
      </c>
      <c r="R61" s="54">
        <f>P61*2-10</f>
        <v>51.806666666666665</v>
      </c>
    </row>
    <row r="62" spans="1:18" x14ac:dyDescent="0.2">
      <c r="A62" s="319"/>
      <c r="B62" s="56"/>
      <c r="C62" s="56"/>
      <c r="D62" s="54">
        <v>13.5</v>
      </c>
      <c r="E62" s="31">
        <f t="shared" si="0"/>
        <v>31.826666666666668</v>
      </c>
      <c r="F62" s="35">
        <f>P62</f>
        <v>31.326666666666668</v>
      </c>
      <c r="G62" s="5">
        <f>I62</f>
        <v>14.5</v>
      </c>
      <c r="H62" s="4">
        <f>I62-0.5</f>
        <v>14</v>
      </c>
      <c r="I62" s="50">
        <f>J62-0.5</f>
        <v>14.5</v>
      </c>
      <c r="J62" s="26">
        <f>K62</f>
        <v>15</v>
      </c>
      <c r="K62" s="51">
        <v>15</v>
      </c>
      <c r="L62" s="52">
        <v>16.5</v>
      </c>
      <c r="M62" s="58"/>
      <c r="N62" s="57">
        <f>Q62</f>
        <v>313.26666666666665</v>
      </c>
      <c r="O62" s="26">
        <f>(K62+22)/3</f>
        <v>12.333333333333334</v>
      </c>
      <c r="P62" s="53">
        <f>O62*2.54</f>
        <v>31.326666666666668</v>
      </c>
      <c r="Q62" s="52">
        <f>P62*10</f>
        <v>313.26666666666665</v>
      </c>
      <c r="R62" s="54">
        <f>P62*2-10</f>
        <v>52.653333333333336</v>
      </c>
    </row>
    <row r="63" spans="1:18" x14ac:dyDescent="0.2">
      <c r="A63" s="319"/>
      <c r="B63" s="332">
        <v>50</v>
      </c>
      <c r="C63" s="333"/>
      <c r="D63" s="54"/>
      <c r="E63" s="31"/>
      <c r="F63" s="35"/>
      <c r="G63" s="5"/>
      <c r="H63" s="4"/>
      <c r="I63" s="50"/>
      <c r="J63" s="26"/>
      <c r="K63" s="51"/>
      <c r="L63" s="52"/>
      <c r="M63" s="58"/>
      <c r="N63" s="57">
        <f>Q63</f>
        <v>313.33333329999999</v>
      </c>
      <c r="O63" s="26">
        <f>P63/2.54</f>
        <v>12.335958003937007</v>
      </c>
      <c r="P63" s="53">
        <v>31.333333329999999</v>
      </c>
      <c r="Q63" s="52">
        <f>P63*10</f>
        <v>313.33333329999999</v>
      </c>
      <c r="R63" s="54"/>
    </row>
    <row r="64" spans="1:18" x14ac:dyDescent="0.2">
      <c r="A64" s="319" t="s">
        <v>121</v>
      </c>
      <c r="B64" s="323" t="s">
        <v>122</v>
      </c>
      <c r="C64" s="60"/>
      <c r="D64" s="328" t="s">
        <v>123</v>
      </c>
      <c r="E64" s="14" t="s">
        <v>133</v>
      </c>
      <c r="F64" s="34" t="s">
        <v>129</v>
      </c>
      <c r="G64" s="45" t="s">
        <v>133</v>
      </c>
      <c r="H64" s="4" t="s">
        <v>129</v>
      </c>
      <c r="I64" s="50" t="s">
        <v>133</v>
      </c>
      <c r="J64" s="26" t="s">
        <v>129</v>
      </c>
      <c r="K64" s="51" t="s">
        <v>133</v>
      </c>
      <c r="L64" s="52" t="s">
        <v>129</v>
      </c>
      <c r="M64" s="58" t="s">
        <v>129</v>
      </c>
      <c r="N64" s="324" t="s">
        <v>130</v>
      </c>
      <c r="O64" s="325" t="s">
        <v>131</v>
      </c>
      <c r="P64" s="326" t="s">
        <v>132</v>
      </c>
      <c r="Q64" s="327" t="s">
        <v>157</v>
      </c>
      <c r="R64" s="318" t="s">
        <v>134</v>
      </c>
    </row>
    <row r="65" spans="1:18" x14ac:dyDescent="0.2">
      <c r="A65" s="319"/>
      <c r="B65" s="323"/>
      <c r="C65" s="61"/>
      <c r="D65" s="329"/>
      <c r="E65" s="320" t="s">
        <v>124</v>
      </c>
      <c r="F65" s="320"/>
      <c r="G65" s="321" t="s">
        <v>125</v>
      </c>
      <c r="H65" s="321"/>
      <c r="I65" s="322" t="s">
        <v>126</v>
      </c>
      <c r="J65" s="322"/>
      <c r="K65" s="323" t="s">
        <v>127</v>
      </c>
      <c r="L65" s="323"/>
      <c r="M65" s="59" t="s">
        <v>128</v>
      </c>
      <c r="N65" s="324"/>
      <c r="O65" s="325"/>
      <c r="P65" s="326"/>
      <c r="Q65" s="327"/>
      <c r="R65" s="318"/>
    </row>
    <row r="67" spans="1:18" x14ac:dyDescent="0.2">
      <c r="A67" s="27" t="s">
        <v>162</v>
      </c>
    </row>
    <row r="81" spans="1:1" x14ac:dyDescent="0.2">
      <c r="A81" t="s">
        <v>288</v>
      </c>
    </row>
  </sheetData>
  <mergeCells count="38">
    <mergeCell ref="P64:P65"/>
    <mergeCell ref="Q64:Q65"/>
    <mergeCell ref="R64:R65"/>
    <mergeCell ref="E65:F65"/>
    <mergeCell ref="G65:H65"/>
    <mergeCell ref="I65:J65"/>
    <mergeCell ref="K65:L65"/>
    <mergeCell ref="O64:O65"/>
    <mergeCell ref="A12:A63"/>
    <mergeCell ref="A64:A65"/>
    <mergeCell ref="B64:B65"/>
    <mergeCell ref="D64:D65"/>
    <mergeCell ref="N64:N65"/>
    <mergeCell ref="B13:C13"/>
    <mergeCell ref="B21:C21"/>
    <mergeCell ref="B28:C28"/>
    <mergeCell ref="B35:C35"/>
    <mergeCell ref="B41:C41"/>
    <mergeCell ref="B48:C48"/>
    <mergeCell ref="B55:C55"/>
    <mergeCell ref="B63:C63"/>
    <mergeCell ref="R9:R10"/>
    <mergeCell ref="A9:A10"/>
    <mergeCell ref="D9:D10"/>
    <mergeCell ref="E9:F9"/>
    <mergeCell ref="G9:H9"/>
    <mergeCell ref="I9:J9"/>
    <mergeCell ref="B9:C9"/>
    <mergeCell ref="K9:L9"/>
    <mergeCell ref="N9:N10"/>
    <mergeCell ref="O9:O10"/>
    <mergeCell ref="P9:P10"/>
    <mergeCell ref="Q9:Q10"/>
    <mergeCell ref="A2:B5"/>
    <mergeCell ref="D2:E2"/>
    <mergeCell ref="A6:J6"/>
    <mergeCell ref="F2:G2"/>
    <mergeCell ref="B11:C11"/>
  </mergeCells>
  <phoneticPr fontId="12" type="noConversion"/>
  <pageMargins left="0.7" right="0.7" top="0.75" bottom="0.75" header="0.3" footer="0.3"/>
  <pageSetup paperSize="9" orientation="portrait" horizontalDpi="30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5"/>
  <sheetViews>
    <sheetView workbookViewId="0">
      <selection activeCell="U37" sqref="U37"/>
    </sheetView>
  </sheetViews>
  <sheetFormatPr defaultRowHeight="15" x14ac:dyDescent="0.2"/>
  <cols>
    <col min="1" max="1" width="19.234375" bestFit="1" customWidth="1"/>
    <col min="2" max="2" width="2.41796875" bestFit="1" customWidth="1"/>
    <col min="3" max="3" width="5.37890625" bestFit="1" customWidth="1"/>
    <col min="4" max="4" width="6.45703125" customWidth="1"/>
    <col min="5" max="5" width="5.37890625" bestFit="1" customWidth="1"/>
    <col min="6" max="6" width="6.45703125" bestFit="1" customWidth="1"/>
    <col min="7" max="7" width="5.37890625" bestFit="1" customWidth="1"/>
    <col min="8" max="8" width="6.45703125" bestFit="1" customWidth="1"/>
    <col min="9" max="9" width="5.37890625" bestFit="1" customWidth="1"/>
    <col min="10" max="10" width="6.45703125" bestFit="1" customWidth="1"/>
    <col min="11" max="11" width="5.37890625" bestFit="1" customWidth="1"/>
    <col min="12" max="13" width="7.3984375" bestFit="1" customWidth="1"/>
    <col min="14" max="18" width="5.37890625" bestFit="1" customWidth="1"/>
    <col min="19" max="19" width="2.41796875" bestFit="1" customWidth="1"/>
    <col min="20" max="20" width="19.234375" bestFit="1" customWidth="1"/>
  </cols>
  <sheetData>
    <row r="1" spans="1:20" ht="20.25" customHeight="1" x14ac:dyDescent="0.2">
      <c r="A1" s="319" t="s">
        <v>121</v>
      </c>
      <c r="B1" s="319"/>
      <c r="C1" s="319" t="s">
        <v>135</v>
      </c>
      <c r="D1" s="319"/>
      <c r="E1" s="319"/>
      <c r="F1" s="319"/>
      <c r="G1" s="319"/>
      <c r="H1" s="319"/>
      <c r="I1" s="319"/>
      <c r="J1" s="319"/>
      <c r="K1" s="319"/>
      <c r="L1" s="319"/>
      <c r="M1" s="319"/>
      <c r="N1" s="319"/>
      <c r="O1" s="319"/>
      <c r="P1" s="319"/>
      <c r="Q1" s="319"/>
      <c r="R1" s="319"/>
      <c r="S1" s="319" t="s">
        <v>121</v>
      </c>
      <c r="T1" s="319"/>
    </row>
    <row r="2" spans="1:20" x14ac:dyDescent="0.2">
      <c r="A2" s="323" t="s">
        <v>122</v>
      </c>
      <c r="B2" s="323"/>
      <c r="C2" s="31">
        <v>35</v>
      </c>
      <c r="D2" s="31" t="s">
        <v>140</v>
      </c>
      <c r="E2" s="31">
        <v>36</v>
      </c>
      <c r="F2" s="31">
        <v>37</v>
      </c>
      <c r="G2" s="31" t="s">
        <v>136</v>
      </c>
      <c r="H2" s="31">
        <v>38</v>
      </c>
      <c r="I2" s="31" t="s">
        <v>137</v>
      </c>
      <c r="J2" s="31">
        <v>39</v>
      </c>
      <c r="K2" s="31">
        <v>40</v>
      </c>
      <c r="L2" s="31">
        <v>41</v>
      </c>
      <c r="M2" s="31">
        <v>42</v>
      </c>
      <c r="N2" s="31">
        <v>43</v>
      </c>
      <c r="O2" s="31">
        <v>44</v>
      </c>
      <c r="P2" s="31">
        <v>45</v>
      </c>
      <c r="Q2" s="31" t="s">
        <v>138</v>
      </c>
      <c r="R2" s="31" t="s">
        <v>139</v>
      </c>
      <c r="S2" s="323" t="s">
        <v>122</v>
      </c>
      <c r="T2" s="323"/>
    </row>
    <row r="3" spans="1:20" x14ac:dyDescent="0.2">
      <c r="A3" s="334" t="s">
        <v>123</v>
      </c>
      <c r="B3" s="335"/>
      <c r="C3" s="32"/>
      <c r="D3" s="32"/>
      <c r="E3" s="32"/>
      <c r="F3" s="32"/>
      <c r="G3" s="32"/>
      <c r="H3" s="32">
        <v>4.5</v>
      </c>
      <c r="I3" s="32">
        <v>5</v>
      </c>
      <c r="J3" s="32">
        <v>5.5</v>
      </c>
      <c r="K3" s="32">
        <v>6</v>
      </c>
      <c r="L3" s="32">
        <v>6.5</v>
      </c>
      <c r="M3" s="32">
        <v>7</v>
      </c>
      <c r="N3" s="32">
        <v>7.5</v>
      </c>
      <c r="O3" s="32">
        <v>9</v>
      </c>
      <c r="P3" s="32">
        <v>10</v>
      </c>
      <c r="Q3" s="32">
        <v>11</v>
      </c>
      <c r="R3" s="32">
        <v>12.5</v>
      </c>
      <c r="S3" s="334" t="s">
        <v>123</v>
      </c>
      <c r="T3" s="335"/>
    </row>
    <row r="4" spans="1:20" x14ac:dyDescent="0.2">
      <c r="A4" s="320" t="s">
        <v>124</v>
      </c>
      <c r="B4" s="14" t="s">
        <v>133</v>
      </c>
      <c r="C4" s="31">
        <v>21.5</v>
      </c>
      <c r="D4" s="31">
        <v>22</v>
      </c>
      <c r="E4" s="31">
        <v>22.5</v>
      </c>
      <c r="F4" s="31">
        <v>23</v>
      </c>
      <c r="G4" s="31">
        <v>23.5</v>
      </c>
      <c r="H4" s="31">
        <v>24</v>
      </c>
      <c r="I4" s="31">
        <v>24.5</v>
      </c>
      <c r="J4" s="31">
        <v>25</v>
      </c>
      <c r="K4" s="31">
        <v>25.5</v>
      </c>
      <c r="L4" s="31">
        <v>26</v>
      </c>
      <c r="M4" s="31">
        <v>26.5</v>
      </c>
      <c r="N4" s="31">
        <v>27.5</v>
      </c>
      <c r="O4" s="31">
        <v>28.5</v>
      </c>
      <c r="P4" s="31">
        <v>29.5</v>
      </c>
      <c r="Q4" s="31">
        <v>30.5</v>
      </c>
      <c r="R4" s="31">
        <v>31.5</v>
      </c>
      <c r="S4" s="14" t="s">
        <v>133</v>
      </c>
      <c r="T4" s="320" t="s">
        <v>124</v>
      </c>
    </row>
    <row r="5" spans="1:20" x14ac:dyDescent="0.2">
      <c r="A5" s="320"/>
      <c r="B5" s="34" t="s">
        <v>129</v>
      </c>
      <c r="C5" s="35">
        <v>21</v>
      </c>
      <c r="D5" s="35">
        <v>21.5</v>
      </c>
      <c r="E5" s="35">
        <v>22</v>
      </c>
      <c r="F5" s="35">
        <v>22.5</v>
      </c>
      <c r="G5" s="35">
        <v>23</v>
      </c>
      <c r="H5" s="35">
        <v>23.5</v>
      </c>
      <c r="I5" s="35">
        <v>24</v>
      </c>
      <c r="J5" s="35">
        <v>24.5</v>
      </c>
      <c r="K5" s="35">
        <v>25</v>
      </c>
      <c r="L5" s="35">
        <v>25.5</v>
      </c>
      <c r="M5" s="35">
        <v>26</v>
      </c>
      <c r="N5" s="35">
        <v>27</v>
      </c>
      <c r="O5" s="35">
        <v>28</v>
      </c>
      <c r="P5" s="35">
        <v>29</v>
      </c>
      <c r="Q5" s="35">
        <v>30</v>
      </c>
      <c r="R5" s="35">
        <v>31</v>
      </c>
      <c r="S5" s="34" t="s">
        <v>129</v>
      </c>
      <c r="T5" s="320"/>
    </row>
    <row r="6" spans="1:20" x14ac:dyDescent="0.2">
      <c r="A6" s="321" t="s">
        <v>125</v>
      </c>
      <c r="B6" s="45" t="s">
        <v>133</v>
      </c>
      <c r="C6" s="5">
        <v>3</v>
      </c>
      <c r="D6" s="5" t="s">
        <v>141</v>
      </c>
      <c r="E6" s="5">
        <v>4</v>
      </c>
      <c r="F6" s="5" t="s">
        <v>142</v>
      </c>
      <c r="G6" s="5">
        <v>5</v>
      </c>
      <c r="H6" s="5" t="s">
        <v>143</v>
      </c>
      <c r="I6" s="5">
        <v>6</v>
      </c>
      <c r="J6" s="5" t="s">
        <v>144</v>
      </c>
      <c r="K6" s="5">
        <v>7</v>
      </c>
      <c r="L6" s="5" t="s">
        <v>145</v>
      </c>
      <c r="M6" s="5">
        <v>8</v>
      </c>
      <c r="N6" s="45" t="s">
        <v>146</v>
      </c>
      <c r="O6" s="5">
        <v>10</v>
      </c>
      <c r="P6" s="5">
        <v>11</v>
      </c>
      <c r="Q6" s="5">
        <v>12</v>
      </c>
      <c r="R6" s="5" t="s">
        <v>147</v>
      </c>
      <c r="S6" s="45" t="s">
        <v>133</v>
      </c>
      <c r="T6" s="321" t="s">
        <v>125</v>
      </c>
    </row>
    <row r="7" spans="1:20" x14ac:dyDescent="0.2">
      <c r="A7" s="321"/>
      <c r="B7" s="6" t="s">
        <v>129</v>
      </c>
      <c r="C7" s="44" t="s">
        <v>148</v>
      </c>
      <c r="D7" s="44">
        <v>3</v>
      </c>
      <c r="E7" s="44" t="s">
        <v>141</v>
      </c>
      <c r="F7" s="44">
        <v>4</v>
      </c>
      <c r="G7" s="44" t="s">
        <v>142</v>
      </c>
      <c r="H7" s="44">
        <v>5</v>
      </c>
      <c r="I7" s="44" t="s">
        <v>143</v>
      </c>
      <c r="J7" s="44">
        <v>6</v>
      </c>
      <c r="K7" s="44" t="s">
        <v>144</v>
      </c>
      <c r="L7" s="44">
        <v>7</v>
      </c>
      <c r="M7" s="44" t="s">
        <v>145</v>
      </c>
      <c r="N7" s="44">
        <v>8</v>
      </c>
      <c r="O7" s="6" t="s">
        <v>149</v>
      </c>
      <c r="P7" s="6" t="s">
        <v>150</v>
      </c>
      <c r="Q7" s="6" t="s">
        <v>151</v>
      </c>
      <c r="R7" s="44">
        <v>13</v>
      </c>
      <c r="S7" s="6" t="s">
        <v>129</v>
      </c>
      <c r="T7" s="321"/>
    </row>
    <row r="8" spans="1:20" x14ac:dyDescent="0.2">
      <c r="A8" s="322" t="s">
        <v>126</v>
      </c>
      <c r="B8" s="40" t="s">
        <v>133</v>
      </c>
      <c r="C8" s="41">
        <v>3</v>
      </c>
      <c r="D8" s="41" t="s">
        <v>141</v>
      </c>
      <c r="E8" s="41">
        <v>4</v>
      </c>
      <c r="F8" s="41" t="s">
        <v>142</v>
      </c>
      <c r="G8" s="41">
        <v>5</v>
      </c>
      <c r="H8" s="41" t="s">
        <v>143</v>
      </c>
      <c r="I8" s="41">
        <v>6</v>
      </c>
      <c r="J8" s="41" t="s">
        <v>144</v>
      </c>
      <c r="K8" s="41">
        <v>7</v>
      </c>
      <c r="L8" s="41" t="s">
        <v>145</v>
      </c>
      <c r="M8" s="41">
        <v>8</v>
      </c>
      <c r="N8" s="40" t="s">
        <v>146</v>
      </c>
      <c r="O8" s="41">
        <v>10</v>
      </c>
      <c r="P8" s="41">
        <v>11</v>
      </c>
      <c r="Q8" s="41">
        <v>12</v>
      </c>
      <c r="R8" s="41" t="s">
        <v>147</v>
      </c>
      <c r="S8" s="40" t="s">
        <v>133</v>
      </c>
      <c r="T8" s="322" t="s">
        <v>126</v>
      </c>
    </row>
    <row r="9" spans="1:20" x14ac:dyDescent="0.2">
      <c r="A9" s="322"/>
      <c r="B9" s="2" t="s">
        <v>129</v>
      </c>
      <c r="C9" s="28" t="s">
        <v>141</v>
      </c>
      <c r="D9" s="28">
        <v>4</v>
      </c>
      <c r="E9" s="28" t="s">
        <v>142</v>
      </c>
      <c r="F9" s="28">
        <v>5</v>
      </c>
      <c r="G9" s="28" t="s">
        <v>143</v>
      </c>
      <c r="H9" s="28">
        <v>6</v>
      </c>
      <c r="I9" s="28" t="s">
        <v>144</v>
      </c>
      <c r="J9" s="28">
        <v>7</v>
      </c>
      <c r="K9" s="28" t="s">
        <v>145</v>
      </c>
      <c r="L9" s="28">
        <v>8</v>
      </c>
      <c r="M9" s="2" t="s">
        <v>146</v>
      </c>
      <c r="N9" s="2">
        <v>9</v>
      </c>
      <c r="O9" s="2" t="s">
        <v>150</v>
      </c>
      <c r="P9" s="2" t="s">
        <v>151</v>
      </c>
      <c r="Q9" s="2" t="s">
        <v>159</v>
      </c>
      <c r="R9" s="28">
        <v>14</v>
      </c>
      <c r="S9" s="2" t="s">
        <v>129</v>
      </c>
      <c r="T9" s="322"/>
    </row>
    <row r="10" spans="1:20" x14ac:dyDescent="0.2">
      <c r="A10" s="323" t="s">
        <v>127</v>
      </c>
      <c r="B10" s="36" t="s">
        <v>133</v>
      </c>
      <c r="C10" s="37" t="s">
        <v>141</v>
      </c>
      <c r="D10" s="37">
        <v>4</v>
      </c>
      <c r="E10" s="37" t="s">
        <v>142</v>
      </c>
      <c r="F10" s="37">
        <v>5</v>
      </c>
      <c r="G10" s="37" t="s">
        <v>143</v>
      </c>
      <c r="H10" s="37">
        <v>6</v>
      </c>
      <c r="I10" s="37" t="s">
        <v>144</v>
      </c>
      <c r="J10" s="37">
        <v>7</v>
      </c>
      <c r="K10" s="37" t="s">
        <v>145</v>
      </c>
      <c r="L10" s="37">
        <v>8</v>
      </c>
      <c r="M10" s="36" t="s">
        <v>146</v>
      </c>
      <c r="N10" s="36">
        <v>9</v>
      </c>
      <c r="O10" s="36" t="s">
        <v>150</v>
      </c>
      <c r="P10" s="36" t="s">
        <v>151</v>
      </c>
      <c r="Q10" s="36" t="s">
        <v>159</v>
      </c>
      <c r="R10" s="37">
        <v>14</v>
      </c>
      <c r="S10" s="36" t="s">
        <v>133</v>
      </c>
      <c r="T10" s="323" t="s">
        <v>127</v>
      </c>
    </row>
    <row r="11" spans="1:20" x14ac:dyDescent="0.2">
      <c r="A11" s="323"/>
      <c r="B11" s="13" t="s">
        <v>129</v>
      </c>
      <c r="C11" s="30">
        <v>5</v>
      </c>
      <c r="D11" s="30" t="s">
        <v>143</v>
      </c>
      <c r="E11" s="30">
        <v>6</v>
      </c>
      <c r="F11" s="13" t="s">
        <v>144</v>
      </c>
      <c r="G11" s="30">
        <v>7</v>
      </c>
      <c r="H11" s="30" t="s">
        <v>145</v>
      </c>
      <c r="I11" s="30">
        <v>8</v>
      </c>
      <c r="J11" s="13" t="s">
        <v>146</v>
      </c>
      <c r="K11" s="13">
        <v>9</v>
      </c>
      <c r="L11" s="13" t="s">
        <v>149</v>
      </c>
      <c r="M11" s="13">
        <v>10</v>
      </c>
      <c r="N11" s="13" t="s">
        <v>150</v>
      </c>
      <c r="O11" s="30">
        <v>12</v>
      </c>
      <c r="P11" s="30">
        <v>13</v>
      </c>
      <c r="Q11" s="30">
        <v>14</v>
      </c>
      <c r="R11" s="13" t="s">
        <v>152</v>
      </c>
      <c r="S11" s="13" t="s">
        <v>129</v>
      </c>
      <c r="T11" s="323"/>
    </row>
    <row r="12" spans="1:20" x14ac:dyDescent="0.2">
      <c r="A12" s="38" t="s">
        <v>128</v>
      </c>
      <c r="B12" s="42" t="s">
        <v>129</v>
      </c>
      <c r="C12" s="42" t="s">
        <v>153</v>
      </c>
      <c r="D12" s="3">
        <v>34</v>
      </c>
      <c r="E12" s="3"/>
      <c r="F12" s="3">
        <v>35</v>
      </c>
      <c r="G12" s="3"/>
      <c r="H12" s="3">
        <v>36</v>
      </c>
      <c r="I12" s="3"/>
      <c r="J12" s="3">
        <v>37</v>
      </c>
      <c r="K12" s="3"/>
      <c r="L12" s="3">
        <v>38</v>
      </c>
      <c r="M12" s="3"/>
      <c r="N12" s="3">
        <v>39</v>
      </c>
      <c r="O12" s="3"/>
      <c r="P12" s="3"/>
      <c r="Q12" s="3"/>
      <c r="R12" s="3"/>
      <c r="S12" s="42" t="s">
        <v>129</v>
      </c>
      <c r="T12" s="38" t="s">
        <v>128</v>
      </c>
    </row>
    <row r="13" spans="1:20" x14ac:dyDescent="0.2">
      <c r="A13" s="336" t="s">
        <v>130</v>
      </c>
      <c r="B13" s="336"/>
      <c r="C13" s="33">
        <v>228</v>
      </c>
      <c r="D13" s="33">
        <v>231</v>
      </c>
      <c r="E13" s="33">
        <v>235</v>
      </c>
      <c r="F13" s="33">
        <v>238</v>
      </c>
      <c r="G13" s="33">
        <v>241</v>
      </c>
      <c r="H13" s="33">
        <v>245</v>
      </c>
      <c r="I13" s="33">
        <v>248</v>
      </c>
      <c r="J13" s="33">
        <v>251</v>
      </c>
      <c r="K13" s="33">
        <v>254</v>
      </c>
      <c r="L13" s="33">
        <v>257</v>
      </c>
      <c r="M13" s="33">
        <v>260</v>
      </c>
      <c r="N13" s="33">
        <v>267</v>
      </c>
      <c r="O13" s="33">
        <v>273</v>
      </c>
      <c r="P13" s="33">
        <v>279</v>
      </c>
      <c r="Q13" s="33">
        <v>286</v>
      </c>
      <c r="R13" s="33">
        <v>292</v>
      </c>
      <c r="S13" s="336" t="s">
        <v>130</v>
      </c>
      <c r="T13" s="336"/>
    </row>
    <row r="14" spans="1:20" x14ac:dyDescent="0.2">
      <c r="A14" s="337" t="s">
        <v>131</v>
      </c>
      <c r="B14" s="337"/>
      <c r="C14" s="28">
        <v>9</v>
      </c>
      <c r="D14" s="29">
        <v>9.125</v>
      </c>
      <c r="E14" s="2" t="s">
        <v>154</v>
      </c>
      <c r="F14" s="29">
        <v>9.375</v>
      </c>
      <c r="G14" s="2" t="s">
        <v>149</v>
      </c>
      <c r="H14" s="29">
        <v>9.625</v>
      </c>
      <c r="I14" s="2" t="s">
        <v>155</v>
      </c>
      <c r="J14" s="29">
        <v>9.875</v>
      </c>
      <c r="K14" s="28">
        <v>10</v>
      </c>
      <c r="L14" s="29">
        <v>10.125</v>
      </c>
      <c r="M14" s="29">
        <v>10.25</v>
      </c>
      <c r="N14" s="2" t="s">
        <v>150</v>
      </c>
      <c r="O14" s="2" t="s">
        <v>156</v>
      </c>
      <c r="P14" s="28">
        <v>11</v>
      </c>
      <c r="Q14" s="2" t="s">
        <v>158</v>
      </c>
      <c r="R14" s="2" t="s">
        <v>151</v>
      </c>
      <c r="S14" s="337" t="s">
        <v>131</v>
      </c>
      <c r="T14" s="337"/>
    </row>
    <row r="15" spans="1:20" x14ac:dyDescent="0.2">
      <c r="A15" s="338" t="s">
        <v>132</v>
      </c>
      <c r="B15" s="338"/>
      <c r="C15" s="39">
        <v>22.8</v>
      </c>
      <c r="D15" s="39">
        <v>23.1</v>
      </c>
      <c r="E15" s="39">
        <v>23.5</v>
      </c>
      <c r="F15" s="39">
        <v>23.8</v>
      </c>
      <c r="G15" s="39">
        <v>24.1</v>
      </c>
      <c r="H15" s="39">
        <v>24.5</v>
      </c>
      <c r="I15" s="39">
        <v>24.8</v>
      </c>
      <c r="J15" s="39">
        <v>25.1</v>
      </c>
      <c r="K15" s="39">
        <v>25.4</v>
      </c>
      <c r="L15" s="39">
        <v>25.7</v>
      </c>
      <c r="M15" s="39">
        <v>26</v>
      </c>
      <c r="N15" s="39">
        <v>26.7</v>
      </c>
      <c r="O15" s="39">
        <v>27.3</v>
      </c>
      <c r="P15" s="39">
        <v>27.9</v>
      </c>
      <c r="Q15" s="39">
        <v>28.6</v>
      </c>
      <c r="R15" s="39">
        <v>29.2</v>
      </c>
      <c r="S15" s="338" t="s">
        <v>132</v>
      </c>
      <c r="T15" s="338"/>
    </row>
    <row r="16" spans="1:20" x14ac:dyDescent="0.2">
      <c r="A16" s="339" t="s">
        <v>157</v>
      </c>
      <c r="B16" s="339"/>
      <c r="C16" s="30">
        <v>228</v>
      </c>
      <c r="D16" s="30">
        <v>231</v>
      </c>
      <c r="E16" s="30">
        <v>235</v>
      </c>
      <c r="F16" s="30">
        <v>238</v>
      </c>
      <c r="G16" s="30">
        <v>241</v>
      </c>
      <c r="H16" s="30">
        <v>245</v>
      </c>
      <c r="I16" s="30">
        <v>248</v>
      </c>
      <c r="J16" s="30">
        <v>251</v>
      </c>
      <c r="K16" s="30">
        <v>254</v>
      </c>
      <c r="L16" s="30">
        <v>257</v>
      </c>
      <c r="M16" s="30">
        <v>260</v>
      </c>
      <c r="N16" s="30">
        <v>267</v>
      </c>
      <c r="O16" s="30">
        <v>273</v>
      </c>
      <c r="P16" s="30">
        <v>279</v>
      </c>
      <c r="Q16" s="30">
        <v>286</v>
      </c>
      <c r="R16" s="30">
        <v>292</v>
      </c>
      <c r="S16" s="339" t="s">
        <v>157</v>
      </c>
      <c r="T16" s="339"/>
    </row>
    <row r="17" spans="1:20" x14ac:dyDescent="0.2">
      <c r="A17" s="340" t="s">
        <v>134</v>
      </c>
      <c r="B17" s="340"/>
      <c r="C17" s="32">
        <v>35.6</v>
      </c>
      <c r="D17" s="32">
        <v>36.200000000000003</v>
      </c>
      <c r="E17" s="32">
        <v>37</v>
      </c>
      <c r="F17" s="32">
        <v>37.6</v>
      </c>
      <c r="G17" s="32">
        <v>38.200000000000003</v>
      </c>
      <c r="H17" s="32">
        <v>39</v>
      </c>
      <c r="I17" s="32">
        <v>39.6</v>
      </c>
      <c r="J17" s="32">
        <v>40.200000000000003</v>
      </c>
      <c r="K17" s="32">
        <v>40.799999999999997</v>
      </c>
      <c r="L17" s="32">
        <v>41.4</v>
      </c>
      <c r="M17" s="32">
        <v>42</v>
      </c>
      <c r="N17" s="32">
        <v>43.4</v>
      </c>
      <c r="O17" s="32">
        <v>44.6</v>
      </c>
      <c r="P17" s="32">
        <v>45.8</v>
      </c>
      <c r="Q17" s="32">
        <v>47.2</v>
      </c>
      <c r="R17" s="32">
        <v>48.4</v>
      </c>
      <c r="S17" s="340" t="s">
        <v>134</v>
      </c>
      <c r="T17" s="340"/>
    </row>
    <row r="25" spans="1:20" x14ac:dyDescent="0.2">
      <c r="A25" s="7"/>
    </row>
    <row r="26" spans="1:20" x14ac:dyDescent="0.2">
      <c r="A26" s="7"/>
    </row>
    <row r="27" spans="1:20" x14ac:dyDescent="0.2">
      <c r="A27" s="7"/>
    </row>
    <row r="28" spans="1:20" x14ac:dyDescent="0.2">
      <c r="A28" s="7"/>
    </row>
    <row r="29" spans="1:20" x14ac:dyDescent="0.2">
      <c r="A29" s="7"/>
    </row>
    <row r="30" spans="1:20" x14ac:dyDescent="0.2">
      <c r="A30" s="7"/>
    </row>
    <row r="31" spans="1:20" x14ac:dyDescent="0.2">
      <c r="A31" s="7"/>
    </row>
    <row r="32" spans="1:20" x14ac:dyDescent="0.2">
      <c r="A32" s="7"/>
    </row>
    <row r="33" spans="1:1" x14ac:dyDescent="0.2">
      <c r="A33" s="7"/>
    </row>
    <row r="34" spans="1:1" x14ac:dyDescent="0.2">
      <c r="A34" s="7"/>
    </row>
    <row r="35" spans="1:1" x14ac:dyDescent="0.2">
      <c r="A35" s="7"/>
    </row>
  </sheetData>
  <mergeCells count="25">
    <mergeCell ref="A15:B15"/>
    <mergeCell ref="S15:T15"/>
    <mergeCell ref="A16:B16"/>
    <mergeCell ref="S16:T16"/>
    <mergeCell ref="A17:B17"/>
    <mergeCell ref="S17:T17"/>
    <mergeCell ref="A10:A11"/>
    <mergeCell ref="T10:T11"/>
    <mergeCell ref="A13:B13"/>
    <mergeCell ref="S13:T13"/>
    <mergeCell ref="A14:B14"/>
    <mergeCell ref="S14:T14"/>
    <mergeCell ref="A4:A5"/>
    <mergeCell ref="T4:T5"/>
    <mergeCell ref="A6:A7"/>
    <mergeCell ref="T6:T7"/>
    <mergeCell ref="A8:A9"/>
    <mergeCell ref="T8:T9"/>
    <mergeCell ref="A3:B3"/>
    <mergeCell ref="S3:T3"/>
    <mergeCell ref="A1:B1"/>
    <mergeCell ref="C1:R1"/>
    <mergeCell ref="S1:T1"/>
    <mergeCell ref="A2:B2"/>
    <mergeCell ref="S2:T2"/>
  </mergeCells>
  <phoneticPr fontId="12"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6</vt:i4>
      </vt:variant>
    </vt:vector>
  </HeadingPairs>
  <TitlesOfParts>
    <vt:vector size="6" baseType="lpstr">
      <vt:lpstr>矩阵2019</vt:lpstr>
      <vt:lpstr>资料系统</vt:lpstr>
      <vt:lpstr>体重脚型选鞋</vt:lpstr>
      <vt:lpstr>品牌鞋码对照</vt:lpstr>
      <vt:lpstr>精准鞋码对照（原创版）</vt:lpstr>
      <vt:lpstr>精准鞋码对照（流传版）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跑鞋矩阵</dc:title>
  <dc:creator/>
  <cp:lastModifiedBy/>
  <dcterms:created xsi:type="dcterms:W3CDTF">2006-09-13T11:21:51Z</dcterms:created>
  <dcterms:modified xsi:type="dcterms:W3CDTF">2019-06-17T12:27:49Z</dcterms:modified>
</cp:coreProperties>
</file>