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defaultThemeVersion="124226"/>
  <xr:revisionPtr revIDLastSave="0" documentId="13_ncr:1_{9DD7D955-CF70-5147-84ED-638C11B21FB6}" xr6:coauthVersionLast="47" xr6:coauthVersionMax="47" xr10:uidLastSave="{00000000-0000-0000-0000-000000000000}"/>
  <bookViews>
    <workbookView xWindow="0" yWindow="500" windowWidth="28800" windowHeight="17500" tabRatio="913" activeTab="5" xr2:uid="{00000000-000D-0000-FFFF-FFFF00000000}"/>
  </bookViews>
  <sheets>
    <sheet name="CIM上线Milestone " sheetId="1" r:id="rId1"/>
    <sheet name="CIM分阶段交付需求" sheetId="18" r:id="rId2"/>
    <sheet name="EUC应用上线时间" sheetId="3" r:id="rId3"/>
    <sheet name="CIM业务环境分阶段提供清单" sheetId="19" r:id="rId4"/>
    <sheet name="CIM 裸金属业务分阶段提供清单" sheetId="22" r:id="rId5"/>
    <sheet name="10.31" sheetId="15" r:id="rId6"/>
    <sheet name="11.11" sheetId="16" r:id="rId7"/>
    <sheet name="11.21" sheetId="17" r:id="rId8"/>
    <sheet name="workflow" sheetId="14" r:id="rId9"/>
    <sheet name="住宿统计" sheetId="8" r:id="rId10"/>
    <sheet name="人员出勤统计" sheetId="20" r:id="rId11"/>
    <sheet name="Sheet1" sheetId="21" r:id="rId12"/>
    <sheet name="Mes需求明细" sheetId="6" r:id="rId13"/>
    <sheet name="设备发货计划" sheetId="4" r:id="rId14"/>
  </sheets>
  <externalReferences>
    <externalReference r:id="rId15"/>
  </externalReferences>
  <definedNames>
    <definedName name="_xlnm._FilterDatabase" localSheetId="5" hidden="1">'10.31'!$A$1:$K$209</definedName>
    <definedName name="_xlnm._FilterDatabase" localSheetId="6" hidden="1">'11.11'!$A$1:$G$186</definedName>
    <definedName name="_xlnm._FilterDatabase" localSheetId="7" hidden="1">'11.21'!$A$1:$H$164</definedName>
    <definedName name="_xlnm._FilterDatabase" localSheetId="4" hidden="1">'CIM 裸金属业务分阶段提供清单'!$A$1:$AE$165</definedName>
    <definedName name="_xlnm._FilterDatabase" localSheetId="3" hidden="1">CIM业务环境分阶段提供清单!$A$1:$AI$397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3" i="22" l="1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42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91" i="22"/>
  <c r="I90" i="22"/>
  <c r="I61" i="22"/>
  <c r="I60" i="22"/>
  <c r="I52" i="22"/>
  <c r="I51" i="22"/>
  <c r="I50" i="22"/>
  <c r="I49" i="22"/>
  <c r="I42" i="22"/>
  <c r="I41" i="22"/>
  <c r="I165" i="22"/>
  <c r="I164" i="22"/>
  <c r="I163" i="22"/>
  <c r="I162" i="22"/>
  <c r="I161" i="22"/>
  <c r="I160" i="22"/>
  <c r="I159" i="22"/>
  <c r="I158" i="22"/>
  <c r="I157" i="22"/>
  <c r="I156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59" i="22"/>
  <c r="I58" i="22"/>
  <c r="I57" i="22"/>
  <c r="I56" i="22"/>
  <c r="I55" i="22"/>
  <c r="I54" i="22"/>
  <c r="I53" i="22"/>
  <c r="I48" i="22"/>
  <c r="I47" i="22"/>
  <c r="I46" i="22"/>
  <c r="I45" i="22"/>
  <c r="I44" i="22"/>
  <c r="I43" i="22"/>
  <c r="I36" i="22"/>
  <c r="I37" i="22"/>
  <c r="I38" i="22"/>
  <c r="I39" i="22"/>
  <c r="I40" i="22"/>
  <c r="I92" i="22"/>
  <c r="I93" i="22"/>
  <c r="I94" i="22"/>
  <c r="I95" i="22"/>
  <c r="I96" i="22"/>
  <c r="I97" i="22"/>
  <c r="I98" i="22"/>
  <c r="I99" i="22"/>
  <c r="I100" i="22"/>
  <c r="I101" i="22"/>
  <c r="I102" i="22"/>
  <c r="I116" i="22"/>
  <c r="I117" i="22"/>
  <c r="I118" i="22"/>
  <c r="I119" i="22"/>
  <c r="I120" i="22"/>
  <c r="I121" i="22"/>
  <c r="I122" i="22"/>
  <c r="I123" i="22"/>
  <c r="I124" i="22"/>
  <c r="I125" i="22"/>
  <c r="I126" i="22"/>
  <c r="I140" i="22"/>
  <c r="I141" i="22"/>
  <c r="I35" i="22"/>
  <c r="K182" i="19"/>
  <c r="K181" i="19"/>
  <c r="K180" i="19"/>
  <c r="K179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20" i="19"/>
  <c r="K19" i="19"/>
  <c r="K18" i="19"/>
  <c r="K17" i="19"/>
  <c r="K16" i="19"/>
  <c r="K15" i="19"/>
  <c r="K2" i="19"/>
  <c r="K396" i="19"/>
  <c r="K395" i="19"/>
  <c r="K394" i="19"/>
  <c r="K393" i="19"/>
  <c r="K392" i="19"/>
  <c r="K391" i="19"/>
  <c r="K390" i="19"/>
  <c r="K389" i="19"/>
  <c r="K388" i="19"/>
  <c r="K387" i="19"/>
  <c r="K386" i="19"/>
  <c r="K385" i="19"/>
  <c r="K384" i="19"/>
  <c r="K383" i="19"/>
  <c r="K379" i="19"/>
  <c r="K378" i="19"/>
  <c r="K361" i="19"/>
  <c r="K360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1" i="19"/>
  <c r="K333" i="19"/>
  <c r="K332" i="19"/>
  <c r="K331" i="19"/>
  <c r="K330" i="19"/>
  <c r="K329" i="19"/>
  <c r="K328" i="19"/>
  <c r="K327" i="19"/>
  <c r="K326" i="19"/>
  <c r="K325" i="19"/>
  <c r="K321" i="19"/>
  <c r="K320" i="19"/>
  <c r="K308" i="19"/>
  <c r="K307" i="19"/>
  <c r="K260" i="19"/>
  <c r="K259" i="19"/>
  <c r="K258" i="19"/>
  <c r="K257" i="19"/>
  <c r="K256" i="19"/>
  <c r="K254" i="19"/>
  <c r="K253" i="19"/>
  <c r="K252" i="19"/>
  <c r="K251" i="19"/>
  <c r="K232" i="19"/>
  <c r="K231" i="19"/>
  <c r="K230" i="19"/>
  <c r="K226" i="19"/>
  <c r="K225" i="19"/>
  <c r="K224" i="19"/>
  <c r="K220" i="19"/>
  <c r="K219" i="19"/>
  <c r="K218" i="19"/>
  <c r="K217" i="19"/>
  <c r="K150" i="19"/>
  <c r="K149" i="19"/>
  <c r="K148" i="19"/>
  <c r="K147" i="19"/>
  <c r="K130" i="19"/>
  <c r="K129" i="19"/>
  <c r="K128" i="19"/>
  <c r="K127" i="19"/>
  <c r="K126" i="19"/>
  <c r="K125" i="19"/>
  <c r="K30" i="19"/>
  <c r="K29" i="19"/>
  <c r="K28" i="19"/>
  <c r="K14" i="19"/>
  <c r="K13" i="19"/>
  <c r="K340" i="19"/>
  <c r="K339" i="19"/>
  <c r="K338" i="19"/>
  <c r="K337" i="19"/>
  <c r="K336" i="19"/>
  <c r="K335" i="19"/>
  <c r="K334" i="19"/>
  <c r="K310" i="19"/>
  <c r="K309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29" i="19"/>
  <c r="K228" i="19"/>
  <c r="K227" i="19"/>
  <c r="K223" i="19"/>
  <c r="K222" i="19"/>
  <c r="K221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24" i="19"/>
  <c r="K123" i="19"/>
  <c r="K122" i="19"/>
  <c r="K121" i="19"/>
  <c r="K27" i="19"/>
  <c r="K26" i="19"/>
  <c r="K25" i="19"/>
  <c r="K24" i="19"/>
  <c r="K23" i="19"/>
  <c r="K22" i="19"/>
  <c r="K21" i="19"/>
  <c r="K12" i="19"/>
  <c r="J203" i="15" l="1"/>
  <c r="J204" i="15" s="1"/>
  <c r="S397" i="19" l="1"/>
  <c r="U397" i="19"/>
  <c r="S400" i="19"/>
  <c r="U400" i="19"/>
  <c r="S403" i="19"/>
  <c r="U403" i="19"/>
  <c r="F11" i="8" l="1"/>
  <c r="F13" i="8" s="1"/>
  <c r="H9" i="8"/>
  <c r="H8" i="8" l="1"/>
  <c r="H11" i="8" s="1"/>
  <c r="G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U386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<sst xmlns="http://schemas.openxmlformats.org/spreadsheetml/2006/main" count="11493" uniqueCount="2422">
  <si>
    <t>FA服务器虚拟化</t>
    <phoneticPr fontId="4" type="noConversion"/>
  </si>
  <si>
    <t>OA服务器虚拟化</t>
    <phoneticPr fontId="4" type="noConversion"/>
  </si>
  <si>
    <t>FA仲裁服务器</t>
    <phoneticPr fontId="4" type="noConversion"/>
  </si>
  <si>
    <t>OA仲裁服务器</t>
    <phoneticPr fontId="4" type="noConversion"/>
  </si>
  <si>
    <t>网络</t>
    <phoneticPr fontId="4" type="noConversion"/>
  </si>
  <si>
    <t>服务器</t>
    <phoneticPr fontId="4" type="noConversion"/>
  </si>
  <si>
    <t>存储</t>
    <phoneticPr fontId="4" type="noConversion"/>
  </si>
  <si>
    <t>类型</t>
    <phoneticPr fontId="4" type="noConversion"/>
  </si>
  <si>
    <t>刘振宇</t>
    <phoneticPr fontId="4" type="noConversion"/>
  </si>
  <si>
    <t>邢晨辉</t>
    <phoneticPr fontId="4" type="noConversion"/>
  </si>
  <si>
    <t>区域</t>
    <phoneticPr fontId="8" type="noConversion"/>
  </si>
  <si>
    <t>应用</t>
    <phoneticPr fontId="8" type="noConversion"/>
  </si>
  <si>
    <t>缩写</t>
    <phoneticPr fontId="8" type="noConversion"/>
  </si>
  <si>
    <t>负责人</t>
    <phoneticPr fontId="4" type="noConversion"/>
  </si>
  <si>
    <t>内容</t>
    <phoneticPr fontId="8" type="noConversion"/>
  </si>
  <si>
    <t>关联业务</t>
    <phoneticPr fontId="8" type="noConversion"/>
  </si>
  <si>
    <t>备注</t>
    <phoneticPr fontId="8" type="noConversion"/>
  </si>
  <si>
    <t>OA</t>
    <phoneticPr fontId="8" type="noConversion"/>
  </si>
  <si>
    <t>OA活动目录及域控</t>
    <phoneticPr fontId="8" type="noConversion"/>
  </si>
  <si>
    <t>jdoap-dc</t>
    <phoneticPr fontId="8" type="noConversion"/>
  </si>
  <si>
    <t>戴园园</t>
    <phoneticPr fontId="4" type="noConversion"/>
  </si>
  <si>
    <t>包括ADDC和CA</t>
    <phoneticPr fontId="8" type="noConversion"/>
  </si>
  <si>
    <t>OAKMS</t>
    <phoneticPr fontId="8" type="noConversion"/>
  </si>
  <si>
    <t>jdoap-kms</t>
    <phoneticPr fontId="8" type="noConversion"/>
  </si>
  <si>
    <t>KMS服务器</t>
    <phoneticPr fontId="8" type="noConversion"/>
  </si>
  <si>
    <t>OAQUEST</t>
    <phoneticPr fontId="8" type="noConversion"/>
  </si>
  <si>
    <t>jdoap-qst</t>
    <phoneticPr fontId="8" type="noConversion"/>
  </si>
  <si>
    <t>厂商</t>
    <phoneticPr fontId="4" type="noConversion"/>
  </si>
  <si>
    <t>包括Password管理器、Identity Quick连接同步引擎、Syn数据库</t>
    <phoneticPr fontId="8" type="noConversion"/>
  </si>
  <si>
    <t>OA邮件及EXCHANGE业务</t>
    <phoneticPr fontId="8" type="noConversion"/>
  </si>
  <si>
    <t>jdoap-mail\jdoap-mailgw\jdoap-mailgd</t>
    <phoneticPr fontId="8" type="noConversion"/>
  </si>
  <si>
    <t>戴园园、厂商</t>
    <phoneticPr fontId="4" type="noConversion"/>
  </si>
  <si>
    <t>包括邮箱角色、邮件网关、邮件归档</t>
    <phoneticPr fontId="8" type="noConversion"/>
  </si>
  <si>
    <t>OA文件服务</t>
    <phoneticPr fontId="8" type="noConversion"/>
  </si>
  <si>
    <t>jdoap-filesrv</t>
    <phoneticPr fontId="8" type="noConversion"/>
  </si>
  <si>
    <t>由OA NAS提供文件服务</t>
    <phoneticPr fontId="8" type="noConversion"/>
  </si>
  <si>
    <t>OA网络服务</t>
    <phoneticPr fontId="8" type="noConversion"/>
  </si>
  <si>
    <t>柯艳元</t>
    <phoneticPr fontId="4" type="noConversion"/>
  </si>
  <si>
    <t>包括DHCP和RADIUS</t>
    <phoneticPr fontId="8" type="noConversion"/>
  </si>
  <si>
    <t>OA打印</t>
    <phoneticPr fontId="8" type="noConversion"/>
  </si>
  <si>
    <t>jdoap-prts</t>
  </si>
  <si>
    <t>打印机服务器</t>
    <phoneticPr fontId="8" type="noConversion"/>
  </si>
  <si>
    <t>包括主站点、WSUS服务台和数据库</t>
    <phoneticPr fontId="8" type="noConversion"/>
  </si>
  <si>
    <t>OA语音</t>
    <phoneticPr fontId="8" type="noConversion"/>
  </si>
  <si>
    <t>jdoap-uc</t>
    <phoneticPr fontId="8" type="noConversion"/>
  </si>
  <si>
    <t>亿联</t>
    <phoneticPr fontId="4" type="noConversion"/>
  </si>
  <si>
    <t>包括软交换平台、数据库系统、语音云管理平台、监控系统和终端</t>
    <phoneticPr fontId="8" type="noConversion"/>
  </si>
  <si>
    <t>10.1 FA内 50台电话需要优先满足</t>
    <phoneticPr fontId="4" type="noConversion"/>
  </si>
  <si>
    <t>OA防病毒</t>
    <phoneticPr fontId="8" type="noConversion"/>
  </si>
  <si>
    <t>包括管理服务器和数据库服务器</t>
    <phoneticPr fontId="8" type="noConversion"/>
  </si>
  <si>
    <t>OA宁盾准入</t>
    <phoneticPr fontId="8" type="noConversion"/>
  </si>
  <si>
    <t>包括宁盾硬件设备和准入系统</t>
    <phoneticPr fontId="8" type="noConversion"/>
  </si>
  <si>
    <t>OA备份系统</t>
    <phoneticPr fontId="8" type="noConversion"/>
  </si>
  <si>
    <t>jdoap-bk</t>
  </si>
  <si>
    <t>爱数备份一体机</t>
    <phoneticPr fontId="8" type="noConversion"/>
  </si>
  <si>
    <t>OA区域服务器虚拟化平台</t>
    <phoneticPr fontId="8" type="noConversion"/>
  </si>
  <si>
    <t>jdoap-vcsa</t>
    <phoneticPr fontId="8" type="noConversion"/>
  </si>
  <si>
    <t>包括硬件服务器、计算管理器、虚拟化操作系统</t>
    <phoneticPr fontId="8" type="noConversion"/>
  </si>
  <si>
    <t>OA区域仲裁服务器</t>
    <phoneticPr fontId="8" type="noConversion"/>
  </si>
  <si>
    <t>jdoap-wit</t>
  </si>
  <si>
    <t>存储仲裁服务器</t>
    <phoneticPr fontId="8" type="noConversion"/>
  </si>
  <si>
    <t>带外管理服务器</t>
    <phoneticPr fontId="8" type="noConversion"/>
  </si>
  <si>
    <t>jdoob</t>
    <phoneticPr fontId="8" type="noConversion"/>
  </si>
  <si>
    <t>带内管理服务器</t>
    <phoneticPr fontId="8" type="noConversion"/>
  </si>
  <si>
    <t>jdmgmt</t>
    <phoneticPr fontId="8" type="noConversion"/>
  </si>
  <si>
    <t>PROD-ECOLOGY应用</t>
    <phoneticPr fontId="8" type="noConversion"/>
  </si>
  <si>
    <t>jdoap-ecol</t>
    <phoneticPr fontId="8" type="noConversion"/>
  </si>
  <si>
    <t>包括ECOLOGY应用、ECOLOGY数据库、ECOLOGY-REDIS</t>
    <phoneticPr fontId="8" type="noConversion"/>
  </si>
  <si>
    <t>AD域集成、HR组织架构集成、MES接口</t>
    <phoneticPr fontId="8" type="noConversion"/>
  </si>
  <si>
    <t>TEST-ECOLOGY应用</t>
    <phoneticPr fontId="8" type="noConversion"/>
  </si>
  <si>
    <t>jdoat-ecol</t>
    <phoneticPr fontId="8" type="noConversion"/>
  </si>
  <si>
    <t>PROD-DCC应用</t>
    <phoneticPr fontId="8" type="noConversion"/>
  </si>
  <si>
    <t>jdoap-dcc</t>
  </si>
  <si>
    <t>包括DCCAP、DCCDB</t>
    <phoneticPr fontId="8" type="noConversion"/>
  </si>
  <si>
    <t>HR组织架构集成</t>
    <phoneticPr fontId="8" type="noConversion"/>
  </si>
  <si>
    <t>TEST-DCC应用</t>
    <phoneticPr fontId="8" type="noConversion"/>
  </si>
  <si>
    <t>jdoat-dcc</t>
    <phoneticPr fontId="8" type="noConversion"/>
  </si>
  <si>
    <t>PROD-SAP应用</t>
    <phoneticPr fontId="8" type="noConversion"/>
  </si>
  <si>
    <t>11/1 – 11/5</t>
    <phoneticPr fontId="8" type="noConversion"/>
  </si>
  <si>
    <t>包括S4APP1、S4APP2、SOLMAN、HANA</t>
    <phoneticPr fontId="8" type="noConversion"/>
  </si>
  <si>
    <t>MES接口、OA接口</t>
    <phoneticPr fontId="8" type="noConversion"/>
  </si>
  <si>
    <t>TEST-SAP应用</t>
    <phoneticPr fontId="8" type="noConversion"/>
  </si>
  <si>
    <t>jdoat-sap</t>
    <phoneticPr fontId="8" type="noConversion"/>
  </si>
  <si>
    <t>包括测试、开发</t>
    <phoneticPr fontId="8" type="noConversion"/>
  </si>
  <si>
    <t>DEV- SAP应用</t>
    <phoneticPr fontId="4" type="noConversion"/>
  </si>
  <si>
    <t>PROD-EHR应用</t>
    <phoneticPr fontId="8" type="noConversion"/>
  </si>
  <si>
    <t>jdoap-ehr</t>
  </si>
  <si>
    <t>问应用</t>
    <phoneticPr fontId="4" type="noConversion"/>
  </si>
  <si>
    <t>TEST-EHR应用</t>
    <phoneticPr fontId="8" type="noConversion"/>
  </si>
  <si>
    <t>jdoat-ehr</t>
    <phoneticPr fontId="8" type="noConversion"/>
  </si>
  <si>
    <t>补充</t>
    <phoneticPr fontId="8" type="noConversion"/>
  </si>
  <si>
    <t>N/A</t>
    <phoneticPr fontId="8" type="noConversion"/>
  </si>
  <si>
    <t>iDMZ</t>
    <phoneticPr fontId="8" type="noConversion"/>
  </si>
  <si>
    <t>jdidp-av</t>
    <phoneticPr fontId="8" type="noConversion"/>
  </si>
  <si>
    <t>包括管理服务器、数据库服务器</t>
    <phoneticPr fontId="8" type="noConversion"/>
  </si>
  <si>
    <t>jdidp-wsus</t>
    <phoneticPr fontId="8" type="noConversion"/>
  </si>
  <si>
    <t>iDMZ区域服务器虚拟化平台</t>
    <phoneticPr fontId="8" type="noConversion"/>
  </si>
  <si>
    <t>jdidp-vcsa</t>
    <phoneticPr fontId="8" type="noConversion"/>
  </si>
  <si>
    <t>eDMZ</t>
    <phoneticPr fontId="8" type="noConversion"/>
  </si>
  <si>
    <t>eDMZ区域服务器</t>
    <phoneticPr fontId="8" type="noConversion"/>
  </si>
  <si>
    <t>尚未有业务</t>
    <phoneticPr fontId="8" type="noConversion"/>
  </si>
  <si>
    <t>FA</t>
  </si>
  <si>
    <t>FA活动目录及域控</t>
  </si>
  <si>
    <t>jdfap-dc</t>
  </si>
  <si>
    <t>FADHCP服务</t>
  </si>
  <si>
    <t>jdfap-dhcp</t>
  </si>
  <si>
    <t>FASMTP服务</t>
  </si>
  <si>
    <t>FA宁盾认证</t>
    <phoneticPr fontId="4" type="noConversion"/>
  </si>
  <si>
    <t>jdfap-qst</t>
    <phoneticPr fontId="8" type="noConversion"/>
  </si>
  <si>
    <t>FAKMS</t>
  </si>
  <si>
    <t>FA文件服务</t>
  </si>
  <si>
    <t>jdfap-filesrv</t>
    <phoneticPr fontId="8" type="noConversion"/>
  </si>
  <si>
    <t>由FA统一存储提供文件服务</t>
  </si>
  <si>
    <t>FA区域仲裁服务器</t>
  </si>
  <si>
    <t>jdfap-wit</t>
  </si>
  <si>
    <t>FA区域服务器虚拟化平台</t>
  </si>
  <si>
    <t>jdfap-vcsa</t>
    <phoneticPr fontId="8" type="noConversion"/>
  </si>
  <si>
    <t>FA区域虚拟桌面系统</t>
  </si>
  <si>
    <t>包括虚拟桌面、安全微分段、Edge负载均衡</t>
    <phoneticPr fontId="8" type="noConversion"/>
  </si>
  <si>
    <t>jdfap-nginx</t>
  </si>
  <si>
    <t>jdfap-harb</t>
  </si>
  <si>
    <t>DS</t>
    <phoneticPr fontId="8" type="noConversion"/>
  </si>
  <si>
    <t>DS活动目录及域控</t>
    <phoneticPr fontId="8" type="noConversion"/>
  </si>
  <si>
    <t>DSDHCP系统</t>
  </si>
  <si>
    <t>DSQUEST</t>
    <phoneticPr fontId="8" type="noConversion"/>
  </si>
  <si>
    <t>jddsp-qst</t>
    <phoneticPr fontId="8" type="noConversion"/>
  </si>
  <si>
    <t>DS防病毒</t>
    <phoneticPr fontId="8" type="noConversion"/>
  </si>
  <si>
    <t>由DS统一存储提供文件服务</t>
    <phoneticPr fontId="8" type="noConversion"/>
  </si>
  <si>
    <t>DS文件服务</t>
    <phoneticPr fontId="8" type="noConversion"/>
  </si>
  <si>
    <t>jddsp-filesrv</t>
    <phoneticPr fontId="8" type="noConversion"/>
  </si>
  <si>
    <t>DSSCCM</t>
    <phoneticPr fontId="8" type="noConversion"/>
  </si>
  <si>
    <t>DS区域仲裁服务器</t>
    <phoneticPr fontId="8" type="noConversion"/>
  </si>
  <si>
    <t>DS区域服务器虚拟化平台</t>
    <phoneticPr fontId="8" type="noConversion"/>
  </si>
  <si>
    <t>jddsp-vcsa</t>
    <phoneticPr fontId="8" type="noConversion"/>
  </si>
  <si>
    <t>DS区域虚拟桌面系统</t>
    <phoneticPr fontId="8" type="noConversion"/>
  </si>
  <si>
    <t>jdoad-sap</t>
    <phoneticPr fontId="4" type="noConversion"/>
  </si>
  <si>
    <t>华讯+OA应用组</t>
    <phoneticPr fontId="4" type="noConversion"/>
  </si>
  <si>
    <t>无线控制器</t>
  </si>
  <si>
    <t>服务器</t>
    <phoneticPr fontId="8" type="noConversion"/>
  </si>
  <si>
    <t>存储</t>
    <phoneticPr fontId="8" type="noConversion"/>
  </si>
  <si>
    <t>AB2000</t>
  </si>
  <si>
    <t>Array</t>
  </si>
  <si>
    <t>类型</t>
  </si>
  <si>
    <t>Category</t>
  </si>
  <si>
    <t>No.</t>
  </si>
  <si>
    <t>App</t>
  </si>
  <si>
    <t>Cores</t>
  </si>
  <si>
    <t>RAM(GB)</t>
  </si>
  <si>
    <t>OS Storage</t>
  </si>
  <si>
    <t>APP Storage SSD (GB)</t>
  </si>
  <si>
    <t>数量</t>
  </si>
  <si>
    <t>TotalCores</t>
  </si>
  <si>
    <t>备注</t>
  </si>
  <si>
    <t>13台T20物理机虚拟出如下VM</t>
  </si>
  <si>
    <t>Docker</t>
  </si>
  <si>
    <t>MES</t>
  </si>
  <si>
    <t>同一类别的VM分别在不同的物理机上虚拟化</t>
  </si>
  <si>
    <t>VM</t>
  </si>
  <si>
    <t>EAP</t>
  </si>
  <si>
    <t>RMS</t>
  </si>
  <si>
    <t>SPC</t>
  </si>
  <si>
    <t>MES admin Server</t>
  </si>
  <si>
    <t>Nginx+Keepalived</t>
  </si>
  <si>
    <t>Haproxy+Keepalived</t>
  </si>
  <si>
    <t>RavenCast</t>
  </si>
  <si>
    <t>RavenCast2</t>
  </si>
  <si>
    <t>redis</t>
  </si>
  <si>
    <t>VRM(虚拟化团队确认)</t>
  </si>
  <si>
    <t>K8S Master</t>
  </si>
  <si>
    <t>harbor</t>
  </si>
  <si>
    <t>2台T24物理机</t>
  </si>
  <si>
    <t>Physical</t>
  </si>
  <si>
    <t>MES DB</t>
  </si>
  <si>
    <t>DC1一台，DC2一台</t>
  </si>
  <si>
    <t>2台T20物理机</t>
  </si>
  <si>
    <t>RMS DB</t>
  </si>
  <si>
    <t>SPC DB</t>
  </si>
  <si>
    <t>APP+NAS存储</t>
  </si>
  <si>
    <t>Storage</t>
  </si>
  <si>
    <t>Huawei OceanStor 6810 V5</t>
  </si>
  <si>
    <t>6810 V5控制框(4U,双控,SAS,1TB 缓存)</t>
  </si>
  <si>
    <t>DB存储存储</t>
  </si>
  <si>
    <t>Huawei OceanStor Dorado 18800 V6</t>
  </si>
  <si>
    <t>Dorado 18800 V6控制框(4U,四控,NVMe,4TB 缓存)</t>
  </si>
  <si>
    <t>6台T20物理机</t>
  </si>
  <si>
    <t>DB &amp; Docker &amp; VM</t>
  </si>
  <si>
    <t>4台T26物理机</t>
  </si>
  <si>
    <t>Docker &amp; VM</t>
  </si>
  <si>
    <t>APP+NAS+DB存储 for MES</t>
  </si>
  <si>
    <t>Huawei OceanStor 5510 V5</t>
  </si>
  <si>
    <t>5510 V5控制框(2U,双控,SAS,交流\240V高压直流,512GB 缓存)</t>
  </si>
  <si>
    <t>2*SAS硬盘框(2U,交流\240V高压直流,2.5",级联模块,25盘位</t>
  </si>
  <si>
    <t>DC1一台</t>
  </si>
  <si>
    <t>PM</t>
    <phoneticPr fontId="4" type="noConversion"/>
  </si>
  <si>
    <t>姚远</t>
    <phoneticPr fontId="4" type="noConversion"/>
  </si>
  <si>
    <t>马瑞</t>
    <phoneticPr fontId="4" type="noConversion"/>
  </si>
  <si>
    <t>沈鸿驹</t>
    <phoneticPr fontId="4" type="noConversion"/>
  </si>
  <si>
    <t>羊霆锋</t>
    <phoneticPr fontId="4" type="noConversion"/>
  </si>
  <si>
    <t>王宇翔</t>
    <phoneticPr fontId="4" type="noConversion"/>
  </si>
  <si>
    <t>徐凯</t>
    <phoneticPr fontId="4" type="noConversion"/>
  </si>
  <si>
    <t>吕晓冬</t>
    <phoneticPr fontId="4" type="noConversion"/>
  </si>
  <si>
    <t>杨硕</t>
    <phoneticPr fontId="4" type="noConversion"/>
  </si>
  <si>
    <t>罗嘉洲</t>
    <phoneticPr fontId="4" type="noConversion"/>
  </si>
  <si>
    <t>顾思晟</t>
    <phoneticPr fontId="4" type="noConversion"/>
  </si>
  <si>
    <t>李丹妮</t>
    <phoneticPr fontId="4" type="noConversion"/>
  </si>
  <si>
    <t>袁波</t>
    <phoneticPr fontId="4" type="noConversion"/>
  </si>
  <si>
    <t>王一松</t>
    <phoneticPr fontId="4" type="noConversion"/>
  </si>
  <si>
    <t>Y</t>
    <phoneticPr fontId="4" type="noConversion"/>
  </si>
  <si>
    <t xml:space="preserve">Role </t>
    <phoneticPr fontId="4" type="noConversion"/>
  </si>
  <si>
    <t>Name</t>
    <phoneticPr fontId="4" type="noConversion"/>
  </si>
  <si>
    <t>是否住宿</t>
    <phoneticPr fontId="4" type="noConversion"/>
  </si>
  <si>
    <t>安全</t>
    <phoneticPr fontId="4" type="noConversion"/>
  </si>
  <si>
    <t>王鹤儒</t>
    <phoneticPr fontId="4" type="noConversion"/>
  </si>
  <si>
    <t>蒋开</t>
    <phoneticPr fontId="4" type="noConversion"/>
  </si>
  <si>
    <t>张保强</t>
    <phoneticPr fontId="4" type="noConversion"/>
  </si>
  <si>
    <t>王逸</t>
    <phoneticPr fontId="4" type="noConversion"/>
  </si>
  <si>
    <t>存储：CIM。VM  2台6810 ，OA VM 2台6810
            OA NA S。CIM DB</t>
    <phoneticPr fontId="8" type="noConversion"/>
  </si>
  <si>
    <t>杨硕、罗嘉洲
雷文雅（10.1-10.7）
章文清 （10.1-10.7）</t>
    <phoneticPr fontId="8" type="noConversion"/>
  </si>
  <si>
    <t>网络区域</t>
  </si>
  <si>
    <t>主机名</t>
  </si>
  <si>
    <t>jdc1oap-esxi02</t>
  </si>
  <si>
    <t>jdc1fap-esxi01</t>
  </si>
  <si>
    <t>jdc1fap-esxi02</t>
  </si>
  <si>
    <t>jdc2fap-esxi04</t>
  </si>
  <si>
    <t>jdfap-vcsa</t>
  </si>
  <si>
    <t>jdc1fap-wit01</t>
  </si>
  <si>
    <t>jdc1fap-wit02</t>
  </si>
  <si>
    <t>jdc1fap-wit03</t>
  </si>
  <si>
    <t>jdfap-dc01</t>
  </si>
  <si>
    <t>jdfap-dc02</t>
  </si>
  <si>
    <t>jdoap-dhcp02</t>
  </si>
  <si>
    <t>jdoap-kms01</t>
  </si>
  <si>
    <t>jdfap-dhcp01</t>
  </si>
  <si>
    <t>jdfap-dhcp02</t>
  </si>
  <si>
    <t>jdc1fap-cna01</t>
  </si>
  <si>
    <t>jdc1fap-cna02</t>
  </si>
  <si>
    <t>jdc1fap-cna03</t>
  </si>
  <si>
    <t>jdc1fap-cna04</t>
  </si>
  <si>
    <t>jdc1fap-cna05</t>
  </si>
  <si>
    <t>jdc1fap-cna06</t>
  </si>
  <si>
    <t>jdc1fap-cna07</t>
  </si>
  <si>
    <t>jdc1fap-cna08</t>
  </si>
  <si>
    <t>jdc1fap-cna09</t>
  </si>
  <si>
    <t>jdc1fap-cna10</t>
  </si>
  <si>
    <t>jdfap-vrm01</t>
  </si>
  <si>
    <t>jdfap-vrm02</t>
  </si>
  <si>
    <t>VIP</t>
  </si>
  <si>
    <t>jdfap-vrm</t>
  </si>
  <si>
    <t>jdc1fap-cna11</t>
  </si>
  <si>
    <t>jdc2fap-cna27</t>
  </si>
  <si>
    <t>jdc2fap-cna28</t>
  </si>
  <si>
    <t>jdc2fap-cna29</t>
  </si>
  <si>
    <t>jdc2fap-cna30</t>
  </si>
  <si>
    <t>jdc2fap-cna31</t>
  </si>
  <si>
    <t>jdc2fap-cna32</t>
  </si>
  <si>
    <t>jdc2fap-cna33</t>
  </si>
  <si>
    <t>jdc2fap-cna34</t>
  </si>
  <si>
    <t>jdc2fap-cna35</t>
  </si>
  <si>
    <t>jdc1fat-cna01</t>
  </si>
  <si>
    <t>jdc1fat-cna02</t>
  </si>
  <si>
    <t>jdc2fat-cna03</t>
  </si>
  <si>
    <t>jdc2fat-cna04</t>
  </si>
  <si>
    <t>jdc1fat-cna05</t>
  </si>
  <si>
    <t>jdc1fat-cna06</t>
  </si>
  <si>
    <t>jdc2fat-cna07</t>
  </si>
  <si>
    <t>jdc2fat-cna08</t>
  </si>
  <si>
    <t>jdfau-vrm01</t>
  </si>
  <si>
    <t>jdfau-vrm02</t>
  </si>
  <si>
    <t>jdfau-vrm</t>
  </si>
  <si>
    <t>jdc1fap-spcdb01</t>
  </si>
  <si>
    <t>jdc2fap-spcdb02</t>
  </si>
  <si>
    <t>jdc1fap-mesdb01</t>
  </si>
  <si>
    <t>jdc2fap-mesdb02</t>
  </si>
  <si>
    <t>jdc1fap-rmsdb01</t>
  </si>
  <si>
    <t>jdc2fap-rmsdb02</t>
  </si>
  <si>
    <t>jdc1fau-mesdb01</t>
  </si>
  <si>
    <t>jdc2fau-mesdb02</t>
  </si>
  <si>
    <t>jdfap-k8sm01</t>
  </si>
  <si>
    <t>jdfap-k8sm02</t>
  </si>
  <si>
    <t>jdfap-k8sm03</t>
  </si>
  <si>
    <t>jdfap-k8sm</t>
  </si>
  <si>
    <t>jdfap-k8sw01</t>
  </si>
  <si>
    <t>jdfap-k8sw02</t>
  </si>
  <si>
    <t>jdfap-k8sw03</t>
  </si>
  <si>
    <t>jdfap-k8sw04</t>
  </si>
  <si>
    <t>jdfap-k8sw05</t>
  </si>
  <si>
    <t>jdfap-k8sw06</t>
  </si>
  <si>
    <t>jdfap-k8sw07</t>
  </si>
  <si>
    <t>jdfap-k8sw08</t>
  </si>
  <si>
    <t>jdfap-k8sw09</t>
  </si>
  <si>
    <t>jdfap-k8sw10</t>
  </si>
  <si>
    <t>jdfap-harb01</t>
  </si>
  <si>
    <t>jdfap-harb02</t>
  </si>
  <si>
    <t>jdfap-redis01</t>
  </si>
  <si>
    <t>jdfap-redis02</t>
  </si>
  <si>
    <t>jdfap-redis03</t>
  </si>
  <si>
    <t>jdfap-redis04</t>
  </si>
  <si>
    <t>jdfap-redis05</t>
  </si>
  <si>
    <t>jdfap-redis06</t>
  </si>
  <si>
    <t>jdfap-rocketmq01</t>
  </si>
  <si>
    <t>jdfap-rocketmq02</t>
  </si>
  <si>
    <t>jdfap-rocketmq03</t>
  </si>
  <si>
    <t>jdfap-rocketmq04</t>
  </si>
  <si>
    <t>jdfap-rocketmq05</t>
  </si>
  <si>
    <t>jdfap-rocketmq06</t>
  </si>
  <si>
    <t>jdfap-eap01</t>
  </si>
  <si>
    <t>jdfap-eap02</t>
  </si>
  <si>
    <t>jdfap-eap03</t>
  </si>
  <si>
    <t>jdfap-eap04</t>
  </si>
  <si>
    <t>jdfap-eap05</t>
  </si>
  <si>
    <t>jdfap-eap06</t>
  </si>
  <si>
    <t>jdfap-eap07</t>
  </si>
  <si>
    <t>jdfap-eap08</t>
  </si>
  <si>
    <t>jdfap-eap09</t>
  </si>
  <si>
    <t>jdfap-eap10</t>
  </si>
  <si>
    <t>jdfap-mesmq01</t>
  </si>
  <si>
    <t>jdfap-mesmq02</t>
  </si>
  <si>
    <t>jdfap-eismq01</t>
  </si>
  <si>
    <t>jdfap-eismq02</t>
  </si>
  <si>
    <t>jdfap-nginx01</t>
  </si>
  <si>
    <t>jdfap-nginx02</t>
  </si>
  <si>
    <t>jdoap-ucpl02</t>
  </si>
  <si>
    <t>jdoap-uccm02</t>
  </si>
  <si>
    <t>Test-CIM-REPORT</t>
  </si>
  <si>
    <t>jdfat-rept01</t>
  </si>
  <si>
    <t>jdfat-rept02</t>
  </si>
  <si>
    <t>jdfat-eap01</t>
  </si>
  <si>
    <t>jdfat-eap02</t>
  </si>
  <si>
    <t>jdfat-eap03</t>
  </si>
  <si>
    <t>jdfat-eap04</t>
  </si>
  <si>
    <t>jdfat-eap05</t>
  </si>
  <si>
    <t>jdfat-eap06</t>
  </si>
  <si>
    <t>jdfat-eap07</t>
  </si>
  <si>
    <t>jdfat-eap08</t>
  </si>
  <si>
    <t>jdfat-eap09</t>
  </si>
  <si>
    <t>jdfat-eap10</t>
  </si>
  <si>
    <t>Ravencast</t>
  </si>
  <si>
    <t>jdfat-mq01</t>
  </si>
  <si>
    <t>jdfat-mq02</t>
  </si>
  <si>
    <t>RTD_DB</t>
  </si>
  <si>
    <t>jdfat-rtddb01</t>
  </si>
  <si>
    <t>RTD-REDO</t>
  </si>
  <si>
    <t>jdfat-rtdredodb01</t>
  </si>
  <si>
    <t>ETL</t>
  </si>
  <si>
    <t>jdfat-etl01</t>
  </si>
  <si>
    <t>jdfat-etl02</t>
  </si>
  <si>
    <t>FDC-APC_Application</t>
  </si>
  <si>
    <t>jdfat-fdc_apc01</t>
  </si>
  <si>
    <t>FDC-APC_Web</t>
  </si>
  <si>
    <t>jdfat-fdc_apcweb01</t>
  </si>
  <si>
    <t>FDC-APC_DB</t>
  </si>
  <si>
    <t>jdfat-fdc_apcdb01</t>
  </si>
  <si>
    <t>Gitlab</t>
  </si>
  <si>
    <t>jdfat-svn01</t>
  </si>
  <si>
    <t>Jenkins</t>
  </si>
  <si>
    <t>jdfat-jks01</t>
  </si>
  <si>
    <t>Zentao</t>
  </si>
  <si>
    <t>jdfat-zt01</t>
  </si>
  <si>
    <t>Nexus</t>
  </si>
  <si>
    <t>jdfat-nexus01</t>
  </si>
  <si>
    <t>MCS</t>
  </si>
  <si>
    <t>jdfat-mcs01</t>
  </si>
  <si>
    <t>MCS_DB</t>
  </si>
  <si>
    <t>jdfat-mcsdb01</t>
  </si>
  <si>
    <t>DMS_DB</t>
  </si>
  <si>
    <t>jdfat-dmsdb01</t>
  </si>
  <si>
    <t>AMS</t>
  </si>
  <si>
    <t>蒋开</t>
    <phoneticPr fontId="8" type="noConversion"/>
  </si>
  <si>
    <t>3RD对接人</t>
    <phoneticPr fontId="8" type="noConversion"/>
  </si>
  <si>
    <t>蒋开、张保强、王鹤儒（25-28）</t>
    <phoneticPr fontId="8" type="noConversion"/>
  </si>
  <si>
    <t>安全</t>
    <phoneticPr fontId="8" type="noConversion"/>
  </si>
  <si>
    <t>刘振宇、沈鸿驹、羊霆锋、王宇翔、景阳春、邢晨辉、徐凯</t>
    <phoneticPr fontId="8" type="noConversion"/>
  </si>
  <si>
    <t>网络</t>
    <phoneticPr fontId="8" type="noConversion"/>
  </si>
  <si>
    <t>服务器需要抄WWPN 151台</t>
    <phoneticPr fontId="8" type="noConversion"/>
  </si>
  <si>
    <t>柯艳元、王一松、刘洋or胡新旭 (国庆前）</t>
    <phoneticPr fontId="8" type="noConversion"/>
  </si>
  <si>
    <t>Y</t>
  </si>
  <si>
    <t>jdoap-uccm</t>
    <phoneticPr fontId="4" type="noConversion"/>
  </si>
  <si>
    <t>VIP</t>
    <phoneticPr fontId="4" type="noConversion"/>
  </si>
  <si>
    <t>EUC</t>
    <phoneticPr fontId="4" type="noConversion"/>
  </si>
  <si>
    <t>jdoap-ucpl</t>
    <phoneticPr fontId="4" type="noConversion"/>
  </si>
  <si>
    <t>OA</t>
    <phoneticPr fontId="4" type="noConversion"/>
  </si>
  <si>
    <t>VM</t>
    <phoneticPr fontId="4" type="noConversion"/>
  </si>
  <si>
    <t>jdoap-uccm01</t>
    <phoneticPr fontId="4" type="noConversion"/>
  </si>
  <si>
    <t>jdoap-ucpl01</t>
    <phoneticPr fontId="4" type="noConversion"/>
  </si>
  <si>
    <t>统一通信</t>
    <phoneticPr fontId="4" type="noConversion"/>
  </si>
  <si>
    <t>jdfap-dem01</t>
  </si>
  <si>
    <t>FA</t>
    <phoneticPr fontId="4" type="noConversion"/>
  </si>
  <si>
    <t>Hypervisor</t>
    <phoneticPr fontId="4" type="noConversion"/>
  </si>
  <si>
    <t>DEM服务器</t>
    <phoneticPr fontId="4" type="noConversion"/>
  </si>
  <si>
    <t>jdfap-vdidb01</t>
  </si>
  <si>
    <t>Horizon数据库</t>
    <phoneticPr fontId="4" type="noConversion"/>
  </si>
  <si>
    <t>jdfap-hcs02</t>
  </si>
  <si>
    <t>Horizon连接服务器</t>
    <phoneticPr fontId="4" type="noConversion"/>
  </si>
  <si>
    <t>jdfap-hcs01</t>
  </si>
  <si>
    <t>jdc1favdi-esxi06</t>
  </si>
  <si>
    <t>jdc1favdi-esxi05</t>
  </si>
  <si>
    <t>jdc1favdi-esxi04</t>
  </si>
  <si>
    <t>jdc1favdi-esxi03</t>
  </si>
  <si>
    <t>jdc1favdi-esxi02</t>
  </si>
  <si>
    <t>jdc1favdi-esxi01</t>
  </si>
  <si>
    <t>jdfap-avdb01</t>
    <phoneticPr fontId="4" type="noConversion"/>
  </si>
  <si>
    <t>FA安渡神州DB</t>
    <phoneticPr fontId="4" type="noConversion"/>
  </si>
  <si>
    <t>jdfap-avm01</t>
    <phoneticPr fontId="4" type="noConversion"/>
  </si>
  <si>
    <t>FA安渡神州管理</t>
    <phoneticPr fontId="4" type="noConversion"/>
  </si>
  <si>
    <t>jdoap-avdb01</t>
    <phoneticPr fontId="4" type="noConversion"/>
  </si>
  <si>
    <t>OA安渡神州DB</t>
    <phoneticPr fontId="4" type="noConversion"/>
  </si>
  <si>
    <t>jdoap-avm01</t>
    <phoneticPr fontId="4" type="noConversion"/>
  </si>
  <si>
    <t>OA安渡神州管理</t>
    <phoneticPr fontId="4" type="noConversion"/>
  </si>
  <si>
    <t>jdidp-avupd01</t>
    <phoneticPr fontId="4" type="noConversion"/>
  </si>
  <si>
    <t>iDMZ</t>
    <phoneticPr fontId="4" type="noConversion"/>
  </si>
  <si>
    <t>iDMZ 安渡神州更新代理</t>
    <phoneticPr fontId="4" type="noConversion"/>
  </si>
  <si>
    <t>jdidp-avdb01</t>
    <phoneticPr fontId="4" type="noConversion"/>
  </si>
  <si>
    <t>iDMZ 安渡神州DB</t>
    <phoneticPr fontId="4" type="noConversion"/>
  </si>
  <si>
    <t>jdidp-avm01</t>
    <phoneticPr fontId="4" type="noConversion"/>
  </si>
  <si>
    <t>iDMZ 安渡神州管理</t>
    <phoneticPr fontId="4" type="noConversion"/>
  </si>
  <si>
    <t>jdidp-ftapp01</t>
    <phoneticPr fontId="4" type="noConversion"/>
  </si>
  <si>
    <t>iDMZ ftapp业务</t>
    <phoneticPr fontId="4" type="noConversion"/>
  </si>
  <si>
    <t>jdidp-dns02</t>
    <phoneticPr fontId="4" type="noConversion"/>
  </si>
  <si>
    <t>iDMZ DNS服务器</t>
    <phoneticPr fontId="4" type="noConversion"/>
  </si>
  <si>
    <t>jdidp-dns01</t>
    <phoneticPr fontId="4" type="noConversion"/>
  </si>
  <si>
    <t>jdidp-vcsa</t>
    <phoneticPr fontId="4" type="noConversion"/>
  </si>
  <si>
    <t>iDMZ vCenter</t>
    <phoneticPr fontId="4" type="noConversion"/>
  </si>
  <si>
    <t>iDMZ服务器虚拟化</t>
    <phoneticPr fontId="4" type="noConversion"/>
  </si>
  <si>
    <t>jdc2idp-esxi03</t>
    <phoneticPr fontId="4" type="noConversion"/>
  </si>
  <si>
    <t>jdc1idp-esxi01</t>
    <phoneticPr fontId="4" type="noConversion"/>
  </si>
  <si>
    <t>jdc1oap-esxi04</t>
    <phoneticPr fontId="4" type="noConversion"/>
  </si>
  <si>
    <t>jdfap-ansible01</t>
    <phoneticPr fontId="4" type="noConversion"/>
  </si>
  <si>
    <t>Ansible</t>
    <phoneticPr fontId="4" type="noConversion"/>
  </si>
  <si>
    <t>CIM</t>
    <phoneticPr fontId="4" type="noConversion"/>
  </si>
  <si>
    <t>jdfat-amsrv02</t>
    <phoneticPr fontId="4" type="noConversion"/>
  </si>
  <si>
    <t>AMS</t>
    <phoneticPr fontId="4" type="noConversion"/>
  </si>
  <si>
    <t>jdfat-amsrv01</t>
    <phoneticPr fontId="4" type="noConversion"/>
  </si>
  <si>
    <t>DMS_DB</t>
    <phoneticPr fontId="4" type="noConversion"/>
  </si>
  <si>
    <t>MCS_DB</t>
    <phoneticPr fontId="4" type="noConversion"/>
  </si>
  <si>
    <t>MCS</t>
    <phoneticPr fontId="4" type="noConversion"/>
  </si>
  <si>
    <t>Nexus</t>
    <phoneticPr fontId="4" type="noConversion"/>
  </si>
  <si>
    <t>Zentao</t>
    <phoneticPr fontId="4" type="noConversion"/>
  </si>
  <si>
    <t>Jenkins</t>
    <phoneticPr fontId="4" type="noConversion"/>
  </si>
  <si>
    <t>Gitlab</t>
    <phoneticPr fontId="4" type="noConversion"/>
  </si>
  <si>
    <t>FDC-APC_DB</t>
    <phoneticPr fontId="4" type="noConversion"/>
  </si>
  <si>
    <t>FDC-APC_Web</t>
    <phoneticPr fontId="4" type="noConversion"/>
  </si>
  <si>
    <t>FDC-APC_Application</t>
    <phoneticPr fontId="4" type="noConversion"/>
  </si>
  <si>
    <t>ETL</t>
    <phoneticPr fontId="4" type="noConversion"/>
  </si>
  <si>
    <t>RTD-REDO</t>
    <phoneticPr fontId="4" type="noConversion"/>
  </si>
  <si>
    <t>RTD_DB</t>
    <phoneticPr fontId="4" type="noConversion"/>
  </si>
  <si>
    <t>Ravencast</t>
    <phoneticPr fontId="4" type="noConversion"/>
  </si>
  <si>
    <t>测试EAP服务器</t>
    <phoneticPr fontId="4" type="noConversion"/>
  </si>
  <si>
    <t>Test-CIM-REPORT</t>
    <phoneticPr fontId="4" type="noConversion"/>
  </si>
  <si>
    <t>生产nginx服务器VIP</t>
    <phoneticPr fontId="4" type="noConversion"/>
  </si>
  <si>
    <t>生产nginx服务器</t>
    <phoneticPr fontId="4" type="noConversion"/>
  </si>
  <si>
    <t>生产eismq服务器</t>
    <phoneticPr fontId="4" type="noConversion"/>
  </si>
  <si>
    <t>生产mesmq服务器</t>
    <phoneticPr fontId="4" type="noConversion"/>
  </si>
  <si>
    <t>生产eap服务器</t>
    <phoneticPr fontId="4" type="noConversion"/>
  </si>
  <si>
    <t>生产rocketmq服务器</t>
    <phoneticPr fontId="4" type="noConversion"/>
  </si>
  <si>
    <t>生产redis服务器</t>
    <phoneticPr fontId="4" type="noConversion"/>
  </si>
  <si>
    <t>生产Harbor节点VIP</t>
    <phoneticPr fontId="4" type="noConversion"/>
  </si>
  <si>
    <t>生产Harbor节点</t>
    <phoneticPr fontId="4" type="noConversion"/>
  </si>
  <si>
    <t>生产K8S Worker节点</t>
    <phoneticPr fontId="4" type="noConversion"/>
  </si>
  <si>
    <t>生产K8S管理节点VIP</t>
    <phoneticPr fontId="4" type="noConversion"/>
  </si>
  <si>
    <t>生产K8S管理节点</t>
    <phoneticPr fontId="4" type="noConversion"/>
  </si>
  <si>
    <t>Bare Metal</t>
    <phoneticPr fontId="4" type="noConversion"/>
  </si>
  <si>
    <t>生产RMS DB</t>
    <phoneticPr fontId="4" type="noConversion"/>
  </si>
  <si>
    <t>生产SPC DB</t>
    <phoneticPr fontId="4" type="noConversion"/>
  </si>
  <si>
    <t>生产MES DB</t>
    <phoneticPr fontId="4" type="noConversion"/>
  </si>
  <si>
    <t>测试MES DB</t>
    <phoneticPr fontId="4" type="noConversion"/>
  </si>
  <si>
    <t>jdc1oap-oob01</t>
    <phoneticPr fontId="4" type="noConversion"/>
  </si>
  <si>
    <t>带外管理服务器</t>
    <phoneticPr fontId="4" type="noConversion"/>
  </si>
  <si>
    <t>jdc2oap-mgmt02</t>
    <phoneticPr fontId="4" type="noConversion"/>
  </si>
  <si>
    <t>带内管理服务器</t>
    <phoneticPr fontId="4" type="noConversion"/>
  </si>
  <si>
    <t>jdc1oap-mgmt01</t>
    <phoneticPr fontId="4" type="noConversion"/>
  </si>
  <si>
    <t>华为虚拟化管理平台VIP</t>
    <phoneticPr fontId="4" type="noConversion"/>
  </si>
  <si>
    <t>华为虚拟化管理平台</t>
    <phoneticPr fontId="4" type="noConversion"/>
  </si>
  <si>
    <t>华为虚拟化</t>
    <phoneticPr fontId="4" type="noConversion"/>
  </si>
  <si>
    <t>yum源需要就绪便于后续Linux机器安装包</t>
    <phoneticPr fontId="4" type="noConversion"/>
  </si>
  <si>
    <t>jdfap-yumserv01</t>
    <phoneticPr fontId="4" type="noConversion"/>
  </si>
  <si>
    <t>YUM源服务器</t>
    <phoneticPr fontId="4" type="noConversion"/>
  </si>
  <si>
    <t>jdc2fap-cna26</t>
    <phoneticPr fontId="4" type="noConversion"/>
  </si>
  <si>
    <t>jdc2fap-cna25</t>
    <phoneticPr fontId="4" type="noConversion"/>
  </si>
  <si>
    <t>jddsp-vcsa</t>
    <phoneticPr fontId="4" type="noConversion"/>
  </si>
  <si>
    <t>DS</t>
    <phoneticPr fontId="4" type="noConversion"/>
  </si>
  <si>
    <t>DS vCenter</t>
    <phoneticPr fontId="4" type="noConversion"/>
  </si>
  <si>
    <t>jdc2dsp-esxi04</t>
    <phoneticPr fontId="4" type="noConversion"/>
  </si>
  <si>
    <t>DS服务器虚拟化</t>
    <phoneticPr fontId="4" type="noConversion"/>
  </si>
  <si>
    <t>FA DHCP</t>
    <phoneticPr fontId="4" type="noConversion"/>
  </si>
  <si>
    <t>OA KMS</t>
    <phoneticPr fontId="4" type="noConversion"/>
  </si>
  <si>
    <t>OA DHCP</t>
    <phoneticPr fontId="4" type="noConversion"/>
  </si>
  <si>
    <t>jdoap-dhcp01</t>
    <phoneticPr fontId="4" type="noConversion"/>
  </si>
  <si>
    <t>jdoap-dc02</t>
    <phoneticPr fontId="4" type="noConversion"/>
  </si>
  <si>
    <t>OA区域AD域控</t>
    <phoneticPr fontId="4" type="noConversion"/>
  </si>
  <si>
    <t>jdoap-dc01</t>
    <phoneticPr fontId="4" type="noConversion"/>
  </si>
  <si>
    <t>FA区域AD域控</t>
    <phoneticPr fontId="4" type="noConversion"/>
  </si>
  <si>
    <t>FA vCenter</t>
    <phoneticPr fontId="4" type="noConversion"/>
  </si>
  <si>
    <t>jdoap-vcsa</t>
    <phoneticPr fontId="4" type="noConversion"/>
  </si>
  <si>
    <t>OA vCenter</t>
    <phoneticPr fontId="4" type="noConversion"/>
  </si>
  <si>
    <t>jdc2oap-esxi09</t>
    <phoneticPr fontId="4" type="noConversion"/>
  </si>
  <si>
    <t>jdc2oap-esxi08</t>
    <phoneticPr fontId="4" type="noConversion"/>
  </si>
  <si>
    <t>jdc1oap-esxi01</t>
    <phoneticPr fontId="4" type="noConversion"/>
  </si>
  <si>
    <t>jdc1dsp-wit01</t>
    <phoneticPr fontId="4" type="noConversion"/>
  </si>
  <si>
    <t>DS仲裁服务器</t>
    <phoneticPr fontId="4" type="noConversion"/>
  </si>
  <si>
    <t>jdc1oap-wit01</t>
    <phoneticPr fontId="4" type="noConversion"/>
  </si>
  <si>
    <t>备注</t>
    <phoneticPr fontId="4" type="noConversion"/>
  </si>
  <si>
    <t>提供时间</t>
    <phoneticPr fontId="4" type="noConversion"/>
  </si>
  <si>
    <t>主机名</t>
    <phoneticPr fontId="4" type="noConversion"/>
  </si>
  <si>
    <t>网络区域</t>
    <phoneticPr fontId="4" type="noConversion"/>
  </si>
  <si>
    <t>业务类型</t>
    <phoneticPr fontId="4" type="noConversion"/>
  </si>
  <si>
    <t>应用</t>
    <phoneticPr fontId="4" type="noConversion"/>
  </si>
  <si>
    <t>业务</t>
    <phoneticPr fontId="4" type="noConversion"/>
  </si>
  <si>
    <t>FA dms数据库</t>
    <phoneticPr fontId="4" type="noConversion"/>
  </si>
  <si>
    <t>FA report服务器</t>
    <phoneticPr fontId="4" type="noConversion"/>
  </si>
  <si>
    <t>jdfau-elkes03</t>
  </si>
  <si>
    <t>FA elkes服务器</t>
    <phoneticPr fontId="4" type="noConversion"/>
  </si>
  <si>
    <t>jdfau-elkes02</t>
  </si>
  <si>
    <t>jdfau-elkes01</t>
  </si>
  <si>
    <t>jdfau-elkfk03</t>
  </si>
  <si>
    <t>FA elkfk服务器</t>
    <phoneticPr fontId="4" type="noConversion"/>
  </si>
  <si>
    <t>jdfau-elkfk02</t>
  </si>
  <si>
    <t>jdfau-elkfk01</t>
  </si>
  <si>
    <t>jdfau-etl02</t>
  </si>
  <si>
    <t>FA etl服务器</t>
    <phoneticPr fontId="4" type="noConversion"/>
  </si>
  <si>
    <t>jdfau-etl01</t>
  </si>
  <si>
    <t>jdfau-amsrv02</t>
    <phoneticPr fontId="4" type="noConversion"/>
  </si>
  <si>
    <t>FA ams服务器</t>
    <phoneticPr fontId="4" type="noConversion"/>
  </si>
  <si>
    <t>jdfau-amsrv01</t>
    <phoneticPr fontId="4" type="noConversion"/>
  </si>
  <si>
    <t>jdfau-rocketmq06</t>
  </si>
  <si>
    <t>FA rocketmq服务器</t>
    <phoneticPr fontId="4" type="noConversion"/>
  </si>
  <si>
    <t>jdfau-rocketmq05</t>
  </si>
  <si>
    <t>jdfau-rocketmq04</t>
  </si>
  <si>
    <t>jdfau-rocketmq03</t>
  </si>
  <si>
    <t>jdfau-rocketmq02</t>
  </si>
  <si>
    <t>jdfau-rocketmq01</t>
  </si>
  <si>
    <t>jdoap-nps01</t>
    <phoneticPr fontId="4" type="noConversion"/>
  </si>
  <si>
    <t>jdoap-radius01</t>
    <phoneticPr fontId="4" type="noConversion"/>
  </si>
  <si>
    <t>jdoat-dccdb01</t>
    <phoneticPr fontId="4" type="noConversion"/>
  </si>
  <si>
    <t>jdoat-dcc01</t>
    <phoneticPr fontId="4" type="noConversion"/>
  </si>
  <si>
    <t>jdoat-redis01</t>
    <phoneticPr fontId="4" type="noConversion"/>
  </si>
  <si>
    <t>jdoat-ecoldb01</t>
    <phoneticPr fontId="4" type="noConversion"/>
  </si>
  <si>
    <t>jdoat-ecol01</t>
    <phoneticPr fontId="4" type="noConversion"/>
  </si>
  <si>
    <t>jdfau-spcdb01</t>
  </si>
  <si>
    <t>FA SPC数据库</t>
    <phoneticPr fontId="4" type="noConversion"/>
  </si>
  <si>
    <t>jdc2fap-apc03</t>
  </si>
  <si>
    <t>FA apc服务器</t>
    <phoneticPr fontId="4" type="noConversion"/>
  </si>
  <si>
    <t>jdc2fap-apc02</t>
  </si>
  <si>
    <t>jdc1fap-apc01</t>
  </si>
  <si>
    <t>jdc1fap-klaaceld01</t>
  </si>
  <si>
    <t>FA klaaceld数据库</t>
    <phoneticPr fontId="4" type="noConversion"/>
  </si>
  <si>
    <t>jdc1fap-klassa01</t>
  </si>
  <si>
    <t>FA klassa数据库</t>
    <phoneticPr fontId="4" type="noConversion"/>
  </si>
  <si>
    <t>jdc2fap-kladmsdb02</t>
  </si>
  <si>
    <t>FA kladms数据库</t>
    <phoneticPr fontId="4" type="noConversion"/>
  </si>
  <si>
    <t>jdc1fap-klaacedb01</t>
  </si>
  <si>
    <t>FA klaace数据库</t>
    <phoneticPr fontId="4" type="noConversion"/>
  </si>
  <si>
    <t>jdc1fap-kladmsdb01</t>
  </si>
  <si>
    <t>jdfau-redis06</t>
  </si>
  <si>
    <t>FA 测试redis服务器</t>
    <phoneticPr fontId="4" type="noConversion"/>
  </si>
  <si>
    <t>jdfau-redis05</t>
  </si>
  <si>
    <t>jdfau-redis04</t>
  </si>
  <si>
    <t>jdfau-redis03</t>
  </si>
  <si>
    <t>jdfau-redis02</t>
  </si>
  <si>
    <t>jdfau-redis01</t>
  </si>
  <si>
    <t>jdfau-jks01</t>
  </si>
  <si>
    <t>FA 测试jks服务器</t>
    <phoneticPr fontId="4" type="noConversion"/>
  </si>
  <si>
    <t>jdfau-svn01</t>
  </si>
  <si>
    <t>FA 测试svn服务器</t>
    <phoneticPr fontId="4" type="noConversion"/>
  </si>
  <si>
    <t>jdfau-eap04</t>
  </si>
  <si>
    <t>FA 测试eap服务器</t>
    <phoneticPr fontId="4" type="noConversion"/>
  </si>
  <si>
    <t>jdfau-eap03</t>
  </si>
  <si>
    <t>jdfau-eap02</t>
  </si>
  <si>
    <t>jdfau-eap01</t>
  </si>
  <si>
    <t>jdc2edp-edmz03</t>
    <phoneticPr fontId="4" type="noConversion"/>
  </si>
  <si>
    <t>FA 生产eDMZ服务器</t>
    <phoneticPr fontId="4" type="noConversion"/>
  </si>
  <si>
    <t>jdc1edp-edmz02</t>
    <phoneticPr fontId="4" type="noConversion"/>
  </si>
  <si>
    <t>jdc1edp-edmz01</t>
    <phoneticPr fontId="4" type="noConversion"/>
  </si>
  <si>
    <t>jdc2fap-amsdb02</t>
  </si>
  <si>
    <t>FA 生产AMS数据库</t>
    <phoneticPr fontId="4" type="noConversion"/>
  </si>
  <si>
    <t>jdc1fap-amsdb01</t>
    <phoneticPr fontId="4" type="noConversion"/>
  </si>
  <si>
    <t>jdc2fap-mcsdb02</t>
  </si>
  <si>
    <t>FA 生产MCS数据库</t>
    <phoneticPr fontId="4" type="noConversion"/>
  </si>
  <si>
    <t>jdc1fap-mcsdb01</t>
  </si>
  <si>
    <t>jdc2fap-mcs03</t>
  </si>
  <si>
    <t>FA 生产MCS服务器</t>
    <phoneticPr fontId="4" type="noConversion"/>
  </si>
  <si>
    <t>jdc2fap-mcs02</t>
  </si>
  <si>
    <t>jdc1fap-mcs01</t>
  </si>
  <si>
    <t>jdfau-mcsdb01</t>
  </si>
  <si>
    <t>FA 测试MCS数据库</t>
    <phoneticPr fontId="4" type="noConversion"/>
  </si>
  <si>
    <t>jdfau-mcs04</t>
  </si>
  <si>
    <t>FA 测试MCS服务器</t>
    <phoneticPr fontId="4" type="noConversion"/>
  </si>
  <si>
    <t>jdfau-mcs03</t>
  </si>
  <si>
    <t>jdfau-mcs02</t>
  </si>
  <si>
    <t>jdfau-mcs01</t>
  </si>
  <si>
    <t>jdfau-fdc_apcdb01</t>
    <phoneticPr fontId="4" type="noConversion"/>
  </si>
  <si>
    <t>FA 测试fdc_apc数据库</t>
    <phoneticPr fontId="4" type="noConversion"/>
  </si>
  <si>
    <t>jdfau-fdc_apcweb01</t>
  </si>
  <si>
    <t>FA 测试fdc_apc web服务器</t>
    <phoneticPr fontId="4" type="noConversion"/>
  </si>
  <si>
    <t>jdfau-fdc_apc01</t>
  </si>
  <si>
    <t>FA 测试fdc_apc服务器</t>
    <phoneticPr fontId="4" type="noConversion"/>
  </si>
  <si>
    <t>jdfau-sdrdb01</t>
  </si>
  <si>
    <t>FA 测试sdr数据库</t>
    <phoneticPr fontId="4" type="noConversion"/>
  </si>
  <si>
    <t>jdfau-sdr03</t>
  </si>
  <si>
    <t>FA 测试sdr服务器</t>
    <phoneticPr fontId="4" type="noConversion"/>
  </si>
  <si>
    <t>jdfau-sdr02</t>
  </si>
  <si>
    <t>jdfau-sdr01</t>
  </si>
  <si>
    <t>jdfau-rtdredodb01</t>
  </si>
  <si>
    <t>FA 测试rtdredo数据库</t>
    <phoneticPr fontId="4" type="noConversion"/>
  </si>
  <si>
    <t>jdfau-rtdfam01</t>
  </si>
  <si>
    <t>FA 测试rtdfam服务器</t>
    <phoneticPr fontId="4" type="noConversion"/>
  </si>
  <si>
    <t>jdc2fap-fdc20</t>
  </si>
  <si>
    <t>FA fdc裸金属服务器</t>
    <phoneticPr fontId="4" type="noConversion"/>
  </si>
  <si>
    <t>jdc2fap-fdc19</t>
  </si>
  <si>
    <t>jdc2fap-fdc18</t>
  </si>
  <si>
    <t>jdc2fap-fdc17</t>
  </si>
  <si>
    <t>jdc2fap-fdc16</t>
  </si>
  <si>
    <t>jdc2fap-fdc15</t>
  </si>
  <si>
    <t>jdc2fap-fdc14</t>
  </si>
  <si>
    <t>jdc2fap-fdc13</t>
  </si>
  <si>
    <t>jdc2fap-fdc12</t>
  </si>
  <si>
    <t>jdc2fap-fdc11</t>
  </si>
  <si>
    <t>jdfau-k8sw12</t>
  </si>
  <si>
    <t>FA测试k8s worker节点</t>
    <phoneticPr fontId="4" type="noConversion"/>
  </si>
  <si>
    <t>jdfau-k8sw11</t>
  </si>
  <si>
    <t>jdfau-k8sw10</t>
  </si>
  <si>
    <t>jdfau-k8sw09</t>
  </si>
  <si>
    <t>jdfau-k8sw08</t>
  </si>
  <si>
    <t>jdfau-k8sw07</t>
  </si>
  <si>
    <t>jdfau-k8sw06</t>
  </si>
  <si>
    <t>jdfau-k8sw05</t>
  </si>
  <si>
    <t>jdfau-k8sw04</t>
  </si>
  <si>
    <t>jdfau-k8sw03</t>
  </si>
  <si>
    <t>jdfau-k8sw02</t>
  </si>
  <si>
    <t>jdfau-k8sw01</t>
  </si>
  <si>
    <t>jdfau-k8sm</t>
  </si>
  <si>
    <t>FA测试k8s master VIP</t>
    <phoneticPr fontId="4" type="noConversion"/>
  </si>
  <si>
    <t>jdfau-k8sm03</t>
  </si>
  <si>
    <t>FA测试k8s master节点</t>
    <phoneticPr fontId="4" type="noConversion"/>
  </si>
  <si>
    <t>jdfau-k8sm02</t>
  </si>
  <si>
    <t>jdfau-k8sm01</t>
  </si>
  <si>
    <t>jdfau-nginx</t>
  </si>
  <si>
    <t>FA nginx服务器VIP</t>
    <phoneticPr fontId="4" type="noConversion"/>
  </si>
  <si>
    <t>jdfau-nginx02</t>
  </si>
  <si>
    <t>FA nginx服务器</t>
    <phoneticPr fontId="4" type="noConversion"/>
  </si>
  <si>
    <t>jdfau-nginx01</t>
  </si>
  <si>
    <t>jdc1fap-fdc10</t>
  </si>
  <si>
    <t>jdc1fap-fdc09</t>
  </si>
  <si>
    <t>jdc1fap-fdc08</t>
  </si>
  <si>
    <t>jdc1fap-fdc07</t>
  </si>
  <si>
    <t>jdc1fap-fdc06</t>
  </si>
  <si>
    <t>jdc1fap-fdc05</t>
  </si>
  <si>
    <t>jdc1fap-fdc04</t>
  </si>
  <si>
    <t>jdc1fap-fdc03</t>
  </si>
  <si>
    <t>jdc1fap-fdc02</t>
  </si>
  <si>
    <t>jdc1fap-fdc01</t>
  </si>
  <si>
    <t>jdfap-fdc02</t>
  </si>
  <si>
    <t>FA fdc服务器</t>
    <phoneticPr fontId="4" type="noConversion"/>
  </si>
  <si>
    <t>jdfap-fdc01</t>
  </si>
  <si>
    <t>jdfap-rtd02</t>
  </si>
  <si>
    <t>FA rtd服务器</t>
    <phoneticPr fontId="4" type="noConversion"/>
  </si>
  <si>
    <t>jdfap-rtd01</t>
  </si>
  <si>
    <t>jdfap-apcmq02</t>
  </si>
  <si>
    <t>FA apcmq服务器</t>
    <phoneticPr fontId="4" type="noConversion"/>
  </si>
  <si>
    <t>jdfap-apcmq01</t>
  </si>
  <si>
    <t>jdfap-fdcmq04</t>
  </si>
  <si>
    <t>FA fdcmq服务器</t>
    <phoneticPr fontId="4" type="noConversion"/>
  </si>
  <si>
    <t>jdfap-fdcmq03</t>
  </si>
  <si>
    <t>jdfap-fdcmq02</t>
  </si>
  <si>
    <t>jdfap-fdcmq01</t>
  </si>
  <si>
    <t>jdfap-amsrv02</t>
  </si>
  <si>
    <t>FA AMS服务器</t>
    <phoneticPr fontId="4" type="noConversion"/>
  </si>
  <si>
    <t>jdfap-amsrv01</t>
  </si>
  <si>
    <t>FA Radius服务器</t>
    <phoneticPr fontId="4" type="noConversion"/>
  </si>
  <si>
    <t>jdoap-sccmdb01</t>
    <phoneticPr fontId="4" type="noConversion"/>
  </si>
  <si>
    <t>jdoap-sccm01</t>
    <phoneticPr fontId="4" type="noConversion"/>
  </si>
  <si>
    <t>FA KMS服务器</t>
    <phoneticPr fontId="4" type="noConversion"/>
  </si>
  <si>
    <t>FA SMTP服务器</t>
    <phoneticPr fontId="4" type="noConversion"/>
  </si>
  <si>
    <t>jdidp-wsus01</t>
    <phoneticPr fontId="4" type="noConversion"/>
  </si>
  <si>
    <t>iDMZ补丁服务器</t>
    <phoneticPr fontId="4" type="noConversion"/>
  </si>
  <si>
    <t>jdoap-dccdb01</t>
    <phoneticPr fontId="4" type="noConversion"/>
  </si>
  <si>
    <t>OA生产DCC数据库业务</t>
    <phoneticPr fontId="4" type="noConversion"/>
  </si>
  <si>
    <t>jdoap-dcc01</t>
    <phoneticPr fontId="4" type="noConversion"/>
  </si>
  <si>
    <t>OA生产DCC业务</t>
    <phoneticPr fontId="4" type="noConversion"/>
  </si>
  <si>
    <t>jdoap-redis03</t>
  </si>
  <si>
    <t>OA生产Redis业务</t>
    <phoneticPr fontId="4" type="noConversion"/>
  </si>
  <si>
    <t>jdoap-redis02</t>
  </si>
  <si>
    <t>jdoap-redis01</t>
    <phoneticPr fontId="4" type="noConversion"/>
  </si>
  <si>
    <t>jdoap-ecoldb02</t>
    <phoneticPr fontId="4" type="noConversion"/>
  </si>
  <si>
    <t>OA生产Ecology DB</t>
    <phoneticPr fontId="4" type="noConversion"/>
  </si>
  <si>
    <t>jdoap-ecoldb01</t>
    <phoneticPr fontId="4" type="noConversion"/>
  </si>
  <si>
    <t>jdoap-ecol02</t>
  </si>
  <si>
    <t>OA生产Ecology业务</t>
    <phoneticPr fontId="4" type="noConversion"/>
  </si>
  <si>
    <t>jdoap-ecol01</t>
    <phoneticPr fontId="4" type="noConversion"/>
  </si>
  <si>
    <t>jdoap-prts02</t>
  </si>
  <si>
    <t>OA打印服务器</t>
    <phoneticPr fontId="4" type="noConversion"/>
  </si>
  <si>
    <t>jdoap-prts01</t>
    <phoneticPr fontId="4" type="noConversion"/>
  </si>
  <si>
    <t>jdc2fap-rtd_sdrdb02</t>
  </si>
  <si>
    <t>FA生产rtd_sdrdb DB</t>
    <phoneticPr fontId="4" type="noConversion"/>
  </si>
  <si>
    <t>jdc1fap-rtd_sdrdb01</t>
    <phoneticPr fontId="4" type="noConversion"/>
  </si>
  <si>
    <t>jdc2fap-fdcdb202</t>
  </si>
  <si>
    <t>FA生产FDC DB</t>
    <phoneticPr fontId="4" type="noConversion"/>
  </si>
  <si>
    <t>jdc1fap-fdcdb201</t>
  </si>
  <si>
    <t>jdc2fap-fdcdb102</t>
  </si>
  <si>
    <t>jdc1fap-fdcdb101</t>
  </si>
  <si>
    <t>jdc2fap-apcdb02</t>
  </si>
  <si>
    <t>FA生产APC DB</t>
    <phoneticPr fontId="4" type="noConversion"/>
  </si>
  <si>
    <t>jdc1fap-apcdb01</t>
  </si>
  <si>
    <t>jdoap-mailgd01</t>
    <phoneticPr fontId="4" type="noConversion"/>
  </si>
  <si>
    <t>邮件归档</t>
    <phoneticPr fontId="4" type="noConversion"/>
  </si>
  <si>
    <t>网际思安硬件原厂</t>
    <phoneticPr fontId="4" type="noConversion"/>
  </si>
  <si>
    <t>jdedp-mailgw02</t>
    <phoneticPr fontId="4" type="noConversion"/>
  </si>
  <si>
    <t>eDMZ</t>
    <phoneticPr fontId="4" type="noConversion"/>
  </si>
  <si>
    <t>网际思安邮件网关</t>
    <phoneticPr fontId="4" type="noConversion"/>
  </si>
  <si>
    <t>jdedp-mailgw01</t>
    <phoneticPr fontId="4" type="noConversion"/>
  </si>
  <si>
    <t>jdoap-mail</t>
    <phoneticPr fontId="4" type="noConversion"/>
  </si>
  <si>
    <t>OA邮件服务器VIP</t>
    <phoneticPr fontId="4" type="noConversion"/>
  </si>
  <si>
    <t>jdoap-maildag</t>
    <phoneticPr fontId="4" type="noConversion"/>
  </si>
  <si>
    <t>OA邮件高可用</t>
    <phoneticPr fontId="4" type="noConversion"/>
  </si>
  <si>
    <t>jdoap-mail04</t>
    <phoneticPr fontId="4" type="noConversion"/>
  </si>
  <si>
    <t>OA邮件服务器</t>
    <phoneticPr fontId="4" type="noConversion"/>
  </si>
  <si>
    <t>jdoap-mail03</t>
  </si>
  <si>
    <t>jdoap-mail02</t>
  </si>
  <si>
    <t>jdoap-mail01</t>
    <phoneticPr fontId="4" type="noConversion"/>
  </si>
  <si>
    <t>jdoap-ca01</t>
    <phoneticPr fontId="4" type="noConversion"/>
  </si>
  <si>
    <t>OA CA证书服务器</t>
    <phoneticPr fontId="4" type="noConversion"/>
  </si>
  <si>
    <t>jdfap-hcs</t>
  </si>
  <si>
    <t>Horizon连接服务器VIP</t>
    <phoneticPr fontId="4" type="noConversion"/>
  </si>
  <si>
    <t>jdfap-edge02</t>
  </si>
  <si>
    <t>FA NSX Edge</t>
    <phoneticPr fontId="4" type="noConversion"/>
  </si>
  <si>
    <t>jdfap-edge01</t>
  </si>
  <si>
    <t>jdfap-nsxmgr</t>
  </si>
  <si>
    <t>FA NSX Manager VIP</t>
    <phoneticPr fontId="4" type="noConversion"/>
  </si>
  <si>
    <t>jdfap-nsxmgr03</t>
  </si>
  <si>
    <t>FA NSX Manager</t>
    <phoneticPr fontId="4" type="noConversion"/>
  </si>
  <si>
    <t>jdfap-nsxmgr02</t>
  </si>
  <si>
    <t>jdfap-nsxmgr01</t>
  </si>
  <si>
    <t>jdoap-ehrdb01</t>
    <phoneticPr fontId="4" type="noConversion"/>
  </si>
  <si>
    <t>生产ehr数据库</t>
    <phoneticPr fontId="4" type="noConversion"/>
  </si>
  <si>
    <t>jdoap-ehrweb01</t>
    <phoneticPr fontId="4" type="noConversion"/>
  </si>
  <si>
    <t>生产ehr服务器</t>
    <phoneticPr fontId="4" type="noConversion"/>
  </si>
  <si>
    <t>jdoat-ehrdb01</t>
    <phoneticPr fontId="4" type="noConversion"/>
  </si>
  <si>
    <t>测试ehr数据库</t>
    <phoneticPr fontId="4" type="noConversion"/>
  </si>
  <si>
    <t>jdoat-ehrweb01</t>
    <phoneticPr fontId="4" type="noConversion"/>
  </si>
  <si>
    <t>测试ehr服务器</t>
    <phoneticPr fontId="4" type="noConversion"/>
  </si>
  <si>
    <t>jdfap-k8sw23</t>
  </si>
  <si>
    <t>生产k8sworker node</t>
    <phoneticPr fontId="4" type="noConversion"/>
  </si>
  <si>
    <t>jdfap-k8sw22</t>
  </si>
  <si>
    <t>jdfap-k8sw21</t>
  </si>
  <si>
    <t>jdfap-k8sw20</t>
  </si>
  <si>
    <t>jdfap-k8sw19</t>
  </si>
  <si>
    <t>jdfap-k8sw18</t>
  </si>
  <si>
    <t>jdfap-k8sw17</t>
  </si>
  <si>
    <t>jdfap-k8sw16</t>
  </si>
  <si>
    <t>jdfap-k8sw15</t>
  </si>
  <si>
    <t>jdfap-k8sw14</t>
  </si>
  <si>
    <t>jdfap-k8sw13</t>
  </si>
  <si>
    <t>jdfap-k8sw12</t>
  </si>
  <si>
    <t>jdfap-k8sw11</t>
  </si>
  <si>
    <t>jdfap-eap66</t>
  </si>
  <si>
    <t>jdfap-eap65</t>
  </si>
  <si>
    <t>jdfap-eap64</t>
  </si>
  <si>
    <t>jdfap-eap63</t>
  </si>
  <si>
    <t>jdfap-eap62</t>
  </si>
  <si>
    <t>jdfap-eap61</t>
  </si>
  <si>
    <t>jdfap-eap60</t>
  </si>
  <si>
    <t>jdfap-eap59</t>
  </si>
  <si>
    <t>jdfap-eap58</t>
  </si>
  <si>
    <t>jdfap-eap57</t>
  </si>
  <si>
    <t>jdfap-eap56</t>
  </si>
  <si>
    <t>jdfap-eap55</t>
  </si>
  <si>
    <t>jdfap-eap54</t>
  </si>
  <si>
    <t>jdfap-eap53</t>
  </si>
  <si>
    <t>jdfap-eap52</t>
  </si>
  <si>
    <t>jdfap-eap51</t>
  </si>
  <si>
    <t>jdfap-eap50</t>
  </si>
  <si>
    <t>jdfap-eap49</t>
  </si>
  <si>
    <t>jdfap-eap48</t>
  </si>
  <si>
    <t>jdfap-eap47</t>
  </si>
  <si>
    <t>jdfap-eap46</t>
  </si>
  <si>
    <t>jdfap-eap45</t>
  </si>
  <si>
    <t>jdfap-eap44</t>
  </si>
  <si>
    <t>jdfap-eap43</t>
  </si>
  <si>
    <t>jdfap-eap42</t>
  </si>
  <si>
    <t>jdfap-eap41</t>
  </si>
  <si>
    <t>jdfap-eap40</t>
  </si>
  <si>
    <t>jdfap-eap39</t>
  </si>
  <si>
    <t>jdfap-eap38</t>
  </si>
  <si>
    <t>jdfap-eap37</t>
  </si>
  <si>
    <t>jdfap-eap36</t>
  </si>
  <si>
    <t>jdfap-eap35</t>
  </si>
  <si>
    <t>jdfap-eap34</t>
  </si>
  <si>
    <t>jdfap-eap33</t>
  </si>
  <si>
    <t>jdfap-eap32</t>
  </si>
  <si>
    <t>jdfap-eap31</t>
  </si>
  <si>
    <t>jdfap-eap30</t>
  </si>
  <si>
    <t>jdfap-eap29</t>
  </si>
  <si>
    <t>jdfap-eap28</t>
  </si>
  <si>
    <t>jdfap-eap27</t>
  </si>
  <si>
    <t>jdfap-eap26</t>
  </si>
  <si>
    <t>jdfap-eap25</t>
  </si>
  <si>
    <t>jdfap-eap24</t>
  </si>
  <si>
    <t>jdfap-eap23</t>
  </si>
  <si>
    <t>jdfap-eap22</t>
  </si>
  <si>
    <t>jdfap-eap21</t>
  </si>
  <si>
    <t>jdfap-eap20</t>
  </si>
  <si>
    <t>jdfap-eap19</t>
  </si>
  <si>
    <t>jdfap-eap18</t>
  </si>
  <si>
    <t>jdfap-eap17</t>
  </si>
  <si>
    <t>jdfap-eap16</t>
  </si>
  <si>
    <t>jdfap-eap15</t>
  </si>
  <si>
    <t>jdfap-eap14</t>
  </si>
  <si>
    <t>jdfap-eap13</t>
  </si>
  <si>
    <t>jdfap-eap12</t>
  </si>
  <si>
    <t>jdfap-eap11</t>
  </si>
  <si>
    <t>jdfap-elkes06</t>
  </si>
  <si>
    <t>生产elkes服务器</t>
    <phoneticPr fontId="4" type="noConversion"/>
  </si>
  <si>
    <t>jdfap-elkes05</t>
  </si>
  <si>
    <t>jdfap-elkes04</t>
  </si>
  <si>
    <t>jdfap-elkes03</t>
  </si>
  <si>
    <t>jdfap-elkes02</t>
  </si>
  <si>
    <t>jdfap-elkes01</t>
  </si>
  <si>
    <t>jdfap-elkfk06</t>
  </si>
  <si>
    <t>生产elkfk服务器</t>
    <phoneticPr fontId="4" type="noConversion"/>
  </si>
  <si>
    <t>jdfap-elkfk05</t>
  </si>
  <si>
    <t>jdfap-elkfk04</t>
  </si>
  <si>
    <t>jdfap-elkfk03</t>
  </si>
  <si>
    <t>jdfap-elkfk02</t>
  </si>
  <si>
    <t>jdfap-elkfk01</t>
  </si>
  <si>
    <t>jdfap-etl04</t>
  </si>
  <si>
    <t>生产etl服务器</t>
    <phoneticPr fontId="4" type="noConversion"/>
  </si>
  <si>
    <t>jdfap-etl03</t>
  </si>
  <si>
    <t>jdfap-etl02</t>
  </si>
  <si>
    <t>jdfap-etl01</t>
  </si>
  <si>
    <t>jdc2fap-mgmt02</t>
  </si>
  <si>
    <t>生产带内管理服务器</t>
    <phoneticPr fontId="4" type="noConversion"/>
  </si>
  <si>
    <t>jdc1fap-mgmt01</t>
  </si>
  <si>
    <t>jdc2fap-mes_fdcdb02</t>
  </si>
  <si>
    <t>生产mcs_fdc数据库</t>
    <phoneticPr fontId="4" type="noConversion"/>
  </si>
  <si>
    <t>jdc1fap-mes_fdcdb01</t>
  </si>
  <si>
    <t>jdc2fap-reptdb02</t>
    <phoneticPr fontId="4" type="noConversion"/>
  </si>
  <si>
    <t>生产report数据库</t>
    <phoneticPr fontId="4" type="noConversion"/>
  </si>
  <si>
    <t>jdc1fap-reptdb01</t>
  </si>
  <si>
    <t>jdfap-rept02</t>
  </si>
  <si>
    <t>生产report服务器</t>
    <phoneticPr fontId="4" type="noConversion"/>
  </si>
  <si>
    <t>jdfap-rept01</t>
  </si>
  <si>
    <t>jdfap-arch04</t>
  </si>
  <si>
    <t>生产archive服务器</t>
    <phoneticPr fontId="4" type="noConversion"/>
  </si>
  <si>
    <t>jdfap-arch03</t>
  </si>
  <si>
    <t>jdfap-arch02</t>
  </si>
  <si>
    <t>jdfap-arch01</t>
  </si>
  <si>
    <t>jdfap-ftp01</t>
  </si>
  <si>
    <t>FTP服务器</t>
    <phoneticPr fontId="4" type="noConversion"/>
  </si>
  <si>
    <t>jdoap-qstdb01</t>
    <phoneticPr fontId="4" type="noConversion"/>
  </si>
  <si>
    <t>jdoap-qstcse01</t>
    <phoneticPr fontId="4" type="noConversion"/>
  </si>
  <si>
    <t>jdoap-qstm01</t>
    <phoneticPr fontId="4" type="noConversion"/>
  </si>
  <si>
    <t>QUEST同步</t>
    <phoneticPr fontId="4" type="noConversion"/>
  </si>
  <si>
    <t>jddsp-avdb01</t>
  </si>
  <si>
    <t>DS安渡神神州防病毒数据库</t>
    <phoneticPr fontId="4" type="noConversion"/>
  </si>
  <si>
    <t>jddsp-avm01</t>
    <phoneticPr fontId="4" type="noConversion"/>
  </si>
  <si>
    <t>DS安渡神神州防病毒</t>
    <phoneticPr fontId="4" type="noConversion"/>
  </si>
  <si>
    <t>jdoap-hanadb02</t>
  </si>
  <si>
    <t>SAP裸机数据库</t>
    <phoneticPr fontId="4" type="noConversion"/>
  </si>
  <si>
    <t>jdoap-hanadb01</t>
  </si>
  <si>
    <t>jdoat-hanadb01</t>
    <phoneticPr fontId="4" type="noConversion"/>
  </si>
  <si>
    <t>jdoat-saps4d01</t>
    <phoneticPr fontId="4" type="noConversion"/>
  </si>
  <si>
    <t>jdoat-saps4t01</t>
    <phoneticPr fontId="4" type="noConversion"/>
  </si>
  <si>
    <t>jdoap-sapcockpit</t>
    <phoneticPr fontId="4" type="noConversion"/>
  </si>
  <si>
    <t>jdoap-sapsolman</t>
    <phoneticPr fontId="4" type="noConversion"/>
  </si>
  <si>
    <t>jdoap-s4app02</t>
    <phoneticPr fontId="4" type="noConversion"/>
  </si>
  <si>
    <t>jdoap-s4app01</t>
    <phoneticPr fontId="4" type="noConversion"/>
  </si>
  <si>
    <t>SAP HANA</t>
    <phoneticPr fontId="4" type="noConversion"/>
  </si>
  <si>
    <t>N/A</t>
    <phoneticPr fontId="4" type="noConversion"/>
  </si>
  <si>
    <t>jddsp-edge02</t>
  </si>
  <si>
    <t>DS NSX Edge</t>
    <phoneticPr fontId="4" type="noConversion"/>
  </si>
  <si>
    <t>jddsp-edge01</t>
  </si>
  <si>
    <t>jddsp-nsxmgr</t>
    <phoneticPr fontId="4" type="noConversion"/>
  </si>
  <si>
    <t>DS NSX Manager VIP</t>
    <phoneticPr fontId="4" type="noConversion"/>
  </si>
  <si>
    <t>jddsp-nsxmgr03</t>
  </si>
  <si>
    <t>DS NSX Manager</t>
    <phoneticPr fontId="4" type="noConversion"/>
  </si>
  <si>
    <t>jddsp-nsxmgr02</t>
  </si>
  <si>
    <t>jddsp-nsxmgr01</t>
  </si>
  <si>
    <t>jddsp-dem01</t>
  </si>
  <si>
    <t>DS DEM服务器</t>
    <phoneticPr fontId="4" type="noConversion"/>
  </si>
  <si>
    <t>jddsp-vdidb01</t>
  </si>
  <si>
    <t>DS桌面虚拟化数据库</t>
    <phoneticPr fontId="4" type="noConversion"/>
  </si>
  <si>
    <t>jddsp-hcs</t>
    <phoneticPr fontId="4" type="noConversion"/>
  </si>
  <si>
    <t>DS连接服务器VIP</t>
    <phoneticPr fontId="4" type="noConversion"/>
  </si>
  <si>
    <t>jddsp-hcs02</t>
    <phoneticPr fontId="4" type="noConversion"/>
  </si>
  <si>
    <t>DS连接服务器</t>
    <phoneticPr fontId="4" type="noConversion"/>
  </si>
  <si>
    <t>jddsp-hcs01</t>
  </si>
  <si>
    <t>jddsp-sccmdp01</t>
  </si>
  <si>
    <t>DS SCCM分发点</t>
    <phoneticPr fontId="4" type="noConversion"/>
  </si>
  <si>
    <t>jdc2fap-cna48</t>
  </si>
  <si>
    <t>jdc2fap-cna47</t>
  </si>
  <si>
    <t>jdc2fap-cna46</t>
  </si>
  <si>
    <t>jdc2fap-cna45</t>
  </si>
  <si>
    <t>jdc2fap-cna44</t>
  </si>
  <si>
    <t>jdc2fap-cna43</t>
  </si>
  <si>
    <t>jdc2fap-cna42</t>
  </si>
  <si>
    <t>jdc2fap-cna41</t>
  </si>
  <si>
    <t>jdc2fap-cna40</t>
  </si>
  <si>
    <t>jdc2fap-cna39</t>
  </si>
  <si>
    <t>jdc2fap-cna38</t>
  </si>
  <si>
    <t>jdc2fap-cna37</t>
  </si>
  <si>
    <t>jdc2fap-cna36</t>
  </si>
  <si>
    <t>jdc1fap-cna24</t>
  </si>
  <si>
    <t>jdc1fap-cna23</t>
  </si>
  <si>
    <t>jdc1fap-cna22</t>
  </si>
  <si>
    <t>jdc1fap-cna21</t>
  </si>
  <si>
    <t>jdc1fap-cna20</t>
  </si>
  <si>
    <t>jdc1fap-cna19</t>
  </si>
  <si>
    <t>jdc1fap-cna18</t>
  </si>
  <si>
    <t>jdc1fap-cna17</t>
  </si>
  <si>
    <t>jdc1fap-cna16</t>
  </si>
  <si>
    <t>jdc1fap-cna15</t>
  </si>
  <si>
    <t>jdc1fap-cna14</t>
  </si>
  <si>
    <t>jdc1fap-cna13</t>
  </si>
  <si>
    <t>jdc1fap-cna12</t>
  </si>
  <si>
    <t>jddsp-kms01</t>
  </si>
  <si>
    <t>DS KMS服务器</t>
    <phoneticPr fontId="4" type="noConversion"/>
  </si>
  <si>
    <t>jddsp-dhcp02</t>
  </si>
  <si>
    <t>DS DHCP服务器</t>
    <phoneticPr fontId="4" type="noConversion"/>
  </si>
  <si>
    <t>jddsp-dhcp01</t>
  </si>
  <si>
    <t>jddsp-dc02</t>
  </si>
  <si>
    <t>DS 域控</t>
    <phoneticPr fontId="4" type="noConversion"/>
  </si>
  <si>
    <t>jddsp-dc01</t>
  </si>
  <si>
    <t>jdc2dsp-esxi06</t>
  </si>
  <si>
    <t>jdc2dsp-esxi05</t>
  </si>
  <si>
    <t>jdc1dsp-esxi03</t>
  </si>
  <si>
    <t>jdc1dsp-esxi02</t>
  </si>
  <si>
    <r>
      <t>A</t>
    </r>
    <r>
      <rPr>
        <sz val="11"/>
        <color theme="1"/>
        <rFont val="宋体"/>
        <family val="3"/>
        <charset val="134"/>
        <scheme val="minor"/>
      </rPr>
      <t>PP</t>
    </r>
    <r>
      <rPr>
        <sz val="11"/>
        <color theme="1"/>
        <rFont val="宋体"/>
        <family val="3"/>
        <charset val="134"/>
        <scheme val="minor"/>
      </rPr>
      <t>交付</t>
    </r>
    <phoneticPr fontId="8" type="noConversion"/>
  </si>
  <si>
    <t>原子钟</t>
    <phoneticPr fontId="8" type="noConversion"/>
  </si>
  <si>
    <t>APP+NAS+DB存储 for MES Huawei OceanStor 5510 V5</t>
  </si>
  <si>
    <t>DB存储 for MES Huawei OceanStor Dorado 18800 V6</t>
  </si>
  <si>
    <t>DB存储 for Rep&amp;Archive Huawei OceanStor 5510 V5</t>
  </si>
  <si>
    <t>APP+NAS Huawei OceanStor 6810 V5</t>
  </si>
  <si>
    <r>
      <t>O</t>
    </r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交付</t>
    </r>
    <phoneticPr fontId="8" type="noConversion"/>
  </si>
  <si>
    <t>阶段3交付</t>
    <phoneticPr fontId="8" type="noConversion"/>
  </si>
  <si>
    <t>阶段2交付</t>
    <phoneticPr fontId="8" type="noConversion"/>
  </si>
  <si>
    <t>阶段1交付</t>
    <phoneticPr fontId="8" type="noConversion"/>
  </si>
  <si>
    <t>CentOS7.9</t>
  </si>
  <si>
    <t>否</t>
  </si>
  <si>
    <t>/data01</t>
  </si>
  <si>
    <t>/:100G</t>
  </si>
  <si>
    <t>SSD+HDD</t>
  </si>
  <si>
    <t>10.12.110.92</t>
    <phoneticPr fontId="4" type="noConversion"/>
  </si>
  <si>
    <t>cicem.fa(不加域)</t>
  </si>
  <si>
    <t>JDFA-Test-Cluster01</t>
  </si>
  <si>
    <t>FA-CIM-Prod</t>
  </si>
  <si>
    <t>Server</t>
  </si>
  <si>
    <t>Test-CIM-AMSRV</t>
  </si>
  <si>
    <t>10.12.110.91</t>
    <phoneticPr fontId="4" type="noConversion"/>
  </si>
  <si>
    <t>10.12.110.56</t>
  </si>
  <si>
    <t>FA-CIM-Test</t>
  </si>
  <si>
    <t>DB</t>
  </si>
  <si>
    <t>Test-CIM-DMS</t>
  </si>
  <si>
    <t>10.12.110.22</t>
  </si>
  <si>
    <t>Test-CIM-MCS</t>
  </si>
  <si>
    <t>10.12.110.21</t>
  </si>
  <si>
    <t>10.12.110.51</t>
  </si>
  <si>
    <t>Test-INFRA-NEXUS</t>
  </si>
  <si>
    <t>10.12.110.46</t>
  </si>
  <si>
    <t>Test-INFRA-ZENTAO</t>
  </si>
  <si>
    <t>10.12.110.41</t>
  </si>
  <si>
    <t>Test-INFRA-JENKINS</t>
  </si>
  <si>
    <t>10.12.110.36</t>
  </si>
  <si>
    <t>Test-INFRA-SVN</t>
  </si>
  <si>
    <t>10.12.110.13</t>
  </si>
  <si>
    <t>Test-CIM-FDC&amp;APC</t>
  </si>
  <si>
    <t>10.12.110.12</t>
  </si>
  <si>
    <t>10.12.110.11</t>
  </si>
  <si>
    <t>10.12.110.32</t>
  </si>
  <si>
    <t>Test-INFRA-ETL</t>
  </si>
  <si>
    <t>10.12.110.31</t>
  </si>
  <si>
    <t>N/A</t>
  </si>
  <si>
    <t>10.244.0.0/16</t>
  </si>
  <si>
    <t>DOCKER</t>
  </si>
  <si>
    <t>SDR</t>
  </si>
  <si>
    <t>Test-CIM-SDR</t>
  </si>
  <si>
    <t>UAT&amp;TEST存储  Huawei OceanStor 5510 V5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</si>
  <si>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</si>
  <si>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10.12.110.27</t>
  </si>
  <si>
    <t>Test-CIM-RTD</t>
  </si>
  <si>
    <t>10.12.110.26</t>
  </si>
  <si>
    <t>RTD Console</t>
  </si>
  <si>
    <t>Scheduler</t>
  </si>
  <si>
    <t>Simulator</t>
  </si>
  <si>
    <t>Optimizer</t>
  </si>
  <si>
    <t>Redo Engine</t>
  </si>
  <si>
    <t>CDC MQ</t>
  </si>
  <si>
    <t>Rule Engine</t>
  </si>
  <si>
    <t>Rule Manager</t>
  </si>
  <si>
    <t>Test-CIM-SPC</t>
  </si>
  <si>
    <t>10.12.110.87</t>
  </si>
  <si>
    <t>Middleware</t>
  </si>
  <si>
    <t>Test-CIM-MQ</t>
  </si>
  <si>
    <t>10.12.110.86</t>
  </si>
  <si>
    <t>Test-CIM-RMS</t>
  </si>
  <si>
    <t>10.12.110.80</t>
  </si>
  <si>
    <t>Test-CIM-EAP</t>
  </si>
  <si>
    <t>10.12.110.79</t>
  </si>
  <si>
    <t>10.12.110.78</t>
  </si>
  <si>
    <t>10.12.110.77</t>
  </si>
  <si>
    <t>10.12.110.76</t>
  </si>
  <si>
    <t>10.12.110.75</t>
  </si>
  <si>
    <t>10.12.110.74</t>
  </si>
  <si>
    <t>10.12.110.73</t>
  </si>
  <si>
    <t>10.12.110.72</t>
  </si>
  <si>
    <t>10.12.110.71</t>
  </si>
  <si>
    <t>10.12.110.62</t>
  </si>
  <si>
    <t>FMB-REPORT</t>
  </si>
  <si>
    <t>10.12.110.61</t>
  </si>
  <si>
    <t>Test-CIM-MES</t>
  </si>
  <si>
    <t>10.12.109.136</t>
  </si>
  <si>
    <t>JDFA-UAT-Cluster01</t>
    <phoneticPr fontId="4" type="noConversion"/>
  </si>
  <si>
    <t>UAT-CIM-DMS</t>
  </si>
  <si>
    <t>10.12.109.131</t>
  </si>
  <si>
    <t>REP_DB</t>
  </si>
  <si>
    <t>UAT-CIM-REPORT</t>
  </si>
  <si>
    <t>10.12.109.123</t>
  </si>
  <si>
    <t>Log Server</t>
  </si>
  <si>
    <t>UAT-INFRA-ELKES</t>
  </si>
  <si>
    <t>10.12.109.122</t>
  </si>
  <si>
    <t>10.12.109.121</t>
  </si>
  <si>
    <t>10.12.109.128</t>
  </si>
  <si>
    <t>UAT-INFRA-ELKFK</t>
  </si>
  <si>
    <t>10.12.109.127</t>
  </si>
  <si>
    <t>10.12.109.126</t>
  </si>
  <si>
    <t>10.12.109.31</t>
  </si>
  <si>
    <t>UAT-CIM-MCS</t>
  </si>
  <si>
    <t>Windows Server 2016</t>
  </si>
  <si>
    <t>10.12.109.24</t>
  </si>
  <si>
    <t>cicem.fa</t>
  </si>
  <si>
    <t>10.12.109.23</t>
  </si>
  <si>
    <t>10.12.109.22</t>
  </si>
  <si>
    <t>10.12.109.21</t>
  </si>
  <si>
    <t>10.12.109.13</t>
  </si>
  <si>
    <t>UAT-CIM-FDC&amp;APC</t>
  </si>
  <si>
    <t>10.12.109.12</t>
  </si>
  <si>
    <t>10.12.109.11</t>
  </si>
  <si>
    <t>10.12.109.114</t>
  </si>
  <si>
    <t>SDR_DB</t>
  </si>
  <si>
    <t>UAT-CIM-SDR</t>
  </si>
  <si>
    <t>10.12.109.113</t>
  </si>
  <si>
    <t>10.12.109.112</t>
  </si>
  <si>
    <t>10.12.109.111</t>
  </si>
  <si>
    <t>10.12.109.107</t>
  </si>
  <si>
    <t>RTD-REDO_DB</t>
  </si>
  <si>
    <t>UAT-CIM-RTD</t>
  </si>
  <si>
    <t>10.12.109.106</t>
  </si>
  <si>
    <t>RTD-FAM_DB</t>
  </si>
  <si>
    <t>10.12.109.102</t>
  </si>
  <si>
    <t>UAT-INFRA-ETL</t>
  </si>
  <si>
    <t>10.12.109.101</t>
  </si>
  <si>
    <t>10.12.109.162</t>
  </si>
  <si>
    <t>UAT-CIM-AMSRV</t>
  </si>
  <si>
    <t>10.12.109.161</t>
  </si>
  <si>
    <t>10.12.109.146</t>
  </si>
  <si>
    <t>RocketMQ</t>
  </si>
  <si>
    <t>UAT-MIDDLEWARE-ROCKETMQ</t>
  </si>
  <si>
    <t>10.12.109.145</t>
  </si>
  <si>
    <t>10.12.109.144</t>
  </si>
  <si>
    <t>10.12.109.143</t>
  </si>
  <si>
    <t>10.12.109.142</t>
  </si>
  <si>
    <t>10.12.109.141</t>
  </si>
  <si>
    <t>10.12.109.156</t>
  </si>
  <si>
    <t>Redis</t>
  </si>
  <si>
    <t>UAT-MIDDLEWARE-REDIS</t>
  </si>
  <si>
    <t>10.12.109.155</t>
  </si>
  <si>
    <t>10.12.109.154</t>
  </si>
  <si>
    <t>10.12.109.153</t>
  </si>
  <si>
    <t>10.12.109.152</t>
  </si>
  <si>
    <t>10.12.109.151</t>
  </si>
  <si>
    <t>10.12.109.92</t>
  </si>
  <si>
    <t>K8S-Worker</t>
  </si>
  <si>
    <t>UAT-INFRA-Kubernetes</t>
  </si>
  <si>
    <t>10.12.109.91</t>
  </si>
  <si>
    <t>10.12.109.90</t>
  </si>
  <si>
    <t>10.12.109.89</t>
  </si>
  <si>
    <t>10.12.109.88</t>
  </si>
  <si>
    <t>10.12.109.87</t>
  </si>
  <si>
    <t>10.12.109.86</t>
  </si>
  <si>
    <t>10.12.109.85</t>
  </si>
  <si>
    <t>10.12.109.84</t>
  </si>
  <si>
    <t>10.12.109.83</t>
  </si>
  <si>
    <t>10.12.109.82</t>
  </si>
  <si>
    <t>10.12.109.81</t>
  </si>
  <si>
    <t>10.12.109.80</t>
  </si>
  <si>
    <t>K8S-Master VIP</t>
  </si>
  <si>
    <t>10.12.109.78</t>
  </si>
  <si>
    <t>K8S-Master</t>
  </si>
  <si>
    <t>10.12.109.77</t>
  </si>
  <si>
    <t>10.12.109.76</t>
  </si>
  <si>
    <t>10.12.109.70</t>
  </si>
  <si>
    <t>Fusion Compute VIP</t>
  </si>
  <si>
    <t>UAT-INFRA-VRM</t>
  </si>
  <si>
    <t>10.12.109.72</t>
  </si>
  <si>
    <t>Fusion Compute-VRM</t>
  </si>
  <si>
    <t>10.12.109.71</t>
  </si>
  <si>
    <t>10.12.109.66</t>
  </si>
  <si>
    <t>SPC_DB</t>
  </si>
  <si>
    <t>UAT-CIM-SPC</t>
  </si>
  <si>
    <t>10.12.109.60</t>
  </si>
  <si>
    <t>Nginx VIP</t>
  </si>
  <si>
    <t>UAT-INGRA-NGINX</t>
  </si>
  <si>
    <t>10.12.109.62</t>
  </si>
  <si>
    <t>Nginx</t>
  </si>
  <si>
    <t>10.12.109.61</t>
  </si>
  <si>
    <t>10.12.109.56</t>
  </si>
  <si>
    <t>Deploy(Jenkins)</t>
  </si>
  <si>
    <t>UAT-INFRA-JENKINS</t>
  </si>
  <si>
    <t>10.12.109.51</t>
  </si>
  <si>
    <t>SVN</t>
  </si>
  <si>
    <t>UAT-INFRA-SVN</t>
  </si>
  <si>
    <t>UAT-CIM-RMS</t>
  </si>
  <si>
    <t>10.12.109.44</t>
  </si>
  <si>
    <t>UAT-CIM-EAP</t>
  </si>
  <si>
    <t>10.12.109.43</t>
  </si>
  <si>
    <t>10.12.109.42</t>
  </si>
  <si>
    <t>APP+NAS+DB存储 for MES Huawei OceanStor 5510 V5</t>
    <phoneticPr fontId="4" type="noConversion"/>
  </si>
  <si>
    <t>10.12.109.41</t>
  </si>
  <si>
    <t>H增加数量至8台</t>
  </si>
  <si>
    <t>UAT-CIM-MES</t>
  </si>
  <si>
    <t>JDFA-Prod-Cluster01</t>
  </si>
  <si>
    <t>PROMETHEUS</t>
  </si>
  <si>
    <t>Prod-INFRA-PROMETHEUS</t>
  </si>
  <si>
    <t>Prod-CIM-SDR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</si>
  <si>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</si>
  <si>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10.12.107.176</t>
  </si>
  <si>
    <t>Prod-INFRA-ELKES</t>
  </si>
  <si>
    <t>10.12.107.175</t>
  </si>
  <si>
    <t>10.12.107.174</t>
  </si>
  <si>
    <t>10.12.107.173</t>
  </si>
  <si>
    <t>10.12.107.172</t>
  </si>
  <si>
    <t>10.12.107.171</t>
  </si>
  <si>
    <t>10.12.107.226</t>
  </si>
  <si>
    <t>Prod-INFRA-ELKFK</t>
  </si>
  <si>
    <t>10.12.107.225</t>
  </si>
  <si>
    <t>10.12.107.224</t>
  </si>
  <si>
    <t>10.12.107.223</t>
  </si>
  <si>
    <t>10.12.107.222</t>
  </si>
  <si>
    <t>10.12.107.221</t>
  </si>
  <si>
    <t>10.12.107.192</t>
  </si>
  <si>
    <t>FDC/APC</t>
  </si>
  <si>
    <t>Prod-CIM-FDC</t>
  </si>
  <si>
    <t>10.12.107.191</t>
  </si>
  <si>
    <t>10.12.107.162</t>
  </si>
  <si>
    <t>Prod-CIM-RTD-REDO</t>
  </si>
  <si>
    <t>10.12.107.20</t>
    <phoneticPr fontId="4" type="noConversion"/>
  </si>
  <si>
    <t>10.12.107.161</t>
  </si>
  <si>
    <t>Prod-CIM-RTD</t>
  </si>
  <si>
    <t>10.12.107.154</t>
  </si>
  <si>
    <t>Prod-INFRA-ETL</t>
  </si>
  <si>
    <t>10.12.107.153</t>
  </si>
  <si>
    <t>10.12.107.152</t>
  </si>
  <si>
    <t>10.12.107.151</t>
  </si>
  <si>
    <t>10.12.107.236</t>
  </si>
  <si>
    <t>Prod-MIDDLEWARE-ROCKETMQ</t>
  </si>
  <si>
    <t>10.12.107.235</t>
  </si>
  <si>
    <t>10.12.107.234</t>
  </si>
  <si>
    <t>10.12.107.233</t>
  </si>
  <si>
    <t>10.12.107.232</t>
  </si>
  <si>
    <t>10.12.107.231</t>
  </si>
  <si>
    <t>10.12.107.216</t>
  </si>
  <si>
    <t>REDIS</t>
  </si>
  <si>
    <t>Prod-MIDDLEWARE-REDIS</t>
  </si>
  <si>
    <t>10.12.107.215</t>
  </si>
  <si>
    <t>10.12.107.214</t>
  </si>
  <si>
    <t>10.12.107.213</t>
  </si>
  <si>
    <t>10.12.107.212</t>
  </si>
  <si>
    <t>10.12.107.211</t>
  </si>
  <si>
    <t>10.12.107.150</t>
  </si>
  <si>
    <t>K8S-Harbor VIP</t>
  </si>
  <si>
    <t>Prod-INFRA-HARBOR</t>
  </si>
  <si>
    <t>10.12.107.147</t>
  </si>
  <si>
    <t>K8S-Harbor</t>
  </si>
  <si>
    <t>10.12.107.146</t>
  </si>
  <si>
    <t>10.12.107.143</t>
  </si>
  <si>
    <t>Prod-INFRA-Kubernetes</t>
  </si>
  <si>
    <t>10.12.107.142</t>
  </si>
  <si>
    <t>10.12.107.141</t>
  </si>
  <si>
    <t>10.12.107.140</t>
  </si>
  <si>
    <t>10.12.107.139</t>
  </si>
  <si>
    <t>10.12.107.138</t>
  </si>
  <si>
    <t>10.12.107.137</t>
  </si>
  <si>
    <t>10.12.107.136</t>
  </si>
  <si>
    <t>10.12.107.135</t>
  </si>
  <si>
    <t>10.12.107.134</t>
  </si>
  <si>
    <t>10.12.107.133</t>
  </si>
  <si>
    <t>10.12.107.132</t>
  </si>
  <si>
    <t>10.12.107.131</t>
  </si>
  <si>
    <t>10.12.107.130</t>
  </si>
  <si>
    <t>10.12.107.129</t>
  </si>
  <si>
    <t>10.12.107.128</t>
  </si>
  <si>
    <t>10.12.107.127</t>
  </si>
  <si>
    <t>10.12.107.126</t>
  </si>
  <si>
    <t>10.12.107.125</t>
  </si>
  <si>
    <t>10.12.107.124</t>
  </si>
  <si>
    <t>10.12.107.123</t>
  </si>
  <si>
    <t>10.12.107.122</t>
  </si>
  <si>
    <t>10.12.107.121</t>
  </si>
  <si>
    <t>10.12.107.120</t>
  </si>
  <si>
    <t>10.12.107.118</t>
  </si>
  <si>
    <t>10.12.107.117</t>
  </si>
  <si>
    <t>10.12.107.116</t>
  </si>
  <si>
    <t>10.12.107.110</t>
  </si>
  <si>
    <t>FusionCompute VIP</t>
  </si>
  <si>
    <t>Prod-INFRA-FusionCompute</t>
  </si>
  <si>
    <t>是</t>
  </si>
  <si>
    <t>10.12.107.112</t>
  </si>
  <si>
    <t>FusionCompute-VRM</t>
  </si>
  <si>
    <t>Prod-INFRA-VRM</t>
  </si>
  <si>
    <t>管理面配置FTP服务器自动备份</t>
  </si>
  <si>
    <t>10.12.107.111</t>
  </si>
  <si>
    <t>10.12.107.100</t>
  </si>
  <si>
    <t>NginxVIP</t>
  </si>
  <si>
    <t>Prod-INFRA-NGINX</t>
  </si>
  <si>
    <t>10.12.107.102</t>
  </si>
  <si>
    <t>10.12.107.101</t>
  </si>
  <si>
    <t>10.12.107.186</t>
  </si>
  <si>
    <t>RAVENCASTMQ-APC</t>
  </si>
  <si>
    <t>Prod-MIDDLEWARE-RAVENCASTMQ</t>
  </si>
  <si>
    <t>10.12.107.185</t>
  </si>
  <si>
    <t>10.12.107.184</t>
  </si>
  <si>
    <t>RAVENCASTMQ-FDC</t>
  </si>
  <si>
    <t>10.12.107.183</t>
  </si>
  <si>
    <t>10.12.107.182</t>
  </si>
  <si>
    <t>10.12.107.181</t>
  </si>
  <si>
    <t>10.12.107.207</t>
  </si>
  <si>
    <t>RAVENCASTMQ-EIS</t>
  </si>
  <si>
    <t>10.12.107.206</t>
  </si>
  <si>
    <t>10.12.107.202</t>
  </si>
  <si>
    <t>RAVENCASTMQ-MES</t>
  </si>
  <si>
    <t>10.12.107.201</t>
  </si>
  <si>
    <t>Prod-CIM-SPC</t>
  </si>
  <si>
    <t>Prod-CIM-RMS</t>
  </si>
  <si>
    <t>10.12.107.96</t>
  </si>
  <si>
    <t>Prod-CIM-EAP</t>
  </si>
  <si>
    <t>10.12.107.95</t>
  </si>
  <si>
    <t>10.12.107.94</t>
  </si>
  <si>
    <t>10.12.107.93</t>
  </si>
  <si>
    <t>10.12.107.92</t>
  </si>
  <si>
    <t>10.12.107.91</t>
  </si>
  <si>
    <t>10.12.107.90</t>
  </si>
  <si>
    <t>10.12.107.89</t>
  </si>
  <si>
    <t>10.12.107.88</t>
  </si>
  <si>
    <t>10.12.107.87</t>
  </si>
  <si>
    <t>10.12.107.86</t>
  </si>
  <si>
    <t>10.12.107.85</t>
  </si>
  <si>
    <t>10.12.107.84</t>
  </si>
  <si>
    <t>10.12.107.83</t>
  </si>
  <si>
    <t>10.12.107.82</t>
  </si>
  <si>
    <t>10.12.107.81</t>
  </si>
  <si>
    <t>10.12.107.80</t>
  </si>
  <si>
    <t>10.12.107.79</t>
  </si>
  <si>
    <t>10.12.107.78</t>
  </si>
  <si>
    <t>10.12.107.77</t>
  </si>
  <si>
    <t>10.12.107.76</t>
  </si>
  <si>
    <t>10.12.107.75</t>
  </si>
  <si>
    <t>10.12.107.74</t>
  </si>
  <si>
    <t>10.12.107.73</t>
  </si>
  <si>
    <t>10.12.107.72</t>
  </si>
  <si>
    <t>10.12.107.71</t>
  </si>
  <si>
    <t>10.12.107.70</t>
  </si>
  <si>
    <t>10.12.107.69</t>
  </si>
  <si>
    <t>10.12.107.68</t>
  </si>
  <si>
    <t>10.12.107.67</t>
  </si>
  <si>
    <t>10.12.107.66</t>
  </si>
  <si>
    <t>10.12.107.65</t>
  </si>
  <si>
    <t>10.12.107.64</t>
  </si>
  <si>
    <t>10.12.107.63</t>
  </si>
  <si>
    <t>10.12.107.62</t>
  </si>
  <si>
    <t>10.12.107.61</t>
  </si>
  <si>
    <t>10.12.107.60</t>
  </si>
  <si>
    <t>10.12.107.59</t>
  </si>
  <si>
    <t>10.12.107.58</t>
  </si>
  <si>
    <t>10.12.107.57</t>
  </si>
  <si>
    <t>10.12.107.56</t>
  </si>
  <si>
    <t>10.12.107.55</t>
  </si>
  <si>
    <t>10.12.107.54</t>
  </si>
  <si>
    <t>10.12.107.53</t>
  </si>
  <si>
    <t>10.12.107.52</t>
  </si>
  <si>
    <t>10.12.107.51</t>
  </si>
  <si>
    <t>10.12.107.50</t>
  </si>
  <si>
    <t>10.12.107.49</t>
  </si>
  <si>
    <t>10.12.107.48</t>
  </si>
  <si>
    <t>10.12.107.47</t>
  </si>
  <si>
    <t>10.12.107.46</t>
  </si>
  <si>
    <t>10.12.107.45</t>
  </si>
  <si>
    <t>10.12.107.44</t>
  </si>
  <si>
    <t>10.12.107.43</t>
  </si>
  <si>
    <t>10.12.107.42</t>
  </si>
  <si>
    <t>10.12.107.41</t>
  </si>
  <si>
    <t>10.12.107.40</t>
  </si>
  <si>
    <t>10.12.107.39</t>
  </si>
  <si>
    <t>10.12.107.38</t>
  </si>
  <si>
    <t>10.12.107.37</t>
  </si>
  <si>
    <t>10.12.107.36</t>
  </si>
  <si>
    <t>10.12.107.35</t>
  </si>
  <si>
    <t>10.12.107.34</t>
  </si>
  <si>
    <t>10.12.107.33</t>
  </si>
  <si>
    <t>10.12.107.32</t>
  </si>
  <si>
    <t>10.12.107.31</t>
  </si>
  <si>
    <t>10.12.107.22</t>
  </si>
  <si>
    <t>Prod-CIM-REPORT</t>
  </si>
  <si>
    <t>10.12.107.21</t>
  </si>
  <si>
    <t>10.12.107.14</t>
  </si>
  <si>
    <t>ARCHIVE_APP</t>
  </si>
  <si>
    <t>Prod-CIM-ARCHIVE</t>
  </si>
  <si>
    <t>10.12.107.13</t>
  </si>
  <si>
    <t>10.12.107.12</t>
  </si>
  <si>
    <t>10.12.107.11</t>
  </si>
  <si>
    <t>10.12.107.242</t>
    <phoneticPr fontId="4" type="noConversion"/>
  </si>
  <si>
    <t>Prod-CIM-AMSRV</t>
  </si>
  <si>
    <t>10.12.107.241</t>
    <phoneticPr fontId="4" type="noConversion"/>
  </si>
  <si>
    <t>APP+NAS Huawei OceanStor 6810 V5</t>
    <phoneticPr fontId="4" type="noConversion"/>
  </si>
  <si>
    <t>10.12.107.246</t>
    <phoneticPr fontId="4" type="noConversion"/>
  </si>
  <si>
    <t>ANSIBLE</t>
  </si>
  <si>
    <t>Prod-CIM-ANSIBLE</t>
  </si>
  <si>
    <t>MES Admin</t>
  </si>
  <si>
    <t>Prod-CIM-MES-Admin</t>
  </si>
  <si>
    <t>Prod-CIM-MES</t>
  </si>
  <si>
    <t>2</t>
  </si>
  <si>
    <t>写明存储型号</t>
  </si>
  <si>
    <t>400</t>
  </si>
  <si>
    <t>100</t>
  </si>
  <si>
    <t>32</t>
  </si>
  <si>
    <t>8</t>
  </si>
  <si>
    <t>10.12.107.10</t>
  </si>
  <si>
    <t>FTP</t>
  </si>
  <si>
    <t>Prod-CIM-FTP</t>
  </si>
  <si>
    <t>1</t>
  </si>
  <si>
    <t>额外软件</t>
  </si>
  <si>
    <t>操作系统版本</t>
  </si>
  <si>
    <t>备份策略</t>
  </si>
  <si>
    <t>是否需要备份</t>
  </si>
  <si>
    <t>NAS存储来源</t>
  </si>
  <si>
    <t>访问权限</t>
  </si>
  <si>
    <t>共享名称</t>
  </si>
  <si>
    <t>NAS磁盘(GB)</t>
  </si>
  <si>
    <t>虚拟磁盘3来源</t>
  </si>
  <si>
    <t>虚拟磁盘2来源</t>
  </si>
  <si>
    <t>虚拟磁盘1来源</t>
  </si>
  <si>
    <t>虚拟磁盘3(GB)</t>
  </si>
  <si>
    <t>虚拟磁盘2目录划分</t>
  </si>
  <si>
    <t>虚拟磁盘2(GB)</t>
  </si>
  <si>
    <t>虚拟磁盘1目录划分</t>
  </si>
  <si>
    <t>虚拟磁盘1(GB)</t>
  </si>
  <si>
    <t>硬盘属性</t>
  </si>
  <si>
    <t>内存(GB)</t>
  </si>
  <si>
    <t>vCPU</t>
  </si>
  <si>
    <t>IP地址2</t>
  </si>
  <si>
    <t>IP地址1</t>
  </si>
  <si>
    <t>域名</t>
  </si>
  <si>
    <t>宿主机</t>
  </si>
  <si>
    <t>群集名称</t>
  </si>
  <si>
    <t>角色</t>
  </si>
  <si>
    <t>部署方式</t>
  </si>
  <si>
    <t>服务器</t>
  </si>
  <si>
    <t>对应的应用</t>
  </si>
  <si>
    <t>序号</t>
  </si>
  <si>
    <t>序号</t>
    <phoneticPr fontId="4" type="noConversion"/>
  </si>
  <si>
    <t xml:space="preserve">部件编码 </t>
    <phoneticPr fontId="4" type="noConversion"/>
  </si>
  <si>
    <t>型号</t>
    <phoneticPr fontId="4" type="noConversion"/>
  </si>
  <si>
    <t>数量</t>
    <phoneticPr fontId="4" type="noConversion"/>
  </si>
  <si>
    <t>02353AJB</t>
  </si>
  <si>
    <t>S5731-S48T4X</t>
  </si>
  <si>
    <t>交换机</t>
  </si>
  <si>
    <t>02310MUP</t>
  </si>
  <si>
    <r>
      <t>光模块</t>
    </r>
    <r>
      <rPr>
        <sz val="9"/>
        <color rgb="FF000000"/>
        <rFont val="Arial"/>
        <family val="2"/>
      </rPr>
      <t>-SFP+-10G-</t>
    </r>
    <r>
      <rPr>
        <sz val="9"/>
        <color rgb="FF000000"/>
        <rFont val="宋体"/>
        <family val="3"/>
        <charset val="134"/>
      </rPr>
      <t>多模模块</t>
    </r>
  </si>
  <si>
    <t>模块</t>
  </si>
  <si>
    <t>02352UTS</t>
  </si>
  <si>
    <t>CE16808A-B02</t>
  </si>
  <si>
    <t>02313AMY</t>
  </si>
  <si>
    <t>SFP-10G-SR-MP</t>
  </si>
  <si>
    <t>02311MNN</t>
    <phoneticPr fontId="4" type="noConversion"/>
  </si>
  <si>
    <t>QSFP-100G-CWDM4</t>
  </si>
  <si>
    <t>02313FYX</t>
  </si>
  <si>
    <t>QSFP28-100G-SR4-MP</t>
  </si>
  <si>
    <t>02351SGY</t>
  </si>
  <si>
    <t>CE8861-4C-EI-B</t>
    <phoneticPr fontId="4" type="noConversion"/>
  </si>
  <si>
    <t>02353GLC</t>
  </si>
  <si>
    <t>CE6881-48T6CQ-B</t>
  </si>
  <si>
    <t>SFP-10G-SR-MP</t>
    <phoneticPr fontId="4" type="noConversion"/>
  </si>
  <si>
    <t>02311KNU</t>
  </si>
  <si>
    <t>QSFP28-100G-LR4</t>
  </si>
  <si>
    <t>02353AHU</t>
  </si>
  <si>
    <t>S5731-S24T4X</t>
  </si>
  <si>
    <t>02352RQL</t>
  </si>
  <si>
    <t>USG6615E-AC</t>
  </si>
  <si>
    <t>防火墙</t>
  </si>
  <si>
    <t>02353AEK</t>
  </si>
  <si>
    <t>USG6555E-AC</t>
  </si>
  <si>
    <t>02313FGP</t>
  </si>
  <si>
    <r>
      <t>SCM-AC-01</t>
    </r>
    <r>
      <rPr>
        <sz val="9"/>
        <color rgb="FF000000"/>
        <rFont val="宋体"/>
        <family val="2"/>
        <charset val="134"/>
      </rPr>
      <t>（2288）</t>
    </r>
    <phoneticPr fontId="4" type="noConversion"/>
  </si>
  <si>
    <t>02353SJY-004</t>
  </si>
  <si>
    <t>S5732-H24UM2CC</t>
  </si>
  <si>
    <t>02353BVK</t>
  </si>
  <si>
    <t>AR6121</t>
  </si>
  <si>
    <t>路由器</t>
  </si>
  <si>
    <t>02312UUB</t>
  </si>
  <si>
    <t>SFP-GE-SX-C</t>
  </si>
  <si>
    <t>eSFP-GE-SX-MM850</t>
  </si>
  <si>
    <t>SFP-GE-LX-SM1310</t>
  </si>
  <si>
    <t>02313BJH</t>
  </si>
  <si>
    <t>SFP-10G-LR-MP</t>
  </si>
  <si>
    <t>02313NUG</t>
  </si>
  <si>
    <t>QSFP-40G-LX4-MM</t>
  </si>
  <si>
    <t>02311YVB</t>
  </si>
  <si>
    <t>QSFP-40G-LR4-Lite</t>
  </si>
  <si>
    <t>02313GAA</t>
  </si>
  <si>
    <t>QSFP-40G-eSR4-MP</t>
  </si>
  <si>
    <t>CE8861-4C-EI-B</t>
  </si>
  <si>
    <t>02352UTP</t>
  </si>
  <si>
    <t>CE16804A-B02</t>
  </si>
  <si>
    <t>02310MHS</t>
  </si>
  <si>
    <t>QSFP-40G-LR4</t>
  </si>
  <si>
    <t>02312UUG</t>
  </si>
  <si>
    <t>SFP-10G-LR-C</t>
  </si>
  <si>
    <t>02352FSG-001</t>
  </si>
  <si>
    <t>S6730-H24X6C</t>
  </si>
  <si>
    <t>02353VVC</t>
  </si>
  <si>
    <t>AirEngine9700-M1</t>
  </si>
  <si>
    <t>02352QVG</t>
  </si>
  <si>
    <t>AC6508</t>
  </si>
  <si>
    <t>02353AJU-001</t>
  </si>
  <si>
    <t>S5732-H48S6Q</t>
  </si>
  <si>
    <t>SFP-1000BaseT</t>
  </si>
  <si>
    <t>02313AMY</t>
    <phoneticPr fontId="4" type="noConversion"/>
  </si>
  <si>
    <t>02310QDJ</t>
  </si>
  <si>
    <t>SFP-10G-LR</t>
  </si>
  <si>
    <t>OMXD30000</t>
  </si>
  <si>
    <t>02311GBW</t>
  </si>
  <si>
    <t>QSFP28-100G-SR4</t>
  </si>
  <si>
    <t>02311MNN</t>
  </si>
  <si>
    <t>S-SFP-GE-LH40-SM1310</t>
  </si>
  <si>
    <r>
      <t>光模块</t>
    </r>
    <r>
      <rPr>
        <sz val="9"/>
        <color rgb="FF000000"/>
        <rFont val="Arial"/>
        <family val="2"/>
      </rPr>
      <t>-SFP+-10G-</t>
    </r>
    <r>
      <rPr>
        <sz val="9"/>
        <color rgb="FF000000"/>
        <rFont val="宋体"/>
        <family val="3"/>
        <charset val="134"/>
      </rPr>
      <t>单模模块</t>
    </r>
  </si>
  <si>
    <t>02310RMB</t>
  </si>
  <si>
    <t>QSFP-40G-eSR4</t>
  </si>
  <si>
    <t>SFP-10G-CU3M</t>
  </si>
  <si>
    <t>高速电缆</t>
    <phoneticPr fontId="4" type="noConversion"/>
  </si>
  <si>
    <t>启明星辰</t>
    <phoneticPr fontId="4" type="noConversion"/>
  </si>
  <si>
    <t>天清汉马USG-FW-12600-T-NF13200</t>
    <phoneticPr fontId="4" type="noConversion"/>
  </si>
  <si>
    <t>防火墙</t>
    <phoneticPr fontId="4" type="noConversion"/>
  </si>
  <si>
    <t>AG1000V5</t>
  </si>
  <si>
    <t>绿盟</t>
    <phoneticPr fontId="8" type="noConversion"/>
  </si>
  <si>
    <t>WAF NX5-HD1600</t>
  </si>
  <si>
    <t>绿盟</t>
  </si>
  <si>
    <t>RSAS NX3-S</t>
  </si>
  <si>
    <t>启明星辰</t>
  </si>
  <si>
    <r>
      <t>天玥</t>
    </r>
    <r>
      <rPr>
        <sz val="9"/>
        <color rgb="FF000000"/>
        <rFont val="Times New Roman"/>
        <family val="1"/>
      </rPr>
      <t>OSM-4600-S</t>
    </r>
    <r>
      <rPr>
        <sz val="9"/>
        <color rgb="FF000000"/>
        <rFont val="宋体"/>
        <family val="3"/>
        <charset val="134"/>
      </rPr>
      <t>堡垒机</t>
    </r>
  </si>
  <si>
    <t>LASNX3-HD1000</t>
  </si>
  <si>
    <r>
      <t>天清汉马</t>
    </r>
    <r>
      <rPr>
        <sz val="9"/>
        <color rgb="FF000000"/>
        <rFont val="Times New Roman"/>
        <family val="1"/>
      </rPr>
      <t>USG-FW-T-MC-10</t>
    </r>
    <r>
      <rPr>
        <sz val="9"/>
        <color rgb="FF000000"/>
        <rFont val="宋体"/>
        <family val="3"/>
        <charset val="134"/>
      </rPr>
      <t>集中管理中心管理节点</t>
    </r>
  </si>
  <si>
    <r>
      <rPr>
        <sz val="9"/>
        <color rgb="FF000000"/>
        <rFont val="等线"/>
        <family val="2"/>
      </rPr>
      <t>网际思安</t>
    </r>
    <phoneticPr fontId="4" type="noConversion"/>
  </si>
  <si>
    <t>SMG-AS-H510</t>
    <phoneticPr fontId="4" type="noConversion"/>
  </si>
  <si>
    <t>宁盾</t>
    <phoneticPr fontId="4" type="noConversion"/>
  </si>
  <si>
    <t>ND ACE 2500</t>
    <phoneticPr fontId="4" type="noConversion"/>
  </si>
  <si>
    <t>爱数</t>
    <phoneticPr fontId="4" type="noConversion"/>
  </si>
  <si>
    <t>昆腾</t>
    <phoneticPr fontId="4" type="noConversion"/>
  </si>
  <si>
    <t>Quantum SCALAR i3</t>
    <phoneticPr fontId="4" type="noConversion"/>
  </si>
  <si>
    <t>array</t>
    <phoneticPr fontId="4" type="noConversion"/>
  </si>
  <si>
    <t xml:space="preserve">APV 2800 </t>
    <phoneticPr fontId="4" type="noConversion"/>
  </si>
  <si>
    <t>02352QPT</t>
  </si>
  <si>
    <t>S5731-H48T4XC</t>
  </si>
  <si>
    <t>02353AJH</t>
  </si>
  <si>
    <t>S5731-S48P4X</t>
  </si>
  <si>
    <t>02353GES</t>
  </si>
  <si>
    <t>AirEngine5760-51</t>
  </si>
  <si>
    <t>AP</t>
  </si>
  <si>
    <t>02353GSG</t>
  </si>
  <si>
    <t>AirEngine8760-X1-PRO</t>
  </si>
  <si>
    <t>02353KCN</t>
  </si>
  <si>
    <t>AirEngine6760R-51E</t>
  </si>
  <si>
    <t>S5735-L24T4S-A1</t>
  </si>
  <si>
    <t>02313CKW</t>
  </si>
  <si>
    <t>H22X-05-NSH3101(2288)</t>
    <phoneticPr fontId="4" type="noConversion"/>
  </si>
  <si>
    <t>02313CUT</t>
  </si>
  <si>
    <t>H22X-05-P128A03(2288)</t>
    <phoneticPr fontId="4" type="noConversion"/>
  </si>
  <si>
    <t>AIFAB</t>
    <phoneticPr fontId="4" type="noConversion"/>
  </si>
  <si>
    <t>戴园园、顾思晟、王逸、李丹妮、袁波</t>
    <phoneticPr fontId="8" type="noConversion"/>
  </si>
  <si>
    <t>景阳春</t>
    <phoneticPr fontId="4" type="noConversion"/>
  </si>
  <si>
    <t>姓名</t>
    <phoneticPr fontId="8" type="noConversion"/>
  </si>
  <si>
    <t>姚远</t>
    <phoneticPr fontId="8" type="noConversion"/>
  </si>
  <si>
    <t>Y</t>
    <phoneticPr fontId="8" type="noConversion"/>
  </si>
  <si>
    <t>马瑞</t>
    <phoneticPr fontId="8" type="noConversion"/>
  </si>
  <si>
    <t>徐艺群</t>
    <phoneticPr fontId="8" type="noConversion"/>
  </si>
  <si>
    <t>杨硕</t>
    <phoneticPr fontId="8" type="noConversion"/>
  </si>
  <si>
    <t>吕晓冬</t>
    <phoneticPr fontId="8" type="noConversion"/>
  </si>
  <si>
    <t>罗嘉洲</t>
    <phoneticPr fontId="8" type="noConversion"/>
  </si>
  <si>
    <t>薛铭健</t>
    <phoneticPr fontId="8" type="noConversion"/>
  </si>
  <si>
    <t>顾思晟</t>
    <phoneticPr fontId="8" type="noConversion"/>
  </si>
  <si>
    <t>王逸</t>
    <phoneticPr fontId="8" type="noConversion"/>
  </si>
  <si>
    <t>李丹妮</t>
    <phoneticPr fontId="8" type="noConversion"/>
  </si>
  <si>
    <t>袁波</t>
    <phoneticPr fontId="8" type="noConversion"/>
  </si>
  <si>
    <t>戴园园</t>
    <phoneticPr fontId="8" type="noConversion"/>
  </si>
  <si>
    <t>沈鸿驹</t>
    <phoneticPr fontId="8" type="noConversion"/>
  </si>
  <si>
    <t>王宇翔</t>
    <phoneticPr fontId="8" type="noConversion"/>
  </si>
  <si>
    <t>羊霆锋</t>
    <phoneticPr fontId="8" type="noConversion"/>
  </si>
  <si>
    <t>刘振宇</t>
    <phoneticPr fontId="8" type="noConversion"/>
  </si>
  <si>
    <t>景阳春</t>
    <phoneticPr fontId="8" type="noConversion"/>
  </si>
  <si>
    <t>邢晨辉</t>
    <phoneticPr fontId="8" type="noConversion"/>
  </si>
  <si>
    <t>徐凯</t>
    <phoneticPr fontId="8" type="noConversion"/>
  </si>
  <si>
    <t>张宝强</t>
    <phoneticPr fontId="8" type="noConversion"/>
  </si>
  <si>
    <t>王鹤儒</t>
    <phoneticPr fontId="8" type="noConversion"/>
  </si>
  <si>
    <t>柯艳元</t>
    <phoneticPr fontId="8" type="noConversion"/>
  </si>
  <si>
    <t>王一松</t>
    <phoneticPr fontId="8" type="noConversion"/>
  </si>
  <si>
    <t>朱学颖</t>
    <phoneticPr fontId="8" type="noConversion"/>
  </si>
  <si>
    <t>10-19</t>
    <phoneticPr fontId="4" type="noConversion"/>
  </si>
  <si>
    <t>10-20</t>
    <phoneticPr fontId="4" type="noConversion"/>
  </si>
  <si>
    <t>10-21</t>
    <phoneticPr fontId="4" type="noConversion"/>
  </si>
  <si>
    <t>10-23</t>
    <phoneticPr fontId="4" type="noConversion"/>
  </si>
  <si>
    <t>10-24</t>
    <phoneticPr fontId="4" type="noConversion"/>
  </si>
  <si>
    <t>10-25</t>
    <phoneticPr fontId="4" type="noConversion"/>
  </si>
  <si>
    <t>10-26</t>
    <phoneticPr fontId="4" type="noConversion"/>
  </si>
  <si>
    <t>10-27</t>
    <phoneticPr fontId="4" type="noConversion"/>
  </si>
  <si>
    <t>10-28</t>
    <phoneticPr fontId="4" type="noConversion"/>
  </si>
  <si>
    <t>10-29</t>
    <phoneticPr fontId="4" type="noConversion"/>
  </si>
  <si>
    <t>10-30</t>
    <phoneticPr fontId="4" type="noConversion"/>
  </si>
  <si>
    <t>10-31</t>
    <phoneticPr fontId="4" type="noConversion"/>
  </si>
  <si>
    <t>11-1</t>
    <phoneticPr fontId="4" type="noConversion"/>
  </si>
  <si>
    <t>11-2</t>
    <phoneticPr fontId="4" type="noConversion"/>
  </si>
  <si>
    <t>11-3</t>
    <phoneticPr fontId="4" type="noConversion"/>
  </si>
  <si>
    <t>11-4</t>
    <phoneticPr fontId="4" type="noConversion"/>
  </si>
  <si>
    <t>OA SCCM服务器</t>
    <phoneticPr fontId="4" type="noConversion"/>
  </si>
  <si>
    <t>OA SCCM数据库</t>
    <phoneticPr fontId="4" type="noConversion"/>
  </si>
  <si>
    <t>宋家兴</t>
    <phoneticPr fontId="4" type="noConversion"/>
  </si>
  <si>
    <t>？</t>
    <phoneticPr fontId="4" type="noConversion"/>
  </si>
  <si>
    <t>范真硕</t>
    <phoneticPr fontId="4" type="noConversion"/>
  </si>
  <si>
    <t>方奕飞杨</t>
    <phoneticPr fontId="4" type="noConversion"/>
  </si>
  <si>
    <t>朱学颖</t>
    <phoneticPr fontId="4" type="noConversion"/>
  </si>
  <si>
    <t>10.1前</t>
    <phoneticPr fontId="4" type="noConversion"/>
  </si>
  <si>
    <t>倪紫fan</t>
    <phoneticPr fontId="4" type="noConversion"/>
  </si>
  <si>
    <t>宋家兴</t>
    <phoneticPr fontId="8" type="noConversion"/>
  </si>
  <si>
    <t>傅天翔</t>
    <phoneticPr fontId="8" type="noConversion"/>
  </si>
  <si>
    <t>郭立华</t>
    <phoneticPr fontId="8" type="noConversion"/>
  </si>
  <si>
    <t>王彪</t>
    <phoneticPr fontId="8" type="noConversion"/>
  </si>
  <si>
    <t>范真硕</t>
    <phoneticPr fontId="8" type="noConversion"/>
  </si>
  <si>
    <t>永德9-14调整</t>
    <phoneticPr fontId="4" type="noConversion"/>
  </si>
  <si>
    <t>STEP1
(10/14)</t>
    <phoneticPr fontId="8" type="noConversion"/>
  </si>
  <si>
    <t>STEP2
（10/24）</t>
    <phoneticPr fontId="8" type="noConversion"/>
  </si>
  <si>
    <t>STEP3
（11/5）</t>
    <phoneticPr fontId="8" type="noConversion"/>
  </si>
  <si>
    <t>OA  ecol服务器</t>
    <phoneticPr fontId="4" type="noConversion"/>
  </si>
  <si>
    <t>OA  ecol数据库</t>
    <phoneticPr fontId="4" type="noConversion"/>
  </si>
  <si>
    <t>OA  redis服务器</t>
    <phoneticPr fontId="4" type="noConversion"/>
  </si>
  <si>
    <t>OA  dcc服务器</t>
    <phoneticPr fontId="4" type="noConversion"/>
  </si>
  <si>
    <t>OA  dcc数据库</t>
    <phoneticPr fontId="4" type="noConversion"/>
  </si>
  <si>
    <t>OA  radius服务器</t>
    <phoneticPr fontId="4" type="noConversion"/>
  </si>
  <si>
    <t>OA  nps服务器</t>
    <phoneticPr fontId="4" type="noConversion"/>
  </si>
  <si>
    <t>jddsp-sccmdp</t>
    <phoneticPr fontId="4" type="noConversion"/>
  </si>
  <si>
    <t>jdoap-dhcp\jdoap-radius</t>
    <phoneticPr fontId="4" type="noConversion"/>
  </si>
  <si>
    <t>戴园园（DHCP）
Radius(宁盾）</t>
    <phoneticPr fontId="4" type="noConversion"/>
  </si>
  <si>
    <t>DHCP
（10-4）</t>
    <phoneticPr fontId="4" type="noConversion"/>
  </si>
  <si>
    <t>OASCCM（前置条件SQL搭建完成）</t>
    <phoneticPr fontId="8" type="noConversion"/>
  </si>
  <si>
    <t>jdoap-sccm</t>
    <phoneticPr fontId="4" type="noConversion"/>
  </si>
  <si>
    <t>jdoap-av</t>
    <phoneticPr fontId="4" type="noConversion"/>
  </si>
  <si>
    <t>jdfap-smtp</t>
    <phoneticPr fontId="4" type="noConversion"/>
  </si>
  <si>
    <t>jdfap-av</t>
    <phoneticPr fontId="4" type="noConversion"/>
  </si>
  <si>
    <t>FAQUEST</t>
    <phoneticPr fontId="4" type="noConversion"/>
  </si>
  <si>
    <t>薛铭健</t>
    <phoneticPr fontId="4" type="noConversion"/>
  </si>
  <si>
    <t>jddsp-dc</t>
    <phoneticPr fontId="4" type="noConversion"/>
  </si>
  <si>
    <t>jddsp-dhcp</t>
    <phoneticPr fontId="4" type="noConversion"/>
  </si>
  <si>
    <t>jddsp-av</t>
    <phoneticPr fontId="4" type="noConversion"/>
  </si>
  <si>
    <t>DSKMS</t>
  </si>
  <si>
    <t>jddsp-kms</t>
    <phoneticPr fontId="4" type="noConversion"/>
  </si>
  <si>
    <t>jddsp-wit</t>
    <phoneticPr fontId="4" type="noConversion"/>
  </si>
  <si>
    <t>jddsp-hcs\jddsp-dem\jddsp-vdidb\jddsp-nsxmgr\jddsp-edge</t>
    <phoneticPr fontId="4" type="noConversion"/>
  </si>
  <si>
    <t>jdfap-radius01</t>
    <phoneticPr fontId="4" type="noConversion"/>
  </si>
  <si>
    <t>Radius
（10-22）</t>
    <phoneticPr fontId="4" type="noConversion"/>
  </si>
  <si>
    <t>柯艳元、厂商</t>
    <phoneticPr fontId="4" type="noConversion"/>
  </si>
  <si>
    <t>jdoap-sap</t>
    <phoneticPr fontId="4" type="noConversion"/>
  </si>
  <si>
    <t>iDMZWSUS服务（需要通外网）</t>
    <phoneticPr fontId="8" type="noConversion"/>
  </si>
  <si>
    <t>jdfap-kms</t>
    <phoneticPr fontId="4" type="noConversion"/>
  </si>
  <si>
    <t>iDMZ防病毒（IDMZ网络交付）</t>
    <phoneticPr fontId="8" type="noConversion"/>
  </si>
  <si>
    <t>FA防病毒</t>
    <phoneticPr fontId="4" type="noConversion"/>
  </si>
  <si>
    <t>环境交付</t>
    <phoneticPr fontId="8" type="noConversion"/>
  </si>
  <si>
    <t>应用上线</t>
    <phoneticPr fontId="4" type="noConversion"/>
  </si>
  <si>
    <t>Radius
（10-26）</t>
    <phoneticPr fontId="4" type="noConversion"/>
  </si>
  <si>
    <t>待定</t>
    <phoneticPr fontId="4" type="noConversion"/>
  </si>
  <si>
    <t>jdfap-hcs\jdfap-dem\jdfap-vdidb\jdfap-nsxmgr\jdfap-edge</t>
    <phoneticPr fontId="4" type="noConversion"/>
  </si>
  <si>
    <t>网络4间</t>
    <phoneticPr fontId="4" type="noConversion"/>
  </si>
  <si>
    <t>鸿驹1间</t>
    <phoneticPr fontId="4" type="noConversion"/>
  </si>
  <si>
    <t>3间</t>
    <phoneticPr fontId="4" type="noConversion"/>
  </si>
  <si>
    <t>存储一间</t>
    <phoneticPr fontId="4" type="noConversion"/>
  </si>
  <si>
    <t>林雨瑶</t>
    <phoneticPr fontId="4" type="noConversion"/>
  </si>
  <si>
    <t>布线期间自己预定</t>
    <phoneticPr fontId="4" type="noConversion"/>
  </si>
  <si>
    <t>按需自己预定</t>
    <phoneticPr fontId="4" type="noConversion"/>
  </si>
  <si>
    <t>房间分配</t>
    <phoneticPr fontId="4" type="noConversion"/>
  </si>
  <si>
    <t>时间</t>
    <phoneticPr fontId="4" type="noConversion"/>
  </si>
  <si>
    <t>9月30日到11月5日</t>
    <phoneticPr fontId="4" type="noConversion"/>
  </si>
  <si>
    <t>9月30日到10月20日</t>
    <phoneticPr fontId="4" type="noConversion"/>
  </si>
  <si>
    <t>jdfap-elkfk01</t>
    <phoneticPr fontId="4" type="noConversion"/>
  </si>
  <si>
    <t>jdc2fap-esxi03</t>
    <phoneticPr fontId="4" type="noConversion"/>
  </si>
  <si>
    <r>
      <rPr>
        <sz val="11"/>
        <color theme="1"/>
        <rFont val="Calibri"/>
        <family val="2"/>
      </rPr>
      <t>原子钟10.19</t>
    </r>
    <r>
      <rPr>
        <sz val="11"/>
        <color theme="1"/>
        <rFont val="Calibri"/>
        <family val="3"/>
      </rPr>
      <t>就绪</t>
    </r>
    <phoneticPr fontId="4" type="noConversion"/>
  </si>
  <si>
    <t>10/17</t>
    <phoneticPr fontId="8" type="noConversion"/>
  </si>
  <si>
    <t>10-18</t>
    <phoneticPr fontId="8" type="noConversion"/>
  </si>
  <si>
    <t>10-22</t>
    <phoneticPr fontId="8" type="noConversion"/>
  </si>
  <si>
    <t>11-5</t>
    <phoneticPr fontId="4" type="noConversion"/>
  </si>
  <si>
    <t>11-6</t>
    <phoneticPr fontId="4" type="noConversion"/>
  </si>
  <si>
    <t>11-7</t>
    <phoneticPr fontId="4" type="noConversion"/>
  </si>
  <si>
    <t>11-8</t>
    <phoneticPr fontId="4" type="noConversion"/>
  </si>
  <si>
    <t>11-9</t>
    <phoneticPr fontId="4" type="noConversion"/>
  </si>
  <si>
    <t>11-10</t>
    <phoneticPr fontId="4" type="noConversion"/>
  </si>
  <si>
    <t>11-11</t>
    <phoneticPr fontId="4" type="noConversion"/>
  </si>
  <si>
    <t>11-12</t>
    <phoneticPr fontId="4" type="noConversion"/>
  </si>
  <si>
    <t>11-13</t>
    <phoneticPr fontId="4" type="noConversion"/>
  </si>
  <si>
    <t>11-14</t>
    <phoneticPr fontId="4" type="noConversion"/>
  </si>
  <si>
    <t>11-15</t>
    <phoneticPr fontId="4" type="noConversion"/>
  </si>
  <si>
    <t>11-16</t>
    <phoneticPr fontId="4" type="noConversion"/>
  </si>
  <si>
    <t>11-17</t>
    <phoneticPr fontId="4" type="noConversion"/>
  </si>
  <si>
    <t>11-18</t>
    <phoneticPr fontId="4" type="noConversion"/>
  </si>
  <si>
    <t>11-19</t>
    <phoneticPr fontId="4" type="noConversion"/>
  </si>
  <si>
    <t>11-20</t>
    <phoneticPr fontId="4" type="noConversion"/>
  </si>
  <si>
    <t>11-21</t>
    <phoneticPr fontId="4" type="noConversion"/>
  </si>
  <si>
    <t>调整时间</t>
    <phoneticPr fontId="4" type="noConversion"/>
  </si>
  <si>
    <t>带外管理地址</t>
  </si>
  <si>
    <t>CPU</t>
  </si>
  <si>
    <t>本地硬盘1(GB)</t>
  </si>
  <si>
    <t>本地硬盘1目录划分</t>
  </si>
  <si>
    <t>SAN存储独享(GB)</t>
  </si>
  <si>
    <t>SAN独享存储磁盘划分</t>
  </si>
  <si>
    <t>SAN存储共享(GB)</t>
  </si>
  <si>
    <t>SAN存储来源</t>
  </si>
  <si>
    <t>机柜信息</t>
  </si>
  <si>
    <t>1.1</t>
  </si>
  <si>
    <t>预留服务器</t>
  </si>
  <si>
    <t>T20</t>
  </si>
  <si>
    <t>2.5GHz/20-core *2</t>
  </si>
  <si>
    <t>480(RAID10)</t>
  </si>
  <si>
    <t>DC1-H10-21U</t>
  </si>
  <si>
    <t>1.2</t>
  </si>
  <si>
    <t>DC2-H09-21U</t>
  </si>
  <si>
    <t>1.3</t>
  </si>
  <si>
    <t>DC2-H10-21U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</si>
  <si>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</si>
  <si>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</si>
  <si>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</si>
  <si>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</si>
  <si>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</si>
  <si>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</si>
  <si>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</si>
  <si>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</si>
  <si>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</si>
  <si>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</si>
  <si>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</si>
  <si>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</si>
  <si>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</si>
  <si>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</si>
  <si>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</si>
  <si>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</si>
  <si>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</si>
  <si>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</si>
  <si>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</si>
  <si>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T22</t>
  </si>
  <si>
    <t>2880(RAID10)</t>
  </si>
  <si>
    <t>DC1-H03-21U</t>
  </si>
  <si>
    <t>1.23</t>
  </si>
  <si>
    <t>DC1-H04-21U</t>
  </si>
  <si>
    <t>1.24</t>
  </si>
  <si>
    <t>DC1-H05-21U</t>
  </si>
  <si>
    <t>1.25</t>
  </si>
  <si>
    <t>DC1-H06-21U</t>
  </si>
  <si>
    <t>1.26</t>
  </si>
  <si>
    <t>DC1-H09-21U</t>
  </si>
  <si>
    <t>1.27</t>
  </si>
  <si>
    <t>DC1-H10-12U</t>
  </si>
  <si>
    <t>1.28</t>
  </si>
  <si>
    <t>DC2-H03-18U</t>
  </si>
  <si>
    <t>1.29</t>
  </si>
  <si>
    <t>DC2-H03-21U</t>
  </si>
  <si>
    <t>1.30</t>
  </si>
  <si>
    <t>DC2-H04-18U</t>
  </si>
  <si>
    <t>1.31</t>
  </si>
  <si>
    <t>DC2-H04-21U</t>
  </si>
  <si>
    <t>1.32</t>
  </si>
  <si>
    <t>DC2-H05-21U</t>
  </si>
  <si>
    <t>1.33</t>
  </si>
  <si>
    <t>DC2-H10-12U</t>
  </si>
  <si>
    <t>2.1</t>
  </si>
  <si>
    <t>Prod-SPC_DB</t>
  </si>
  <si>
    <t>10.200.10.11</t>
  </si>
  <si>
    <t>10.12.114.11</t>
  </si>
  <si>
    <t>10.12.114.10</t>
  </si>
  <si>
    <t>/:100G
/var/log:200G
/tmp:50G
/home:80G
/usr:50G</t>
  </si>
  <si>
    <t xml:space="preserve">
/data01</t>
  </si>
  <si>
    <t xml:space="preserve">备份粒度：数据库整库
备份方式：增备+全备
备份频率：每周全备、每天增备
保留期限：4周
</t>
  </si>
  <si>
    <t>DC1-H06-6U</t>
  </si>
  <si>
    <t>2.2</t>
  </si>
  <si>
    <t>10.200.10.111</t>
  </si>
  <si>
    <t>10.12.114.111</t>
  </si>
  <si>
    <t>DC2-H06-6U</t>
  </si>
  <si>
    <t>3.1</t>
  </si>
  <si>
    <t>Prod-MES_DB</t>
  </si>
  <si>
    <t>10.200.10.16</t>
  </si>
  <si>
    <t>10.12.114.16</t>
  </si>
  <si>
    <t>10.12.114.20</t>
  </si>
  <si>
    <t>DC1-H05-6U</t>
  </si>
  <si>
    <t>3.2</t>
  </si>
  <si>
    <t>10.200.10.116</t>
  </si>
  <si>
    <t>10.12.114.116</t>
  </si>
  <si>
    <t>DC2-H05-6U</t>
  </si>
  <si>
    <t>4.1</t>
  </si>
  <si>
    <t>Prod-RMS_DB</t>
  </si>
  <si>
    <t>10.200.10.21</t>
  </si>
  <si>
    <t>10.12.114.21</t>
  </si>
  <si>
    <t>10.12.114.30</t>
  </si>
  <si>
    <t>DC1-H06-3U</t>
  </si>
  <si>
    <t>4.2</t>
  </si>
  <si>
    <t>10.200.10.121</t>
  </si>
  <si>
    <t>10.12.114.121</t>
  </si>
  <si>
    <t>DC2-H06-3U</t>
  </si>
  <si>
    <t>5.1</t>
  </si>
  <si>
    <t>Prod-REPORT_DB</t>
  </si>
  <si>
    <t>T28</t>
  </si>
  <si>
    <t>10.200.10.41</t>
  </si>
  <si>
    <t>10.12.114.26</t>
  </si>
  <si>
    <t>10.12.114.40</t>
  </si>
  <si>
    <t>DC1-H05-15U</t>
  </si>
  <si>
    <t>5.2</t>
  </si>
  <si>
    <t>jdc2fap-reptdb02</t>
  </si>
  <si>
    <t>10.200.10.141</t>
  </si>
  <si>
    <t>10.12.114.126</t>
  </si>
  <si>
    <t>DC2-H05-15U</t>
  </si>
  <si>
    <t>6.1</t>
  </si>
  <si>
    <t>Prod-CIM-APC</t>
  </si>
  <si>
    <t>Prod-APC_DB</t>
  </si>
  <si>
    <t>10.200.10.51</t>
  </si>
  <si>
    <t>10.12.114.31</t>
  </si>
  <si>
    <t>10.12.114.50</t>
  </si>
  <si>
    <t>DC1-H05-3U</t>
  </si>
  <si>
    <t>6.2</t>
  </si>
  <si>
    <t>10.200.10.151</t>
  </si>
  <si>
    <t>10.12.114.131</t>
  </si>
  <si>
    <t>DC2-H05-3U</t>
  </si>
  <si>
    <t>7.1</t>
  </si>
  <si>
    <t>Prod-FDC_DB1</t>
  </si>
  <si>
    <t>10.200.10.46</t>
  </si>
  <si>
    <t>10.12.111.21</t>
  </si>
  <si>
    <t>10.12.111.10</t>
  </si>
  <si>
    <t>/:100G
/var/log:200G 
/tmp:100G
/home:2080G
/usr:50G</t>
  </si>
  <si>
    <t>DC1-H05-9U</t>
  </si>
  <si>
    <t>7.2</t>
  </si>
  <si>
    <t>10.200.10.146</t>
  </si>
  <si>
    <t>10.12.111.121</t>
  </si>
  <si>
    <t>DC2-H05-9U</t>
  </si>
  <si>
    <t>7.3</t>
  </si>
  <si>
    <t>Prod-FDC_DB2</t>
  </si>
  <si>
    <t>10.200.10.47</t>
  </si>
  <si>
    <t>10.12.111.22</t>
  </si>
  <si>
    <t>10.12.111.30</t>
  </si>
  <si>
    <t>DC1-H06-9U</t>
  </si>
  <si>
    <t>7.4</t>
  </si>
  <si>
    <t>10.200.10.147</t>
  </si>
  <si>
    <t>10.12.111.122</t>
  </si>
  <si>
    <t>DC2-H06-9U</t>
  </si>
  <si>
    <t>7.5</t>
  </si>
  <si>
    <t>Prod-FDC_DB3</t>
  </si>
  <si>
    <t>jdc1fap-fdcdb301</t>
  </si>
  <si>
    <t>10.200.10.48</t>
  </si>
  <si>
    <t>10.12.111.23</t>
  </si>
  <si>
    <t>DC1-H05-12U</t>
  </si>
  <si>
    <t>7.6</t>
  </si>
  <si>
    <t>jdc2fap-fdcdb301</t>
  </si>
  <si>
    <t>10.200.10.148</t>
  </si>
  <si>
    <t>10.12.111.123</t>
  </si>
  <si>
    <t>DC2-H05-12U</t>
  </si>
  <si>
    <t>7.7</t>
  </si>
  <si>
    <t>Prod-FDC_DB4</t>
  </si>
  <si>
    <t>jdc1fap-fdcdb401</t>
  </si>
  <si>
    <t>10.200.10.49</t>
  </si>
  <si>
    <t>10.12.111.24</t>
  </si>
  <si>
    <t>DC1-H06-12U</t>
  </si>
  <si>
    <t>7.8</t>
  </si>
  <si>
    <t>jdc2fap-fdcdb401</t>
  </si>
  <si>
    <t>10.200.10.149</t>
  </si>
  <si>
    <t>10.12.111.124</t>
  </si>
  <si>
    <t>DC2-H06-12U</t>
  </si>
  <si>
    <t>8.1</t>
  </si>
  <si>
    <t>Prod-RTD-SDR_DB</t>
  </si>
  <si>
    <t>jdc1fap-rtd_sdrdb01</t>
  </si>
  <si>
    <t>10.200.10.36</t>
  </si>
  <si>
    <t>10.12.114.36</t>
  </si>
  <si>
    <t>10.12.114.60</t>
  </si>
  <si>
    <t>DC1-H08-21U</t>
  </si>
  <si>
    <t>8.2</t>
  </si>
  <si>
    <t>10.200.10.136</t>
  </si>
  <si>
    <t>10.12.114.136</t>
  </si>
  <si>
    <t>DC2-H08-21U</t>
  </si>
  <si>
    <t>9.1</t>
  </si>
  <si>
    <t>Prod-CIM-KLA</t>
  </si>
  <si>
    <t>Prod-KLA_DB</t>
  </si>
  <si>
    <t>T27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</si>
  <si>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</si>
  <si>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</si>
  <si>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</si>
  <si>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</si>
  <si>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</si>
  <si>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 xml:space="preserve">Prod-CIM-KLA </t>
  </si>
  <si>
    <t>读写(10.12.113.16
10.12.113.17
10.12.113.116
10.12.113.11
10.12.113.111)</t>
  </si>
  <si>
    <t>RHEL7.5</t>
  </si>
  <si>
    <t xml:space="preserve">NFS/VSFTP/SAMBA </t>
  </si>
  <si>
    <t>DC1-H05-18U</t>
  </si>
  <si>
    <t>9.2</t>
  </si>
  <si>
    <t>10.200.10.32</t>
  </si>
  <si>
    <t>10.12.113.17</t>
  </si>
  <si>
    <t>DC1-H06-18U</t>
  </si>
  <si>
    <t>9.3</t>
  </si>
  <si>
    <t>10.200.10.131</t>
  </si>
  <si>
    <t>10.12.113.116</t>
  </si>
  <si>
    <t>DC2-H05-18U</t>
  </si>
  <si>
    <t>14.1</t>
  </si>
  <si>
    <t>Prod-CIM-KLA Defect SSA</t>
  </si>
  <si>
    <t>T23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</si>
  <si>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</si>
  <si>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</si>
  <si>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</si>
  <si>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</si>
  <si>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</si>
  <si>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</si>
  <si>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14.2</t>
  </si>
  <si>
    <t>Prod-CIM-KLAACE LOAD Server</t>
  </si>
  <si>
    <t>10.200.10.77</t>
  </si>
  <si>
    <t>10.12.113.12</t>
  </si>
  <si>
    <t>Windows Server 2012 R2</t>
  </si>
  <si>
    <t>DC1-H04-18U</t>
  </si>
  <si>
    <t>10.1</t>
  </si>
  <si>
    <t>Prod-CIM-Archive</t>
  </si>
  <si>
    <t>Prod-Archive-MES&amp;FDC_DB</t>
  </si>
  <si>
    <t>10.200.10.26</t>
  </si>
  <si>
    <t>10.12.114.41</t>
  </si>
  <si>
    <t>10.12.114.70</t>
  </si>
  <si>
    <t>备份粒度：数据库整库
备份方式：增备+全备
备份频率：每2周全备、每天增备
保留期限：4周</t>
  </si>
  <si>
    <t>DC1-H07-21U</t>
  </si>
  <si>
    <t>10.2</t>
  </si>
  <si>
    <t>10.200.10.126</t>
  </si>
  <si>
    <t>10.12.114.141</t>
  </si>
  <si>
    <t>DC2-H07-21U</t>
  </si>
  <si>
    <t>11.1</t>
  </si>
  <si>
    <t>Prod-APC_Application</t>
  </si>
  <si>
    <t>T21</t>
  </si>
  <si>
    <t>10.200.10.56</t>
  </si>
  <si>
    <t>10.12.105.36</t>
  </si>
  <si>
    <t>1920(RAID10)</t>
  </si>
  <si>
    <t>/:100G
/var/log:200G
/tmp:50G
/home:1520G
/usr:50G</t>
  </si>
  <si>
    <t>DC1-H06-15U</t>
  </si>
  <si>
    <t>11.2</t>
  </si>
  <si>
    <t>10.200.10.156</t>
  </si>
  <si>
    <t>10.12.105.136</t>
  </si>
  <si>
    <t>DC2-H06-15U</t>
  </si>
  <si>
    <t>11.3</t>
  </si>
  <si>
    <t>10.200.10.157</t>
  </si>
  <si>
    <t>10.12.105.137</t>
  </si>
  <si>
    <t>DC2-H06-21U</t>
  </si>
  <si>
    <t>12.1</t>
  </si>
  <si>
    <t>Prod-FDC_Application</t>
  </si>
  <si>
    <t>10.200.10.61</t>
  </si>
  <si>
    <t>10.12.111.11</t>
  </si>
  <si>
    <t xml:space="preserve">/:100G
/var/log:200G
/tmp:50G
/home:2480G
/usr:50G
</t>
  </si>
  <si>
    <t>DC1-H07-3U</t>
  </si>
  <si>
    <t>12.2</t>
  </si>
  <si>
    <t>10.200.10.62</t>
  </si>
  <si>
    <t>10.12.111.12</t>
  </si>
  <si>
    <t>DC1-H08-3U</t>
  </si>
  <si>
    <t>12.3</t>
  </si>
  <si>
    <t>10.200.10.63</t>
  </si>
  <si>
    <t>10.12.111.13</t>
  </si>
  <si>
    <t>DC1-H07-6U</t>
  </si>
  <si>
    <t>12.4</t>
  </si>
  <si>
    <t>10.200.10.64</t>
  </si>
  <si>
    <t>10.12.111.14</t>
  </si>
  <si>
    <t>DC1-H08-6U</t>
  </si>
  <si>
    <t>12.5</t>
  </si>
  <si>
    <t>10.200.10.65</t>
  </si>
  <si>
    <t>10.12.111.15</t>
  </si>
  <si>
    <t>DC1-H07-9U</t>
  </si>
  <si>
    <t>12.6</t>
  </si>
  <si>
    <t>10.200.10.66</t>
  </si>
  <si>
    <t>10.12.111.16</t>
  </si>
  <si>
    <t>DC1-H08-9U</t>
  </si>
  <si>
    <t>12.7</t>
  </si>
  <si>
    <t>10.200.10.67</t>
  </si>
  <si>
    <t>10.12.111.17</t>
  </si>
  <si>
    <t>DC1-H07-12U</t>
  </si>
  <si>
    <t>12.8</t>
  </si>
  <si>
    <t>10.200.10.68</t>
  </si>
  <si>
    <t>10.12.111.18</t>
  </si>
  <si>
    <t>DC1-H08-12U</t>
  </si>
  <si>
    <t>12.9</t>
  </si>
  <si>
    <t>10.200.10.69</t>
  </si>
  <si>
    <t>10.12.111.19</t>
  </si>
  <si>
    <t>DC1-H07-15U</t>
  </si>
  <si>
    <t>12.10</t>
  </si>
  <si>
    <t>10.200.10.70</t>
  </si>
  <si>
    <t>10.12.111.20</t>
  </si>
  <si>
    <t>DC1-H08-15U</t>
  </si>
  <si>
    <t>12.11</t>
  </si>
  <si>
    <t>10.200.10.161</t>
  </si>
  <si>
    <t>10.12.111.111</t>
  </si>
  <si>
    <t>DC2-H07-3U</t>
  </si>
  <si>
    <t>12.12</t>
  </si>
  <si>
    <t>10.200.10.162</t>
  </si>
  <si>
    <t>10.12.111.112</t>
  </si>
  <si>
    <t>DC2-H08-3U</t>
  </si>
  <si>
    <t>12.13</t>
  </si>
  <si>
    <t>10.200.10.163</t>
  </si>
  <si>
    <t>10.12.111.113</t>
  </si>
  <si>
    <t>DC2-H07-6U</t>
  </si>
  <si>
    <t>12.14</t>
  </si>
  <si>
    <t>10.200.10.164</t>
  </si>
  <si>
    <t>10.12.111.114</t>
  </si>
  <si>
    <t>DC2-H08-6U</t>
  </si>
  <si>
    <t>12.15</t>
  </si>
  <si>
    <t>10.200.10.165</t>
  </si>
  <si>
    <t>10.12.111.115</t>
  </si>
  <si>
    <t>DC2-H07-9U</t>
  </si>
  <si>
    <t>12.16</t>
  </si>
  <si>
    <t>10.200.10.166</t>
  </si>
  <si>
    <t>10.12.111.116</t>
  </si>
  <si>
    <t>DC2-H08-9U</t>
  </si>
  <si>
    <t>12.17</t>
  </si>
  <si>
    <t>10.200.10.167</t>
  </si>
  <si>
    <t>10.12.111.117</t>
  </si>
  <si>
    <t>DC2-H07-12U</t>
  </si>
  <si>
    <t>12.18</t>
  </si>
  <si>
    <t>10.200.10.168</t>
  </si>
  <si>
    <t>10.12.111.118</t>
  </si>
  <si>
    <t>DC2-H08-12U</t>
  </si>
  <si>
    <t>12.19</t>
  </si>
  <si>
    <t>10.200.10.169</t>
  </si>
  <si>
    <t>10.12.111.119</t>
  </si>
  <si>
    <t>DC2-H07-15U</t>
  </si>
  <si>
    <t>12.20</t>
  </si>
  <si>
    <t>10.200.10.170</t>
  </si>
  <si>
    <t>10.12.111.120</t>
  </si>
  <si>
    <t>DC2-H08-15U</t>
  </si>
  <si>
    <t>13.1</t>
  </si>
  <si>
    <t>Prod-CIM-MCS</t>
  </si>
  <si>
    <t>Prod-MCS_Application</t>
  </si>
  <si>
    <t>T29</t>
  </si>
  <si>
    <t>10.200.10.71</t>
  </si>
  <si>
    <t>10.12.112.11</t>
  </si>
  <si>
    <t>1200(RAID1)
2400(RAID1)</t>
  </si>
  <si>
    <t>/:100G
/var/log:200G
/tmp:50G
/home:2480G
/usr:50G
(MCS挂载点待用户确认)</t>
  </si>
  <si>
    <t>RHEL7.9</t>
  </si>
  <si>
    <t>13.2</t>
  </si>
  <si>
    <t>10.200.10.171</t>
  </si>
  <si>
    <t>10.12.112.111</t>
  </si>
  <si>
    <t>13.3</t>
  </si>
  <si>
    <t>10.200.10.172</t>
  </si>
  <si>
    <t>10.12.112.112</t>
  </si>
  <si>
    <t>13.4</t>
  </si>
  <si>
    <t>Prod-MCS_DB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</si>
  <si>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</si>
  <si>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</si>
  <si>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</si>
  <si>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</si>
  <si>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13.5</t>
  </si>
  <si>
    <t>10.200.10.191</t>
  </si>
  <si>
    <t>10.12.112.116</t>
  </si>
  <si>
    <t>DC2-H06-18U</t>
  </si>
  <si>
    <t>15.1</t>
  </si>
  <si>
    <t>Prod-INFRA-MGMT</t>
  </si>
  <si>
    <t>Prod-Management</t>
  </si>
  <si>
    <t>10.200.10.81</t>
  </si>
  <si>
    <t>10.12.105.31</t>
  </si>
  <si>
    <t>480(RAID1)</t>
  </si>
  <si>
    <t>DC1-H08-18U</t>
  </si>
  <si>
    <t>15.2</t>
  </si>
  <si>
    <t>10.200.10.181</t>
  </si>
  <si>
    <t>10.12.105.131</t>
  </si>
  <si>
    <t>DC2-H08-18U</t>
  </si>
  <si>
    <t>16.1</t>
  </si>
  <si>
    <t>INFRA-Kubernetes
INFRA-FusionCompute</t>
  </si>
  <si>
    <t>Prod-DOCKER_VM(虚拟化)</t>
  </si>
  <si>
    <t>T26</t>
  </si>
  <si>
    <t>10.200.9.11</t>
  </si>
  <si>
    <t>10.12.1.11</t>
  </si>
  <si>
    <t>H服务器虚拟化</t>
  </si>
  <si>
    <t>DC1-H01-3U</t>
  </si>
  <si>
    <t>16.2</t>
  </si>
  <si>
    <t>10.200.9.12</t>
  </si>
  <si>
    <t>10.12.1.12</t>
  </si>
  <si>
    <t>DC1-H02-3U</t>
  </si>
  <si>
    <t>16.3</t>
  </si>
  <si>
    <t>10.200.9.13</t>
  </si>
  <si>
    <t>10.12.1.13</t>
  </si>
  <si>
    <t>DC1-H01-6U</t>
  </si>
  <si>
    <t>16.4</t>
  </si>
  <si>
    <t>10.200.9.14</t>
  </si>
  <si>
    <t>10.12.1.14</t>
  </si>
  <si>
    <t>DC1-H02-6U</t>
  </si>
  <si>
    <t>16.5</t>
  </si>
  <si>
    <t>10.200.9.15</t>
  </si>
  <si>
    <t>10.12.1.15</t>
  </si>
  <si>
    <t>DC1-H01-9U</t>
  </si>
  <si>
    <t>16.6</t>
  </si>
  <si>
    <t>10.200.9.16</t>
  </si>
  <si>
    <t>10.12.1.16</t>
  </si>
  <si>
    <t>DC1-H02-9U</t>
  </si>
  <si>
    <t>16.7</t>
  </si>
  <si>
    <t>10.200.9.17</t>
  </si>
  <si>
    <t>10.12.1.17</t>
  </si>
  <si>
    <t>DC1-H01-12U</t>
  </si>
  <si>
    <t>16.8</t>
  </si>
  <si>
    <t>10.200.9.18</t>
  </si>
  <si>
    <t>10.12.1.18</t>
  </si>
  <si>
    <t>DC1-H02-12U</t>
  </si>
  <si>
    <t>16.9</t>
  </si>
  <si>
    <t>10.200.9.19</t>
  </si>
  <si>
    <t>10.12.1.19</t>
  </si>
  <si>
    <t>DC1-H01-15U</t>
  </si>
  <si>
    <t>16.10</t>
  </si>
  <si>
    <t>10.200.9.20</t>
  </si>
  <si>
    <t>10.12.1.20</t>
  </si>
  <si>
    <t>DC1-H02-15U</t>
  </si>
  <si>
    <t>16.11</t>
  </si>
  <si>
    <t>10.200.9.21</t>
  </si>
  <si>
    <t>10.12.1.21</t>
  </si>
  <si>
    <t>DC1-H01-18U</t>
  </si>
  <si>
    <t>16.12</t>
  </si>
  <si>
    <t>10.200.9.22</t>
  </si>
  <si>
    <t>10.12.1.22</t>
  </si>
  <si>
    <t>DC1-H02-18U</t>
  </si>
  <si>
    <t>16.13</t>
  </si>
  <si>
    <t>10.200.9.23</t>
  </si>
  <si>
    <t>10.12.1.23</t>
  </si>
  <si>
    <t>DC1-H01-21U</t>
  </si>
  <si>
    <t>16.14</t>
  </si>
  <si>
    <t>10.200.9.24</t>
  </si>
  <si>
    <t>10.12.1.24</t>
  </si>
  <si>
    <t>DC1-H02-21U</t>
  </si>
  <si>
    <t>16.15</t>
  </si>
  <si>
    <t>10.200.9.25</t>
  </si>
  <si>
    <t>10.12.1.25</t>
  </si>
  <si>
    <t>DC1-H03-3U</t>
  </si>
  <si>
    <t>16.16</t>
  </si>
  <si>
    <t>10.200.9.26</t>
  </si>
  <si>
    <t>10.12.1.26</t>
  </si>
  <si>
    <t>DC1-H04-3U</t>
  </si>
  <si>
    <t>16.17</t>
  </si>
  <si>
    <t>10.200.9.27</t>
  </si>
  <si>
    <t>10.12.1.27</t>
  </si>
  <si>
    <t>DC1-H03-6U</t>
  </si>
  <si>
    <t>16.18</t>
  </si>
  <si>
    <t>10.200.9.28</t>
  </si>
  <si>
    <t>10.12.1.28</t>
  </si>
  <si>
    <t>DC1-H04-6U</t>
  </si>
  <si>
    <t>16.19</t>
  </si>
  <si>
    <t>10.200.9.29</t>
  </si>
  <si>
    <t>10.12.1.29</t>
  </si>
  <si>
    <t>DC1-H03-9U</t>
  </si>
  <si>
    <t>16.20</t>
  </si>
  <si>
    <t>10.200.9.30</t>
  </si>
  <si>
    <t>10.12.1.30</t>
  </si>
  <si>
    <t>DC1-H04-9U</t>
  </si>
  <si>
    <t>16.21</t>
  </si>
  <si>
    <t>10.200.9.31</t>
  </si>
  <si>
    <t>10.12.1.31</t>
  </si>
  <si>
    <t>DC1-H03-12U</t>
  </si>
  <si>
    <t>16.22</t>
  </si>
  <si>
    <t>10.200.9.32</t>
  </si>
  <si>
    <t>10.12.1.32</t>
  </si>
  <si>
    <t>DC1-H04-12U</t>
  </si>
  <si>
    <t>16.23</t>
  </si>
  <si>
    <t>10.200.9.33</t>
  </si>
  <si>
    <t>10.12.1.33</t>
  </si>
  <si>
    <t>DC1-H03-15U</t>
  </si>
  <si>
    <t>16.24</t>
  </si>
  <si>
    <t>10.200.9.34</t>
  </si>
  <si>
    <t>10.12.1.34</t>
  </si>
  <si>
    <t>DC1-H04-15U</t>
  </si>
  <si>
    <t>16.25</t>
  </si>
  <si>
    <t>jdc2fap-cna25</t>
  </si>
  <si>
    <t>10.200.9.111</t>
  </si>
  <si>
    <t>10.12.1.111</t>
  </si>
  <si>
    <t>DC2-H01-3U</t>
  </si>
  <si>
    <t>16.26</t>
  </si>
  <si>
    <t>jdc2fap-cna26</t>
  </si>
  <si>
    <t>10.200.9.112</t>
  </si>
  <si>
    <t>10.12.1.112</t>
  </si>
  <si>
    <t>DC2-H02-3U</t>
  </si>
  <si>
    <t>16.27</t>
  </si>
  <si>
    <t>10.200.9.113</t>
  </si>
  <si>
    <t>10.12.1.113</t>
  </si>
  <si>
    <t>DC2-H01-6U</t>
  </si>
  <si>
    <t>16.28</t>
  </si>
  <si>
    <t>10.200.9.114</t>
  </si>
  <si>
    <t>10.12.1.114</t>
  </si>
  <si>
    <t>DC2-H02-6U</t>
  </si>
  <si>
    <t>16.29</t>
  </si>
  <si>
    <t>10.200.9.115</t>
  </si>
  <si>
    <t>10.12.1.115</t>
  </si>
  <si>
    <t>DC2-H01-9U</t>
  </si>
  <si>
    <t>16.30</t>
  </si>
  <si>
    <t>10.200.9.116</t>
  </si>
  <si>
    <t>10.12.1.116</t>
  </si>
  <si>
    <t>DC2-H02-9U</t>
  </si>
  <si>
    <t>16.31</t>
  </si>
  <si>
    <t>10.200.9.117</t>
  </si>
  <si>
    <t>10.12.1.117</t>
  </si>
  <si>
    <t>DC2-H01-12U</t>
  </si>
  <si>
    <t>16.32</t>
  </si>
  <si>
    <t>10.200.9.118</t>
  </si>
  <si>
    <t>10.12.1.118</t>
  </si>
  <si>
    <t>DC2-H02-12U</t>
  </si>
  <si>
    <t>16.33</t>
  </si>
  <si>
    <t>10.200.9.119</t>
  </si>
  <si>
    <t>10.12.1.119</t>
  </si>
  <si>
    <t>DC2-H01-15U</t>
  </si>
  <si>
    <t>16.34</t>
  </si>
  <si>
    <t>10.200.9.120</t>
  </si>
  <si>
    <t>10.12.1.120</t>
  </si>
  <si>
    <t>DC2-H02-15U</t>
  </si>
  <si>
    <t>16.35</t>
  </si>
  <si>
    <t>10.200.9.121</t>
  </si>
  <si>
    <t>10.12.1.121</t>
  </si>
  <si>
    <t>DC2-H01-18U</t>
  </si>
  <si>
    <t>16.36</t>
  </si>
  <si>
    <t>10.200.9.122</t>
  </si>
  <si>
    <t>10.12.1.122</t>
  </si>
  <si>
    <t>DC2-H02-18U</t>
  </si>
  <si>
    <t>16.37</t>
  </si>
  <si>
    <t>10.200.9.123</t>
  </si>
  <si>
    <t>10.12.1.123</t>
  </si>
  <si>
    <t>DC2-H01-21U</t>
  </si>
  <si>
    <t>16.38</t>
  </si>
  <si>
    <t>10.200.9.124</t>
  </si>
  <si>
    <t>10.12.1.124</t>
  </si>
  <si>
    <t>DC2-H02-21U</t>
  </si>
  <si>
    <t>16.39</t>
  </si>
  <si>
    <t>10.200.9.125</t>
  </si>
  <si>
    <t>10.12.1.125</t>
  </si>
  <si>
    <t>DC2-H03-3U</t>
  </si>
  <si>
    <t>16.40</t>
  </si>
  <si>
    <t>10.200.9.126</t>
  </si>
  <si>
    <t>10.12.1.126</t>
  </si>
  <si>
    <t>DC2-H04-3U</t>
  </si>
  <si>
    <t>16.41</t>
  </si>
  <si>
    <t>10.200.9.127</t>
  </si>
  <si>
    <t>10.12.1.127</t>
  </si>
  <si>
    <t>DC2-H03-6U</t>
  </si>
  <si>
    <t>16.42</t>
  </si>
  <si>
    <t>10.200.9.128</t>
  </si>
  <si>
    <t>10.12.1.128</t>
  </si>
  <si>
    <t>DC2-H04-6U</t>
  </si>
  <si>
    <t>16.43</t>
  </si>
  <si>
    <t>10.200.9.129</t>
  </si>
  <si>
    <t>10.12.1.129</t>
  </si>
  <si>
    <t>DC2-H03-9U</t>
  </si>
  <si>
    <t>16.44</t>
  </si>
  <si>
    <t>10.200.9.130</t>
  </si>
  <si>
    <t>10.12.1.130</t>
  </si>
  <si>
    <t>DC2-H04-9U</t>
  </si>
  <si>
    <t>16.45</t>
  </si>
  <si>
    <t>10.200.9.131</t>
  </si>
  <si>
    <t>10.12.1.131</t>
  </si>
  <si>
    <t>DC2-H03-12U</t>
  </si>
  <si>
    <t>16.46</t>
  </si>
  <si>
    <t>10.200.9.132</t>
  </si>
  <si>
    <t>10.12.1.132</t>
  </si>
  <si>
    <t>DC2-H04-12U</t>
  </si>
  <si>
    <t>16.47</t>
  </si>
  <si>
    <t>10.200.9.133</t>
  </si>
  <si>
    <t>10.12.1.133</t>
  </si>
  <si>
    <t>DC2-H03-15U</t>
  </si>
  <si>
    <t>16.48</t>
  </si>
  <si>
    <t>10.200.9.134</t>
  </si>
  <si>
    <t>10.12.1.134</t>
  </si>
  <si>
    <t>DC2-H04-15U</t>
  </si>
  <si>
    <t>17.1</t>
  </si>
  <si>
    <t>UAT-MES_DB</t>
  </si>
  <si>
    <t>FA-CIM-UAT</t>
  </si>
  <si>
    <t>10.200.10.86</t>
  </si>
  <si>
    <t>10.12.109.36</t>
  </si>
  <si>
    <t>10.12.109.10</t>
  </si>
  <si>
    <t>DC1-H07-18U</t>
  </si>
  <si>
    <t>17.2</t>
  </si>
  <si>
    <t>10.200.10.186</t>
  </si>
  <si>
    <t>DC2-H07-18U</t>
  </si>
  <si>
    <t>18.1</t>
  </si>
  <si>
    <t>UAT-DOCKER_VM(虚拟化)</t>
  </si>
  <si>
    <t>10.200.9.61</t>
  </si>
  <si>
    <t>10.12.1.61</t>
  </si>
  <si>
    <t>DC1-H09-3U</t>
  </si>
  <si>
    <t>18.2</t>
  </si>
  <si>
    <t>10.200.9.62</t>
  </si>
  <si>
    <t>10.12.1.62</t>
  </si>
  <si>
    <t>DC1-H10-3U</t>
  </si>
  <si>
    <t>18.3</t>
  </si>
  <si>
    <t>10.200.9.63</t>
  </si>
  <si>
    <t>10.12.1.63</t>
  </si>
  <si>
    <t>DC1-H09-6U</t>
  </si>
  <si>
    <t>18.4</t>
  </si>
  <si>
    <t>10.200.9.64</t>
  </si>
  <si>
    <t>10.12.1.64</t>
  </si>
  <si>
    <t>DC1-H10-6U</t>
  </si>
  <si>
    <t>18.5</t>
  </si>
  <si>
    <t>10.200.9.65</t>
  </si>
  <si>
    <t>10.12.1.65</t>
  </si>
  <si>
    <t>DC1-H09-9U</t>
  </si>
  <si>
    <t>18.6</t>
  </si>
  <si>
    <t>10.200.9.66</t>
  </si>
  <si>
    <t>10.12.1.66</t>
  </si>
  <si>
    <t>DC1-H10-9U</t>
  </si>
  <si>
    <t>18.7</t>
  </si>
  <si>
    <t>10.200.9.67</t>
  </si>
  <si>
    <t>10.12.1.67</t>
  </si>
  <si>
    <t>DC1-H09-12U</t>
  </si>
  <si>
    <t>18.8</t>
  </si>
  <si>
    <t>10.200.9.161</t>
  </si>
  <si>
    <t>10.12.1.161</t>
  </si>
  <si>
    <t>DC2-H09-3U</t>
  </si>
  <si>
    <t>18.9</t>
  </si>
  <si>
    <t>10.200.9.162</t>
  </si>
  <si>
    <t>10.12.1.162</t>
  </si>
  <si>
    <t>DC2-H10-3U</t>
  </si>
  <si>
    <t>18.10</t>
  </si>
  <si>
    <t>10.200.9.163</t>
  </si>
  <si>
    <t>10.12.1.163</t>
  </si>
  <si>
    <t>DC2-H09-6U</t>
  </si>
  <si>
    <t>18.11</t>
  </si>
  <si>
    <t>10.200.9.164</t>
  </si>
  <si>
    <t>10.12.1.164</t>
  </si>
  <si>
    <t>DC2-H10-6U</t>
  </si>
  <si>
    <t>18.12</t>
  </si>
  <si>
    <t>10.200.9.165</t>
  </si>
  <si>
    <t>10.12.1.165</t>
  </si>
  <si>
    <t>DC2-H09-9U</t>
  </si>
  <si>
    <t>18.13</t>
  </si>
  <si>
    <t>10.200.9.166</t>
  </si>
  <si>
    <t>10.12.1.166</t>
  </si>
  <si>
    <t>DC2-H10-9U</t>
  </si>
  <si>
    <t>18.14</t>
  </si>
  <si>
    <t>10.200.9.167</t>
  </si>
  <si>
    <t>10.12.1.167</t>
  </si>
  <si>
    <t>DC2-H09-12U</t>
  </si>
  <si>
    <t>19.1</t>
  </si>
  <si>
    <t>Test-DOCKER_VM(虚拟化)</t>
  </si>
  <si>
    <t>10.200.9.91</t>
  </si>
  <si>
    <t>10.12.1.91</t>
  </si>
  <si>
    <t>DC1-H09-15U</t>
  </si>
  <si>
    <t>19.2</t>
  </si>
  <si>
    <t>10.200.9.92</t>
  </si>
  <si>
    <t>10.12.1.92</t>
  </si>
  <si>
    <t>DC1-H10-15U</t>
  </si>
  <si>
    <t>19.3</t>
  </si>
  <si>
    <t>10.200.9.191</t>
  </si>
  <si>
    <t>10.12.1.191</t>
  </si>
  <si>
    <t>DC2-H09-15U</t>
  </si>
  <si>
    <t>19.4</t>
  </si>
  <si>
    <t>10.200.9.192</t>
  </si>
  <si>
    <t>10.12.1.192</t>
  </si>
  <si>
    <t>DC2-H10-15U</t>
  </si>
  <si>
    <t>20.1</t>
  </si>
  <si>
    <t>10.200.9.93</t>
  </si>
  <si>
    <t>10.12.1.93</t>
  </si>
  <si>
    <t>DC1-H09-18U</t>
  </si>
  <si>
    <t>20.2</t>
  </si>
  <si>
    <t>10.200.9.94</t>
  </si>
  <si>
    <t>10.12.1.94</t>
  </si>
  <si>
    <t>DC1-H10-18U</t>
  </si>
  <si>
    <t>20.3</t>
  </si>
  <si>
    <t>10.200.9.193</t>
  </si>
  <si>
    <t>10.12.1.193</t>
  </si>
  <si>
    <t>DC2-H09-18U</t>
  </si>
  <si>
    <t>20.4</t>
  </si>
  <si>
    <t>10.200.9.194</t>
  </si>
  <si>
    <t>10.12.1.194</t>
  </si>
  <si>
    <t>DC2-H10-18U</t>
  </si>
  <si>
    <t>21.1</t>
  </si>
  <si>
    <t>Prod-CIM-AMS</t>
  </si>
  <si>
    <t>Prod-AMS_DB</t>
  </si>
  <si>
    <t>10.200.10.96</t>
  </si>
  <si>
    <t>10.12.114.46</t>
  </si>
  <si>
    <t>10.12.114.80</t>
  </si>
  <si>
    <t>21.2</t>
  </si>
  <si>
    <t>10.200.10.196</t>
  </si>
  <si>
    <t>10.12.114.146</t>
  </si>
  <si>
    <t>服务器数量</t>
    <phoneticPr fontId="8" type="noConversion"/>
  </si>
  <si>
    <t>DB存储 for MES Huawei OceanStor Dorado 18800 V6</t>
    <phoneticPr fontId="4" type="noConversion"/>
  </si>
  <si>
    <t>其他</t>
    <phoneticPr fontId="8" type="noConversion"/>
  </si>
  <si>
    <t>jdfau-fdc_apcdb01</t>
    <phoneticPr fontId="4" type="noConversion"/>
  </si>
  <si>
    <t>MES（生产）（中优先级）</t>
    <phoneticPr fontId="8" type="noConversion"/>
  </si>
  <si>
    <t>EAP（生产）（中优先级）</t>
    <phoneticPr fontId="8" type="noConversion"/>
  </si>
  <si>
    <t>SPC（生产）（中优先级）</t>
    <phoneticPr fontId="8" type="noConversion"/>
  </si>
  <si>
    <t>RMS（生产）（中优先级）</t>
    <phoneticPr fontId="8" type="noConversion"/>
  </si>
  <si>
    <t>KLA（中优先级）</t>
    <phoneticPr fontId="8" type="noConversion"/>
  </si>
  <si>
    <t>MCS（中优先级）</t>
    <phoneticPr fontId="8" type="noConversion"/>
  </si>
  <si>
    <t>AMS（中优先级）</t>
    <phoneticPr fontId="4" type="noConversion"/>
  </si>
  <si>
    <t>SDR（中优先级）</t>
    <phoneticPr fontId="8" type="noConversion"/>
  </si>
  <si>
    <t>RTD（中优先级）</t>
    <phoneticPr fontId="8" type="noConversion"/>
  </si>
  <si>
    <t>FDC（中优先级）</t>
    <phoneticPr fontId="8" type="noConversion"/>
  </si>
  <si>
    <t>APC（中优先级）</t>
    <phoneticPr fontId="8" type="noConversion"/>
  </si>
  <si>
    <t>UAT环境8台（最高优先级）</t>
    <phoneticPr fontId="8" type="noConversion"/>
  </si>
  <si>
    <t>Test环境（最高优先级）</t>
    <phoneticPr fontId="8" type="noConversion"/>
  </si>
  <si>
    <t>REPORT（最高优先级）</t>
    <phoneticPr fontId="8" type="noConversion"/>
  </si>
  <si>
    <t>OTHERS（中优先级）</t>
    <phoneticPr fontId="8" type="noConversion"/>
  </si>
  <si>
    <t>UAT环境另外8台（中优先级）</t>
    <phoneticPr fontId="4" type="noConversion"/>
  </si>
  <si>
    <t>jdfau-dmsdb01</t>
    <phoneticPr fontId="4" type="noConversion"/>
  </si>
  <si>
    <t>jdfau-rept01</t>
    <phoneticPr fontId="4" type="noConversion"/>
  </si>
  <si>
    <t>jdc1fat-cna01</t>
    <phoneticPr fontId="4" type="noConversion"/>
  </si>
  <si>
    <t>jdfau-elkfk01</t>
    <phoneticPr fontId="4" type="noConversion"/>
  </si>
  <si>
    <t>jdfau-spcdb01</t>
    <phoneticPr fontId="4" type="noConversion"/>
  </si>
  <si>
    <t>jdfap-harb01</t>
    <phoneticPr fontId="4" type="noConversion"/>
  </si>
  <si>
    <t>jdfap-k8sw07</t>
    <phoneticPr fontId="4" type="noConversion"/>
  </si>
  <si>
    <t>提供时间（卢金柱）</t>
    <phoneticPr fontId="4" type="noConversion"/>
  </si>
  <si>
    <t>按照工期提供时间（姚远）</t>
    <phoneticPr fontId="4" type="noConversion"/>
  </si>
  <si>
    <t>提供时间(卢金柱）</t>
    <phoneticPr fontId="4" type="noConversion"/>
  </si>
  <si>
    <t>INFRA-Kubernetes
INFRA-FusionCompute</t>
    <phoneticPr fontId="4" type="noConversion"/>
  </si>
  <si>
    <t>jdc1fau-cna01</t>
  </si>
  <si>
    <t>jdc1fau-cna02</t>
  </si>
  <si>
    <t>jdc1fau-cna03</t>
  </si>
  <si>
    <t>jdc1fau-cna04</t>
  </si>
  <si>
    <t>jdc1fau-cna05</t>
  </si>
  <si>
    <t>jdc1fau-cna06</t>
  </si>
  <si>
    <t>jdc1fau-cna07</t>
  </si>
  <si>
    <t>jdc2fau-cna08</t>
  </si>
  <si>
    <t>jdc2fau-cna09</t>
  </si>
  <si>
    <t>jdc2fau-cna10</t>
  </si>
  <si>
    <t>jdc2fau-cna11</t>
  </si>
  <si>
    <t>jdc2fau-cna12</t>
  </si>
  <si>
    <t>jdc2fau-cna13</t>
  </si>
  <si>
    <t>jdc2fau-cna14</t>
  </si>
  <si>
    <t>jdc1dsp-esxi01</t>
    <phoneticPr fontId="4" type="noConversion"/>
  </si>
  <si>
    <t>jdfap-eap01</t>
    <phoneticPr fontId="4" type="noConversion"/>
  </si>
  <si>
    <t>jdfap-eap02</t>
    <phoneticPr fontId="4" type="noConversion"/>
  </si>
  <si>
    <t>jdfap-eap03</t>
    <phoneticPr fontId="4" type="noConversion"/>
  </si>
  <si>
    <t>jdfap-eap04</t>
    <phoneticPr fontId="4" type="noConversion"/>
  </si>
  <si>
    <t>jdfap-eap05</t>
    <phoneticPr fontId="4" type="noConversion"/>
  </si>
  <si>
    <t>jdfap-eap06</t>
    <phoneticPr fontId="4" type="noConversion"/>
  </si>
  <si>
    <t>jdfap-eap07</t>
    <phoneticPr fontId="4" type="noConversion"/>
  </si>
  <si>
    <t>jdfau-elkfk02</t>
    <phoneticPr fontId="8" type="noConversion"/>
  </si>
  <si>
    <t>jdfau-elkes01</t>
    <phoneticPr fontId="8" type="noConversion"/>
  </si>
  <si>
    <t>jdc1oap-esxi05</t>
    <phoneticPr fontId="4" type="noConversion"/>
  </si>
  <si>
    <t>jdc1oap-esxi06</t>
    <phoneticPr fontId="4" type="noConversion"/>
  </si>
  <si>
    <t>jdc1oap-esxi07</t>
    <phoneticPr fontId="4" type="noConversion"/>
  </si>
  <si>
    <t>jdc1oap-esxi03</t>
    <phoneticPr fontId="4" type="noConversion"/>
  </si>
  <si>
    <t>jdc2oap-esxi10</t>
    <phoneticPr fontId="4" type="noConversion"/>
  </si>
  <si>
    <t>jdc1idp-esxi02</t>
    <phoneticPr fontId="4" type="noConversion"/>
  </si>
  <si>
    <t>jdc2idp-esxi04</t>
    <phoneticPr fontId="4" type="noConversion"/>
  </si>
  <si>
    <t>jdc2favdi-esxi07</t>
    <phoneticPr fontId="4" type="noConversion"/>
  </si>
  <si>
    <t>jdc2favdi-esxi08</t>
    <phoneticPr fontId="4" type="noConversion"/>
  </si>
  <si>
    <t>jdc2favdi-esxi09</t>
    <phoneticPr fontId="4" type="noConversion"/>
  </si>
  <si>
    <t>jdc2favdi-esxi10</t>
    <phoneticPr fontId="4" type="noConversion"/>
  </si>
  <si>
    <t>jdc2favdi-esxi11</t>
    <phoneticPr fontId="4" type="noConversion"/>
  </si>
  <si>
    <t>jdc2favdi-esxi12</t>
    <phoneticPr fontId="4" type="noConversion"/>
  </si>
  <si>
    <t>jdfap-elkfk02</t>
    <phoneticPr fontId="4" type="noConversion"/>
  </si>
  <si>
    <t>jdfap-elkfk03</t>
    <phoneticPr fontId="4" type="noConversion"/>
  </si>
  <si>
    <t>jdfap-elkes01</t>
    <phoneticPr fontId="4" type="noConversion"/>
  </si>
  <si>
    <t>jdfap-elkes02</t>
    <phoneticPr fontId="4" type="noConversion"/>
  </si>
  <si>
    <t>jdfap-elkes03</t>
    <phoneticPr fontId="4" type="noConversion"/>
  </si>
  <si>
    <t>jdfap-k8sm01</t>
    <phoneticPr fontId="4" type="noConversion"/>
  </si>
  <si>
    <t>jdfap-k8sm02</t>
    <phoneticPr fontId="4" type="noConversion"/>
  </si>
  <si>
    <t>jdfap-k8sm03</t>
    <phoneticPr fontId="4" type="noConversion"/>
  </si>
  <si>
    <t>jdfap-k8sm</t>
    <phoneticPr fontId="4" type="noConversion"/>
  </si>
  <si>
    <t>jdfap-k8sw01</t>
    <phoneticPr fontId="4" type="noConversion"/>
  </si>
  <si>
    <t>jdfap-k8sw02</t>
    <phoneticPr fontId="4" type="noConversion"/>
  </si>
  <si>
    <t>jdfap-k8sw03</t>
    <phoneticPr fontId="4" type="noConversion"/>
  </si>
  <si>
    <t>jdfap-k8sw04</t>
    <phoneticPr fontId="4" type="noConversion"/>
  </si>
  <si>
    <t>jdfap-k8sw05</t>
    <phoneticPr fontId="4" type="noConversion"/>
  </si>
  <si>
    <t>jdfap-k8sw06</t>
    <phoneticPr fontId="4" type="noConversion"/>
  </si>
  <si>
    <t>jdfap-harb02</t>
    <phoneticPr fontId="4" type="noConversion"/>
  </si>
  <si>
    <t>jdfap-harb</t>
    <phoneticPr fontId="4" type="noConversion"/>
  </si>
  <si>
    <t>jdfap-redis01</t>
    <phoneticPr fontId="4" type="noConversion"/>
  </si>
  <si>
    <t>jdfap-redis02</t>
    <phoneticPr fontId="4" type="noConversion"/>
  </si>
  <si>
    <t>jdfap-redis03</t>
    <phoneticPr fontId="4" type="noConversion"/>
  </si>
  <si>
    <t>jdfap-redis04</t>
    <phoneticPr fontId="4" type="noConversion"/>
  </si>
  <si>
    <t>jdfap-redis05</t>
    <phoneticPr fontId="4" type="noConversion"/>
  </si>
  <si>
    <t>jdfap-redis06</t>
    <phoneticPr fontId="4" type="noConversion"/>
  </si>
  <si>
    <t>jdfap-rocketmq01</t>
    <phoneticPr fontId="4" type="noConversion"/>
  </si>
  <si>
    <t>jdfap-rocketmq02</t>
    <phoneticPr fontId="4" type="noConversion"/>
  </si>
  <si>
    <t>jdfap-rocketmq03</t>
    <phoneticPr fontId="4" type="noConversion"/>
  </si>
  <si>
    <t>jdfap-rocketmq04</t>
    <phoneticPr fontId="4" type="noConversion"/>
  </si>
  <si>
    <t>jdfap-rocketmq05</t>
    <phoneticPr fontId="4" type="noConversion"/>
  </si>
  <si>
    <t>jdfap-rocketmq06</t>
    <phoneticPr fontId="4" type="noConversion"/>
  </si>
  <si>
    <t>jdc2fat-cna04</t>
    <phoneticPr fontId="8" type="noConversion"/>
  </si>
  <si>
    <t>jdfap-amsrv01</t>
    <phoneticPr fontId="4" type="noConversion"/>
  </si>
  <si>
    <t>jdfap-amsrv02</t>
    <phoneticPr fontId="4" type="noConversion"/>
  </si>
  <si>
    <t>jdfap-fdcmq01</t>
    <phoneticPr fontId="4" type="noConversion"/>
  </si>
  <si>
    <t>jdfap-fdcmq02</t>
    <phoneticPr fontId="4" type="noConversion"/>
  </si>
  <si>
    <t>jdfap-fdcmq03</t>
    <phoneticPr fontId="4" type="noConversion"/>
  </si>
  <si>
    <t>jdfap-fdcmq04</t>
    <phoneticPr fontId="4" type="noConversion"/>
  </si>
  <si>
    <t>jdfap-apcmq01</t>
    <phoneticPr fontId="4" type="noConversion"/>
  </si>
  <si>
    <t>jdfap-apcmq02</t>
    <phoneticPr fontId="4" type="noConversion"/>
  </si>
  <si>
    <t>jdfap-rtd01</t>
    <phoneticPr fontId="4" type="noConversion"/>
  </si>
  <si>
    <t>jdfap-rtd02</t>
    <phoneticPr fontId="4" type="noConversion"/>
  </si>
  <si>
    <t>jdfap-fdc01</t>
    <phoneticPr fontId="4" type="noConversion"/>
  </si>
  <si>
    <t>jdfap-fdc02</t>
    <phoneticPr fontId="4" type="noConversion"/>
  </si>
  <si>
    <t>jdfap-smtp01</t>
    <phoneticPr fontId="4" type="noConversion"/>
  </si>
  <si>
    <t>jdfap-smtp02</t>
    <phoneticPr fontId="4" type="noConversion"/>
  </si>
  <si>
    <t>jdfap-kms01</t>
    <phoneticPr fontId="4" type="noConversion"/>
  </si>
  <si>
    <t>jdfau-rtdfam01</t>
    <phoneticPr fontId="4" type="noConversion"/>
  </si>
  <si>
    <t>jdfau-rtdredodb01</t>
    <phoneticPr fontId="4" type="noConversion"/>
  </si>
  <si>
    <t>jdfau-sdr01</t>
    <phoneticPr fontId="4" type="noConversion"/>
  </si>
  <si>
    <t>jdfau-sdr02</t>
    <phoneticPr fontId="4" type="noConversion"/>
  </si>
  <si>
    <t>jdfau-sdr03</t>
    <phoneticPr fontId="4" type="noConversion"/>
  </si>
  <si>
    <t>jdfau-sdrdb01</t>
    <phoneticPr fontId="4" type="noConversion"/>
  </si>
  <si>
    <t>jdfau-fdc_apc01</t>
    <phoneticPr fontId="4" type="noConversion"/>
  </si>
  <si>
    <t>jdfau-fdc_apcweb01</t>
    <phoneticPr fontId="4" type="noConversion"/>
  </si>
  <si>
    <t>jdfau-mcs01</t>
    <phoneticPr fontId="4" type="noConversion"/>
  </si>
  <si>
    <t>jdfau-mcs02</t>
    <phoneticPr fontId="4" type="noConversion"/>
  </si>
  <si>
    <t>jdfau-mcs03</t>
    <phoneticPr fontId="4" type="noConversion"/>
  </si>
  <si>
    <t>jdfau-mcs04</t>
    <phoneticPr fontId="4" type="noConversion"/>
  </si>
  <si>
    <t>jdfau-mcsdb01</t>
    <phoneticPr fontId="4" type="noConversion"/>
  </si>
  <si>
    <t>jdc2fap-fdc11</t>
    <phoneticPr fontId="4" type="noConversion"/>
  </si>
  <si>
    <t>jdc2fap-fdc12</t>
    <phoneticPr fontId="4" type="noConversion"/>
  </si>
  <si>
    <t>jdc2fap-fdc13</t>
    <phoneticPr fontId="4" type="noConversion"/>
  </si>
  <si>
    <t>jdc2fap-fdc14</t>
    <phoneticPr fontId="4" type="noConversion"/>
  </si>
  <si>
    <t>jdc2fap-fdc15</t>
    <phoneticPr fontId="4" type="noConversion"/>
  </si>
  <si>
    <t>jdc2fap-fdc16</t>
    <phoneticPr fontId="4" type="noConversion"/>
  </si>
  <si>
    <t>jdc2fap-fdc17</t>
    <phoneticPr fontId="4" type="noConversion"/>
  </si>
  <si>
    <t>jdc2fap-fdc18</t>
    <phoneticPr fontId="4" type="noConversion"/>
  </si>
  <si>
    <t>jdc2fap-fdc19</t>
    <phoneticPr fontId="4" type="noConversion"/>
  </si>
  <si>
    <t>jdc2fap-fdc20</t>
    <phoneticPr fontId="4" type="noConversion"/>
  </si>
  <si>
    <t>jdc2oap-esxi11</t>
    <phoneticPr fontId="4" type="noConversion"/>
  </si>
  <si>
    <t>jdc2oap-esxi12</t>
    <phoneticPr fontId="4" type="noConversion"/>
  </si>
  <si>
    <t>jdc2oap-esxi13</t>
    <phoneticPr fontId="4" type="noConversion"/>
  </si>
  <si>
    <t>jdc2oap-esxi14</t>
    <phoneticPr fontId="4" type="noConversion"/>
  </si>
  <si>
    <t>jdc1fap-kladmsdb01</t>
    <phoneticPr fontId="4" type="noConversion"/>
  </si>
  <si>
    <t>jdc1fap-klaacedb01</t>
    <phoneticPr fontId="4" type="noConversion"/>
  </si>
  <si>
    <t>jdc2fap-kladmsdb02</t>
    <phoneticPr fontId="4" type="noConversion"/>
  </si>
  <si>
    <t>jdc1fap-klassa01</t>
    <phoneticPr fontId="4" type="noConversion"/>
  </si>
  <si>
    <t>jdc1fap-klaaceld01</t>
    <phoneticPr fontId="4" type="noConversion"/>
  </si>
  <si>
    <t>jdc1fap-apc01</t>
    <phoneticPr fontId="4" type="noConversion"/>
  </si>
  <si>
    <t>jdc2fap-apc02</t>
    <phoneticPr fontId="4" type="noConversion"/>
  </si>
  <si>
    <t>jdc2fap-apc03</t>
    <phoneticPr fontId="4" type="noConversion"/>
  </si>
  <si>
    <t>jdfap-elkes01</t>
    <phoneticPr fontId="8" type="noConversion"/>
  </si>
  <si>
    <t>jdfap-elkes04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</si>
</sst>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[$-409]d\-mmm\-yy;@"/>
    <numFmt numFmtId="178" formatCode="0.00_ "/>
  </numFmts>
  <fonts count="67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name val="宋体"/>
      <family val="3"/>
      <charset val="134"/>
      <scheme val="minor"/>
    </font>
    <font>
      <sz val="11"/>
      <name val="宋体"/>
      <family val="4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等线"/>
      <family val="3"/>
      <charset val="134"/>
    </font>
    <font>
      <b/>
      <sz val="12"/>
      <color theme="0"/>
      <name val="宋体"/>
      <family val="3"/>
      <charset val="134"/>
      <scheme val="minor"/>
    </font>
    <font>
      <b/>
      <sz val="12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color rgb="FF000000"/>
      <name val="宋体"/>
      <family val="4"/>
      <charset val="134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8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4"/>
      <charset val="134"/>
    </font>
    <font>
      <sz val="11"/>
      <color rgb="FFFF0000"/>
      <name val="等线"/>
      <family val="3"/>
      <charset val="134"/>
    </font>
    <font>
      <i/>
      <sz val="11"/>
      <color theme="1"/>
      <name val="等线"/>
      <family val="3"/>
      <charset val="134"/>
    </font>
    <font>
      <strike/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9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9"/>
      <color rgb="FF000000"/>
      <name val="Times New Roman"/>
      <family val="1"/>
    </font>
    <font>
      <sz val="9"/>
      <color rgb="FF000000"/>
      <name val="等线"/>
      <family val="2"/>
    </font>
    <font>
      <sz val="11"/>
      <color rgb="FFFFFFFF"/>
      <name val="宋体"/>
      <family val="3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  <font>
      <strike/>
      <sz val="11"/>
      <color theme="1"/>
      <name val="微软雅黑"/>
      <family val="2"/>
      <charset val="134"/>
    </font>
    <font>
      <strike/>
      <sz val="11"/>
      <name val="宋体"/>
      <family val="3"/>
      <charset val="134"/>
      <scheme val="minor"/>
    </font>
    <font>
      <strike/>
      <sz val="11"/>
      <name val="宋体"/>
      <family val="4"/>
      <charset val="134"/>
      <scheme val="minor"/>
    </font>
    <font>
      <sz val="11"/>
      <color theme="1"/>
      <name val="宋体"/>
      <family val="4"/>
      <charset val="134"/>
      <scheme val="minor"/>
    </font>
    <font>
      <sz val="11"/>
      <color rgb="FFFF0000"/>
      <name val="宋体"/>
      <family val="4"/>
      <charset val="134"/>
      <scheme val="minor"/>
    </font>
    <font>
      <sz val="11"/>
      <color theme="0"/>
      <name val="宋体"/>
      <family val="3"/>
      <charset val="134"/>
      <scheme val="minor"/>
    </font>
    <font>
      <strike/>
      <sz val="11"/>
      <color theme="0"/>
      <name val="宋体"/>
      <family val="4"/>
      <charset val="134"/>
      <scheme val="minor"/>
    </font>
    <font>
      <sz val="11"/>
      <color theme="0"/>
      <name val="Calibri"/>
      <family val="2"/>
    </font>
    <font>
      <sz val="11"/>
      <color theme="0"/>
      <name val="宋体"/>
      <family val="4"/>
      <charset val="134"/>
      <scheme val="minor"/>
    </font>
    <font>
      <sz val="11"/>
      <color theme="1"/>
      <name val="Calibri"/>
      <family val="3"/>
    </font>
    <font>
      <b/>
      <sz val="11"/>
      <color rgb="FFFFFFFF"/>
      <name val="等线"/>
      <family val="4"/>
      <charset val="134"/>
    </font>
    <font>
      <b/>
      <sz val="11"/>
      <color rgb="FFFF0000"/>
      <name val="等线"/>
      <family val="4"/>
      <charset val="134"/>
    </font>
    <font>
      <sz val="11"/>
      <color rgb="FF000000"/>
      <name val="等线"/>
      <family val="4"/>
      <charset val="134"/>
    </font>
    <font>
      <strike/>
      <sz val="11"/>
      <color rgb="FF00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等线"/>
      <family val="4"/>
      <charset val="134"/>
    </font>
    <font>
      <strike/>
      <sz val="11"/>
      <color rgb="FF0070C0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theme="1"/>
      <name val="等线"/>
      <family val="4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center"/>
    </xf>
    <xf numFmtId="177" fontId="22" fillId="0" borderId="0">
      <alignment vertical="center"/>
    </xf>
    <xf numFmtId="0" fontId="3" fillId="0" borderId="0">
      <alignment vertical="center"/>
    </xf>
    <xf numFmtId="0" fontId="6" fillId="0" borderId="0"/>
    <xf numFmtId="0" fontId="45" fillId="29" borderId="0" applyNumberFormat="0" applyBorder="0" applyAlignment="0" applyProtection="0">
      <alignment vertical="center"/>
    </xf>
  </cellStyleXfs>
  <cellXfs count="46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0" fontId="15" fillId="8" borderId="2" xfId="1" applyFont="1" applyFill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7" fillId="10" borderId="7" xfId="0" applyFont="1" applyFill="1" applyBorder="1" applyAlignment="1">
      <alignment vertical="center"/>
    </xf>
    <xf numFmtId="0" fontId="17" fillId="0" borderId="0" xfId="0" applyFont="1"/>
    <xf numFmtId="0" fontId="18" fillId="10" borderId="7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/>
    </xf>
    <xf numFmtId="0" fontId="17" fillId="11" borderId="7" xfId="0" applyFont="1" applyFill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 readingOrder="1"/>
    </xf>
    <xf numFmtId="0" fontId="19" fillId="0" borderId="7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0" xfId="3">
      <alignment vertical="center"/>
    </xf>
    <xf numFmtId="49" fontId="3" fillId="0" borderId="0" xfId="3" applyNumberFormat="1">
      <alignment vertical="center"/>
    </xf>
    <xf numFmtId="0" fontId="3" fillId="0" borderId="0" xfId="3" applyAlignment="1">
      <alignment horizontal="center" vertical="center"/>
    </xf>
    <xf numFmtId="0" fontId="9" fillId="0" borderId="0" xfId="0" applyFont="1"/>
    <xf numFmtId="1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/>
    </xf>
    <xf numFmtId="0" fontId="9" fillId="0" borderId="2" xfId="0" applyFont="1" applyBorder="1"/>
    <xf numFmtId="14" fontId="27" fillId="14" borderId="2" xfId="0" applyNumberFormat="1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/>
    </xf>
    <xf numFmtId="0" fontId="27" fillId="14" borderId="2" xfId="0" applyFont="1" applyFill="1" applyBorder="1" applyAlignment="1">
      <alignment horizontal="left"/>
    </xf>
    <xf numFmtId="14" fontId="27" fillId="18" borderId="2" xfId="0" applyNumberFormat="1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left"/>
    </xf>
    <xf numFmtId="0" fontId="27" fillId="18" borderId="2" xfId="4" applyFont="1" applyFill="1" applyBorder="1" applyAlignment="1">
      <alignment horizontal="left" vertical="center"/>
    </xf>
    <xf numFmtId="0" fontId="27" fillId="14" borderId="2" xfId="4" applyFont="1" applyFill="1" applyBorder="1" applyAlignment="1">
      <alignment horizontal="left" vertical="center"/>
    </xf>
    <xf numFmtId="14" fontId="27" fillId="14" borderId="5" xfId="0" applyNumberFormat="1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left" vertical="center"/>
    </xf>
    <xf numFmtId="14" fontId="27" fillId="18" borderId="5" xfId="0" applyNumberFormat="1" applyFont="1" applyFill="1" applyBorder="1" applyAlignment="1">
      <alignment horizontal="center" vertical="center"/>
    </xf>
    <xf numFmtId="0" fontId="27" fillId="0" borderId="2" xfId="0" applyFont="1" applyBorder="1"/>
    <xf numFmtId="0" fontId="25" fillId="18" borderId="2" xfId="0" applyFont="1" applyFill="1" applyBorder="1" applyAlignment="1">
      <alignment horizontal="left"/>
    </xf>
    <xf numFmtId="0" fontId="28" fillId="4" borderId="2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left"/>
    </xf>
    <xf numFmtId="14" fontId="24" fillId="16" borderId="2" xfId="0" applyNumberFormat="1" applyFont="1" applyFill="1" applyBorder="1" applyAlignment="1">
      <alignment horizontal="center" vertical="center"/>
    </xf>
    <xf numFmtId="49" fontId="27" fillId="18" borderId="2" xfId="4" applyNumberFormat="1" applyFont="1" applyFill="1" applyBorder="1" applyAlignment="1">
      <alignment horizontal="left" vertical="center"/>
    </xf>
    <xf numFmtId="0" fontId="25" fillId="15" borderId="2" xfId="0" applyFont="1" applyFill="1" applyBorder="1" applyAlignment="1">
      <alignment horizontal="left"/>
    </xf>
    <xf numFmtId="0" fontId="6" fillId="0" borderId="0" xfId="4"/>
    <xf numFmtId="0" fontId="6" fillId="0" borderId="0" xfId="4" applyAlignment="1">
      <alignment vertical="center"/>
    </xf>
    <xf numFmtId="14" fontId="6" fillId="18" borderId="2" xfId="4" applyNumberFormat="1" applyFill="1" applyBorder="1" applyAlignment="1">
      <alignment vertical="center"/>
    </xf>
    <xf numFmtId="0" fontId="6" fillId="18" borderId="2" xfId="4" applyFill="1" applyBorder="1" applyAlignment="1">
      <alignment horizontal="left" vertical="center"/>
    </xf>
    <xf numFmtId="0" fontId="6" fillId="0" borderId="2" xfId="4" applyBorder="1" applyAlignment="1">
      <alignment vertical="center"/>
    </xf>
    <xf numFmtId="0" fontId="6" fillId="0" borderId="2" xfId="4" applyBorder="1" applyAlignment="1">
      <alignment horizontal="left" vertical="center"/>
    </xf>
    <xf numFmtId="0" fontId="6" fillId="20" borderId="2" xfId="4" applyFill="1" applyBorder="1" applyAlignment="1">
      <alignment vertical="center"/>
    </xf>
    <xf numFmtId="14" fontId="6" fillId="0" borderId="2" xfId="4" applyNumberFormat="1" applyBorder="1" applyAlignment="1">
      <alignment vertical="center"/>
    </xf>
    <xf numFmtId="14" fontId="6" fillId="21" borderId="2" xfId="4" applyNumberFormat="1" applyFill="1" applyBorder="1" applyAlignment="1">
      <alignment vertical="center"/>
    </xf>
    <xf numFmtId="0" fontId="6" fillId="6" borderId="2" xfId="4" applyFill="1" applyBorder="1" applyAlignment="1">
      <alignment horizontal="left" vertical="center"/>
    </xf>
    <xf numFmtId="0" fontId="30" fillId="0" borderId="0" xfId="4" applyFont="1" applyAlignment="1">
      <alignment horizontal="left" vertical="center"/>
    </xf>
    <xf numFmtId="0" fontId="30" fillId="0" borderId="0" xfId="4" applyFont="1" applyAlignment="1">
      <alignment horizontal="center" vertical="center"/>
    </xf>
    <xf numFmtId="49" fontId="30" fillId="0" borderId="0" xfId="4" applyNumberFormat="1" applyFont="1" applyAlignment="1">
      <alignment horizontal="left" vertical="center"/>
    </xf>
    <xf numFmtId="49" fontId="30" fillId="0" borderId="0" xfId="4" applyNumberFormat="1" applyFont="1" applyAlignment="1">
      <alignment horizontal="center" vertical="center"/>
    </xf>
    <xf numFmtId="178" fontId="30" fillId="0" borderId="0" xfId="4" applyNumberFormat="1" applyFont="1" applyAlignment="1">
      <alignment horizontal="left" vertical="center"/>
    </xf>
    <xf numFmtId="0" fontId="30" fillId="22" borderId="0" xfId="4" applyFont="1" applyFill="1" applyAlignment="1">
      <alignment horizontal="left" vertical="center"/>
    </xf>
    <xf numFmtId="0" fontId="14" fillId="0" borderId="0" xfId="4" applyFont="1" applyAlignment="1">
      <alignment horizontal="left" vertical="center"/>
    </xf>
    <xf numFmtId="0" fontId="14" fillId="23" borderId="2" xfId="4" applyFont="1" applyFill="1" applyBorder="1" applyAlignment="1">
      <alignment horizontal="left" vertical="center"/>
    </xf>
    <xf numFmtId="0" fontId="14" fillId="23" borderId="2" xfId="4" applyFont="1" applyFill="1" applyBorder="1" applyAlignment="1">
      <alignment horizontal="center" vertical="center"/>
    </xf>
    <xf numFmtId="14" fontId="30" fillId="0" borderId="2" xfId="4" applyNumberFormat="1" applyFont="1" applyBorder="1" applyAlignment="1">
      <alignment horizontal="left" vertical="center"/>
    </xf>
    <xf numFmtId="0" fontId="30" fillId="0" borderId="2" xfId="4" applyFont="1" applyBorder="1" applyAlignment="1">
      <alignment horizontal="left" vertical="center"/>
    </xf>
    <xf numFmtId="0" fontId="30" fillId="0" borderId="2" xfId="4" applyFont="1" applyBorder="1" applyAlignment="1">
      <alignment horizontal="center" vertical="center"/>
    </xf>
    <xf numFmtId="49" fontId="30" fillId="0" borderId="2" xfId="4" applyNumberFormat="1" applyFont="1" applyBorder="1" applyAlignment="1">
      <alignment horizontal="left" vertical="center"/>
    </xf>
    <xf numFmtId="0" fontId="14" fillId="0" borderId="2" xfId="4" applyFont="1" applyBorder="1" applyAlignment="1">
      <alignment horizontal="left" vertical="center"/>
    </xf>
    <xf numFmtId="49" fontId="30" fillId="0" borderId="6" xfId="4" applyNumberFormat="1" applyFont="1" applyBorder="1" applyAlignment="1">
      <alignment horizontal="left" vertical="center"/>
    </xf>
    <xf numFmtId="49" fontId="30" fillId="3" borderId="2" xfId="4" applyNumberFormat="1" applyFont="1" applyFill="1" applyBorder="1" applyAlignment="1">
      <alignment horizontal="left" vertical="center"/>
    </xf>
    <xf numFmtId="0" fontId="30" fillId="6" borderId="2" xfId="4" applyFont="1" applyFill="1" applyBorder="1" applyAlignment="1">
      <alignment horizontal="left" vertical="center"/>
    </xf>
    <xf numFmtId="0" fontId="14" fillId="3" borderId="6" xfId="4" applyFont="1" applyFill="1" applyBorder="1" applyAlignment="1">
      <alignment vertical="center"/>
    </xf>
    <xf numFmtId="0" fontId="31" fillId="0" borderId="3" xfId="4" applyFont="1" applyBorder="1" applyAlignment="1">
      <alignment horizontal="center" vertical="center"/>
    </xf>
    <xf numFmtId="0" fontId="30" fillId="0" borderId="4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4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0" fontId="31" fillId="0" borderId="2" xfId="4" applyFont="1" applyBorder="1" applyAlignment="1">
      <alignment horizontal="left" vertical="center"/>
    </xf>
    <xf numFmtId="49" fontId="31" fillId="0" borderId="6" xfId="4" applyNumberFormat="1" applyFont="1" applyBorder="1" applyAlignment="1">
      <alignment horizontal="left" vertical="center"/>
    </xf>
    <xf numFmtId="0" fontId="31" fillId="3" borderId="6" xfId="4" applyFont="1" applyFill="1" applyBorder="1" applyAlignment="1">
      <alignment vertical="center"/>
    </xf>
    <xf numFmtId="0" fontId="32" fillId="0" borderId="2" xfId="4" applyFont="1" applyBorder="1" applyAlignment="1">
      <alignment horizontal="left" vertical="center"/>
    </xf>
    <xf numFmtId="0" fontId="30" fillId="24" borderId="2" xfId="4" applyFont="1" applyFill="1" applyBorder="1" applyAlignment="1">
      <alignment horizontal="center" vertical="center"/>
    </xf>
    <xf numFmtId="0" fontId="14" fillId="3" borderId="6" xfId="4" applyFont="1" applyFill="1" applyBorder="1" applyAlignment="1">
      <alignment horizontal="left" vertical="center"/>
    </xf>
    <xf numFmtId="0" fontId="14" fillId="23" borderId="0" xfId="4" applyFont="1" applyFill="1" applyAlignment="1">
      <alignment horizontal="left" vertical="center"/>
    </xf>
    <xf numFmtId="0" fontId="14" fillId="23" borderId="3" xfId="4" applyFont="1" applyFill="1" applyBorder="1" applyAlignment="1">
      <alignment vertical="center" wrapText="1"/>
    </xf>
    <xf numFmtId="0" fontId="14" fillId="23" borderId="4" xfId="4" applyFont="1" applyFill="1" applyBorder="1" applyAlignment="1">
      <alignment horizontal="left" vertical="center"/>
    </xf>
    <xf numFmtId="0" fontId="30" fillId="23" borderId="2" xfId="4" applyFont="1" applyFill="1" applyBorder="1" applyAlignment="1">
      <alignment horizontal="left" vertical="center"/>
    </xf>
    <xf numFmtId="49" fontId="14" fillId="23" borderId="2" xfId="4" applyNumberFormat="1" applyFont="1" applyFill="1" applyBorder="1" applyAlignment="1">
      <alignment horizontal="left" vertical="center"/>
    </xf>
    <xf numFmtId="49" fontId="14" fillId="23" borderId="6" xfId="4" applyNumberFormat="1" applyFont="1" applyFill="1" applyBorder="1" applyAlignment="1">
      <alignment horizontal="left" vertical="center"/>
    </xf>
    <xf numFmtId="49" fontId="14" fillId="23" borderId="2" xfId="4" applyNumberFormat="1" applyFont="1" applyFill="1" applyBorder="1" applyAlignment="1">
      <alignment horizontal="center" vertical="center"/>
    </xf>
    <xf numFmtId="0" fontId="30" fillId="6" borderId="0" xfId="4" applyFont="1" applyFill="1" applyAlignment="1">
      <alignment horizontal="left" vertical="center"/>
    </xf>
    <xf numFmtId="0" fontId="30" fillId="6" borderId="2" xfId="4" applyFont="1" applyFill="1" applyBorder="1" applyAlignment="1">
      <alignment horizontal="center" vertical="center"/>
    </xf>
    <xf numFmtId="0" fontId="14" fillId="6" borderId="2" xfId="4" applyFont="1" applyFill="1" applyBorder="1" applyAlignment="1">
      <alignment horizontal="left" vertical="center"/>
    </xf>
    <xf numFmtId="0" fontId="14" fillId="6" borderId="6" xfId="4" applyFont="1" applyFill="1" applyBorder="1" applyAlignment="1">
      <alignment vertical="center"/>
    </xf>
    <xf numFmtId="49" fontId="30" fillId="6" borderId="2" xfId="4" applyNumberFormat="1" applyFont="1" applyFill="1" applyBorder="1" applyAlignment="1">
      <alignment horizontal="center" vertical="center"/>
    </xf>
    <xf numFmtId="0" fontId="30" fillId="6" borderId="4" xfId="4" applyFont="1" applyFill="1" applyBorder="1" applyAlignment="1">
      <alignment horizontal="left" vertical="center"/>
    </xf>
    <xf numFmtId="0" fontId="31" fillId="6" borderId="2" xfId="4" applyFont="1" applyFill="1" applyBorder="1" applyAlignment="1">
      <alignment horizontal="left" vertical="center"/>
    </xf>
    <xf numFmtId="0" fontId="30" fillId="6" borderId="3" xfId="4" applyFont="1" applyFill="1" applyBorder="1" applyAlignment="1">
      <alignment horizontal="center" vertical="center"/>
    </xf>
    <xf numFmtId="49" fontId="30" fillId="6" borderId="6" xfId="4" applyNumberFormat="1" applyFont="1" applyFill="1" applyBorder="1" applyAlignment="1">
      <alignment horizontal="left" vertical="center"/>
    </xf>
    <xf numFmtId="49" fontId="30" fillId="6" borderId="2" xfId="4" applyNumberFormat="1" applyFont="1" applyFill="1" applyBorder="1" applyAlignment="1">
      <alignment horizontal="left" vertical="center"/>
    </xf>
    <xf numFmtId="0" fontId="33" fillId="0" borderId="2" xfId="4" applyFont="1" applyBorder="1" applyAlignment="1">
      <alignment horizontal="left" vertical="center"/>
    </xf>
    <xf numFmtId="0" fontId="31" fillId="0" borderId="2" xfId="4" applyFont="1" applyBorder="1" applyAlignment="1">
      <alignment horizontal="left"/>
    </xf>
    <xf numFmtId="0" fontId="31" fillId="0" borderId="6" xfId="4" applyFont="1" applyBorder="1" applyAlignment="1">
      <alignment vertical="center"/>
    </xf>
    <xf numFmtId="0" fontId="14" fillId="0" borderId="2" xfId="4" applyFont="1" applyBorder="1" applyAlignment="1">
      <alignment horizontal="left"/>
    </xf>
    <xf numFmtId="0" fontId="14" fillId="0" borderId="6" xfId="4" applyFont="1" applyBorder="1" applyAlignment="1">
      <alignment vertical="center"/>
    </xf>
    <xf numFmtId="0" fontId="30" fillId="14" borderId="2" xfId="4" applyFont="1" applyFill="1" applyBorder="1" applyAlignment="1">
      <alignment horizontal="center" vertical="center"/>
    </xf>
    <xf numFmtId="49" fontId="30" fillId="3" borderId="2" xfId="4" applyNumberFormat="1" applyFont="1" applyFill="1" applyBorder="1" applyAlignment="1">
      <alignment horizontal="center" vertical="center"/>
    </xf>
    <xf numFmtId="0" fontId="33" fillId="15" borderId="2" xfId="4" applyFont="1" applyFill="1" applyBorder="1" applyAlignment="1">
      <alignment horizontal="center" vertical="center"/>
    </xf>
    <xf numFmtId="0" fontId="30" fillId="0" borderId="3" xfId="4" applyFont="1" applyBorder="1" applyAlignment="1">
      <alignment horizontal="left" vertical="center"/>
    </xf>
    <xf numFmtId="0" fontId="14" fillId="6" borderId="2" xfId="4" applyFont="1" applyFill="1" applyBorder="1" applyAlignment="1">
      <alignment horizontal="left"/>
    </xf>
    <xf numFmtId="0" fontId="14" fillId="0" borderId="2" xfId="4" applyFont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49" fontId="14" fillId="3" borderId="2" xfId="4" applyNumberFormat="1" applyFont="1" applyFill="1" applyBorder="1" applyAlignment="1">
      <alignment horizontal="center" vertical="center"/>
    </xf>
    <xf numFmtId="0" fontId="30" fillId="0" borderId="4" xfId="4" applyFont="1" applyBorder="1" applyAlignment="1">
      <alignment horizontal="center" vertical="center"/>
    </xf>
    <xf numFmtId="0" fontId="14" fillId="3" borderId="2" xfId="4" applyFont="1" applyFill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2" xfId="4" applyFont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2" xfId="4" applyFont="1" applyBorder="1" applyAlignment="1">
      <alignment horizontal="left" vertical="center"/>
    </xf>
    <xf numFmtId="0" fontId="35" fillId="0" borderId="2" xfId="4" applyFont="1" applyBorder="1" applyAlignment="1">
      <alignment horizontal="center" vertical="center"/>
    </xf>
    <xf numFmtId="0" fontId="14" fillId="14" borderId="2" xfId="4" applyFont="1" applyFill="1" applyBorder="1" applyAlignment="1">
      <alignment horizontal="center" vertical="center"/>
    </xf>
    <xf numFmtId="49" fontId="35" fillId="3" borderId="2" xfId="4" applyNumberFormat="1" applyFont="1" applyFill="1" applyBorder="1" applyAlignment="1">
      <alignment horizontal="center" vertical="center"/>
    </xf>
    <xf numFmtId="0" fontId="30" fillId="0" borderId="3" xfId="4" applyFont="1" applyBorder="1" applyAlignment="1">
      <alignment horizontal="center" vertical="center"/>
    </xf>
    <xf numFmtId="0" fontId="33" fillId="14" borderId="2" xfId="4" applyFont="1" applyFill="1" applyBorder="1" applyAlignment="1">
      <alignment horizontal="center" vertical="center"/>
    </xf>
    <xf numFmtId="0" fontId="30" fillId="0" borderId="3" xfId="4" applyFont="1" applyBorder="1" applyAlignment="1">
      <alignment vertical="center" wrapText="1"/>
    </xf>
    <xf numFmtId="0" fontId="14" fillId="23" borderId="2" xfId="4" applyFont="1" applyFill="1" applyBorder="1" applyAlignment="1">
      <alignment horizontal="left"/>
    </xf>
    <xf numFmtId="0" fontId="30" fillId="0" borderId="1" xfId="4" applyFont="1" applyBorder="1" applyAlignment="1">
      <alignment horizontal="center" vertical="center"/>
    </xf>
    <xf numFmtId="49" fontId="30" fillId="0" borderId="2" xfId="4" applyNumberFormat="1" applyFont="1" applyBorder="1" applyAlignment="1">
      <alignment horizontal="left" vertical="center" wrapText="1"/>
    </xf>
    <xf numFmtId="49" fontId="30" fillId="14" borderId="2" xfId="4" applyNumberFormat="1" applyFont="1" applyFill="1" applyBorder="1" applyAlignment="1">
      <alignment horizontal="center" vertical="center"/>
    </xf>
    <xf numFmtId="49" fontId="30" fillId="0" borderId="2" xfId="4" applyNumberFormat="1" applyFont="1" applyBorder="1" applyAlignment="1">
      <alignment horizontal="center" vertical="center"/>
    </xf>
    <xf numFmtId="49" fontId="36" fillId="4" borderId="2" xfId="4" applyNumberFormat="1" applyFont="1" applyFill="1" applyBorder="1" applyAlignment="1">
      <alignment horizontal="center" vertical="center"/>
    </xf>
    <xf numFmtId="49" fontId="37" fillId="4" borderId="2" xfId="4" applyNumberFormat="1" applyFont="1" applyFill="1" applyBorder="1" applyAlignment="1">
      <alignment horizontal="center" vertical="center"/>
    </xf>
    <xf numFmtId="49" fontId="36" fillId="17" borderId="2" xfId="4" applyNumberFormat="1" applyFont="1" applyFill="1" applyBorder="1" applyAlignment="1">
      <alignment horizontal="center" vertical="center"/>
    </xf>
    <xf numFmtId="49" fontId="36" fillId="19" borderId="2" xfId="4" applyNumberFormat="1" applyFont="1" applyFill="1" applyBorder="1" applyAlignment="1">
      <alignment horizontal="center" vertical="center"/>
    </xf>
    <xf numFmtId="49" fontId="36" fillId="4" borderId="6" xfId="4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39" fillId="0" borderId="12" xfId="0" applyFont="1" applyBorder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/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39" fillId="0" borderId="1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2" fillId="7" borderId="14" xfId="0" applyFont="1" applyFill="1" applyBorder="1" applyAlignment="1">
      <alignment horizontal="justify" vertical="center" wrapText="1"/>
    </xf>
    <xf numFmtId="0" fontId="42" fillId="7" borderId="15" xfId="0" applyFont="1" applyFill="1" applyBorder="1" applyAlignment="1">
      <alignment horizontal="justify" vertical="center" wrapText="1"/>
    </xf>
    <xf numFmtId="0" fontId="40" fillId="7" borderId="16" xfId="0" applyFont="1" applyFill="1" applyBorder="1" applyAlignment="1">
      <alignment vertical="center" wrapText="1"/>
    </xf>
    <xf numFmtId="0" fontId="42" fillId="7" borderId="16" xfId="0" applyFont="1" applyFill="1" applyBorder="1" applyAlignment="1">
      <alignment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justify" vertical="center" wrapText="1"/>
    </xf>
    <xf numFmtId="0" fontId="42" fillId="7" borderId="17" xfId="0" applyFont="1" applyFill="1" applyBorder="1" applyAlignment="1">
      <alignment vertical="center" wrapText="1"/>
    </xf>
    <xf numFmtId="0" fontId="3" fillId="25" borderId="0" xfId="3" applyFill="1">
      <alignment vertical="center"/>
    </xf>
    <xf numFmtId="0" fontId="0" fillId="0" borderId="2" xfId="0" applyBorder="1" applyAlignment="1">
      <alignment horizontal="left" vertical="center"/>
    </xf>
    <xf numFmtId="58" fontId="0" fillId="26" borderId="2" xfId="0" applyNumberFormat="1" applyFill="1" applyBorder="1" applyAlignment="1">
      <alignment horizontal="left" vertical="center"/>
    </xf>
    <xf numFmtId="58" fontId="0" fillId="0" borderId="2" xfId="0" applyNumberFormat="1" applyBorder="1" applyAlignment="1">
      <alignment horizontal="left" vertical="center"/>
    </xf>
    <xf numFmtId="0" fontId="0" fillId="26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7" borderId="2" xfId="0" applyFill="1" applyBorder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17" fillId="28" borderId="2" xfId="0" applyFont="1" applyFill="1" applyBorder="1" applyAlignment="1">
      <alignment horizontal="left" vertical="center"/>
    </xf>
    <xf numFmtId="49" fontId="2" fillId="27" borderId="0" xfId="3" applyNumberFormat="1" applyFont="1" applyFill="1">
      <alignment vertical="center"/>
    </xf>
    <xf numFmtId="49" fontId="3" fillId="27" borderId="0" xfId="3" applyNumberFormat="1" applyFill="1">
      <alignment vertical="center"/>
    </xf>
    <xf numFmtId="0" fontId="3" fillId="27" borderId="0" xfId="3" applyFill="1">
      <alignment vertical="center"/>
    </xf>
    <xf numFmtId="0" fontId="44" fillId="27" borderId="0" xfId="0" applyFont="1" applyFill="1"/>
    <xf numFmtId="0" fontId="23" fillId="27" borderId="0" xfId="3" applyFont="1" applyFill="1">
      <alignment vertical="center"/>
    </xf>
    <xf numFmtId="0" fontId="3" fillId="27" borderId="0" xfId="3" applyFill="1" applyAlignment="1">
      <alignment vertical="center" wrapText="1"/>
    </xf>
    <xf numFmtId="0" fontId="2" fillId="27" borderId="0" xfId="3" applyFont="1" applyFill="1">
      <alignment vertical="center"/>
    </xf>
    <xf numFmtId="0" fontId="26" fillId="27" borderId="0" xfId="3" applyFont="1" applyFill="1" applyAlignment="1">
      <alignment vertical="center"/>
    </xf>
    <xf numFmtId="49" fontId="2" fillId="12" borderId="0" xfId="3" applyNumberFormat="1" applyFont="1" applyFill="1">
      <alignment vertical="center"/>
    </xf>
    <xf numFmtId="0" fontId="3" fillId="12" borderId="0" xfId="3" applyFill="1">
      <alignment vertical="center"/>
    </xf>
    <xf numFmtId="49" fontId="2" fillId="5" borderId="0" xfId="3" applyNumberFormat="1" applyFont="1" applyFill="1">
      <alignment vertical="center"/>
    </xf>
    <xf numFmtId="0" fontId="3" fillId="5" borderId="0" xfId="3" applyFill="1">
      <alignment vertical="center"/>
    </xf>
    <xf numFmtId="0" fontId="2" fillId="0" borderId="0" xfId="3" applyFont="1" applyAlignment="1">
      <alignment vertical="center" wrapText="1"/>
    </xf>
    <xf numFmtId="0" fontId="0" fillId="0" borderId="0" xfId="0" applyAlignment="1">
      <alignment horizontal="center"/>
    </xf>
    <xf numFmtId="0" fontId="45" fillId="29" borderId="2" xfId="5" applyBorder="1" applyAlignment="1">
      <alignment horizontal="left" vertical="center"/>
    </xf>
    <xf numFmtId="0" fontId="46" fillId="30" borderId="2" xfId="0" applyFont="1" applyFill="1" applyBorder="1" applyAlignment="1">
      <alignment horizontal="left" vertical="center"/>
    </xf>
    <xf numFmtId="0" fontId="24" fillId="0" borderId="2" xfId="0" applyFont="1" applyBorder="1"/>
    <xf numFmtId="14" fontId="33" fillId="0" borderId="2" xfId="4" applyNumberFormat="1" applyFont="1" applyBorder="1" applyAlignment="1">
      <alignment horizontal="left" vertical="center"/>
    </xf>
    <xf numFmtId="0" fontId="47" fillId="18" borderId="2" xfId="0" applyFont="1" applyFill="1" applyBorder="1" applyAlignment="1">
      <alignment horizontal="center"/>
    </xf>
    <xf numFmtId="0" fontId="47" fillId="18" borderId="2" xfId="4" applyFont="1" applyFill="1" applyBorder="1" applyAlignment="1">
      <alignment horizontal="left" vertical="center"/>
    </xf>
    <xf numFmtId="176" fontId="7" fillId="32" borderId="2" xfId="0" applyNumberFormat="1" applyFont="1" applyFill="1" applyBorder="1" applyAlignment="1">
      <alignment horizontal="center" vertical="center" wrapText="1"/>
    </xf>
    <xf numFmtId="0" fontId="52" fillId="32" borderId="2" xfId="0" applyFont="1" applyFill="1" applyBorder="1" applyAlignment="1">
      <alignment horizontal="center" vertical="center"/>
    </xf>
    <xf numFmtId="176" fontId="52" fillId="32" borderId="2" xfId="0" applyNumberFormat="1" applyFont="1" applyFill="1" applyBorder="1" applyAlignment="1">
      <alignment horizontal="center" vertical="center"/>
    </xf>
    <xf numFmtId="0" fontId="53" fillId="32" borderId="2" xfId="0" applyFont="1" applyFill="1" applyBorder="1" applyAlignment="1">
      <alignment horizontal="center" vertical="center"/>
    </xf>
    <xf numFmtId="0" fontId="54" fillId="32" borderId="0" xfId="0" applyFont="1" applyFill="1" applyAlignment="1">
      <alignment horizontal="center" vertical="center"/>
    </xf>
    <xf numFmtId="176" fontId="7" fillId="33" borderId="2" xfId="0" applyNumberFormat="1" applyFont="1" applyFill="1" applyBorder="1" applyAlignment="1">
      <alignment horizontal="center" vertical="center" wrapText="1"/>
    </xf>
    <xf numFmtId="176" fontId="52" fillId="33" borderId="2" xfId="0" applyNumberFormat="1" applyFont="1" applyFill="1" applyBorder="1" applyAlignment="1">
      <alignment horizontal="center" vertical="center"/>
    </xf>
    <xf numFmtId="176" fontId="52" fillId="33" borderId="2" xfId="0" applyNumberFormat="1" applyFont="1" applyFill="1" applyBorder="1" applyAlignment="1">
      <alignment horizontal="center" vertical="center" wrapText="1"/>
    </xf>
    <xf numFmtId="176" fontId="52" fillId="34" borderId="2" xfId="0" applyNumberFormat="1" applyFont="1" applyFill="1" applyBorder="1" applyAlignment="1">
      <alignment horizontal="center" vertical="center"/>
    </xf>
    <xf numFmtId="176" fontId="55" fillId="2" borderId="2" xfId="0" applyNumberFormat="1" applyFont="1" applyFill="1" applyBorder="1" applyAlignment="1">
      <alignment horizontal="center" vertical="center"/>
    </xf>
    <xf numFmtId="176" fontId="55" fillId="2" borderId="3" xfId="0" applyNumberFormat="1" applyFont="1" applyFill="1" applyBorder="1" applyAlignment="1">
      <alignment horizontal="center" vertical="center"/>
    </xf>
    <xf numFmtId="176" fontId="52" fillId="2" borderId="2" xfId="0" applyNumberFormat="1" applyFont="1" applyFill="1" applyBorder="1" applyAlignment="1">
      <alignment horizontal="center" vertical="center"/>
    </xf>
    <xf numFmtId="176" fontId="52" fillId="2" borderId="2" xfId="0" applyNumberFormat="1" applyFont="1" applyFill="1" applyBorder="1" applyAlignment="1">
      <alignment horizontal="center" vertical="center" wrapText="1"/>
    </xf>
    <xf numFmtId="176" fontId="52" fillId="31" borderId="2" xfId="0" applyNumberFormat="1" applyFont="1" applyFill="1" applyBorder="1" applyAlignment="1">
      <alignment horizontal="center" vertical="center"/>
    </xf>
    <xf numFmtId="176" fontId="52" fillId="31" borderId="3" xfId="0" applyNumberFormat="1" applyFont="1" applyFill="1" applyBorder="1" applyAlignment="1">
      <alignment horizontal="center" vertical="center"/>
    </xf>
    <xf numFmtId="176" fontId="54" fillId="2" borderId="0" xfId="0" applyNumberFormat="1" applyFont="1" applyFill="1" applyAlignment="1">
      <alignment horizontal="center" vertical="center"/>
    </xf>
    <xf numFmtId="176" fontId="53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51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1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50" fillId="3" borderId="2" xfId="0" applyFont="1" applyFill="1" applyBorder="1" applyAlignment="1">
      <alignment horizontal="left" vertical="center"/>
    </xf>
    <xf numFmtId="0" fontId="48" fillId="3" borderId="2" xfId="0" applyFont="1" applyFill="1" applyBorder="1" applyAlignment="1">
      <alignment horizontal="left" vertical="center"/>
    </xf>
    <xf numFmtId="0" fontId="49" fillId="3" borderId="2" xfId="0" applyFont="1" applyFill="1" applyBorder="1" applyAlignment="1">
      <alignment horizontal="left" vertical="center"/>
    </xf>
    <xf numFmtId="0" fontId="49" fillId="0" borderId="2" xfId="0" applyFont="1" applyBorder="1" applyAlignment="1">
      <alignment horizontal="left" vertical="center"/>
    </xf>
    <xf numFmtId="176" fontId="55" fillId="33" borderId="2" xfId="0" applyNumberFormat="1" applyFont="1" applyFill="1" applyBorder="1" applyAlignment="1">
      <alignment horizontal="center" vertical="center"/>
    </xf>
    <xf numFmtId="176" fontId="55" fillId="33" borderId="3" xfId="0" applyNumberFormat="1" applyFont="1" applyFill="1" applyBorder="1" applyAlignment="1">
      <alignment horizontal="center" vertical="center"/>
    </xf>
    <xf numFmtId="176" fontId="53" fillId="33" borderId="2" xfId="0" applyNumberFormat="1" applyFont="1" applyFill="1" applyBorder="1" applyAlignment="1">
      <alignment horizontal="center" vertical="center"/>
    </xf>
    <xf numFmtId="176" fontId="54" fillId="33" borderId="0" xfId="0" applyNumberFormat="1" applyFont="1" applyFill="1" applyAlignment="1">
      <alignment horizontal="center" vertical="center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29" fillId="4" borderId="2" xfId="0" applyFont="1" applyFill="1" applyBorder="1" applyAlignment="1">
      <alignment horizontal="left" vertical="center"/>
    </xf>
    <xf numFmtId="0" fontId="27" fillId="0" borderId="0" xfId="0" applyFont="1" applyAlignment="1">
      <alignment horizontal="left"/>
    </xf>
    <xf numFmtId="49" fontId="1" fillId="27" borderId="0" xfId="3" applyNumberFormat="1" applyFont="1" applyFill="1">
      <alignment vertical="center"/>
    </xf>
    <xf numFmtId="49" fontId="1" fillId="12" borderId="0" xfId="3" applyNumberFormat="1" applyFont="1" applyFill="1">
      <alignment vertical="center"/>
    </xf>
    <xf numFmtId="49" fontId="1" fillId="5" borderId="0" xfId="3" applyNumberFormat="1" applyFont="1" applyFill="1">
      <alignment vertical="center"/>
    </xf>
    <xf numFmtId="49" fontId="57" fillId="36" borderId="2" xfId="0" applyNumberFormat="1" applyFont="1" applyFill="1" applyBorder="1" applyAlignment="1">
      <alignment horizontal="center" vertical="center"/>
    </xf>
    <xf numFmtId="49" fontId="57" fillId="36" borderId="6" xfId="0" applyNumberFormat="1" applyFont="1" applyFill="1" applyBorder="1" applyAlignment="1">
      <alignment horizontal="center" vertical="center"/>
    </xf>
    <xf numFmtId="49" fontId="57" fillId="35" borderId="6" xfId="0" applyNumberFormat="1" applyFont="1" applyFill="1" applyBorder="1" applyAlignment="1">
      <alignment horizontal="center" vertical="center"/>
    </xf>
    <xf numFmtId="49" fontId="57" fillId="36" borderId="6" xfId="0" applyNumberFormat="1" applyFont="1" applyFill="1" applyBorder="1" applyAlignment="1">
      <alignment horizontal="left" vertical="center"/>
    </xf>
    <xf numFmtId="49" fontId="57" fillId="37" borderId="6" xfId="0" applyNumberFormat="1" applyFont="1" applyFill="1" applyBorder="1" applyAlignment="1">
      <alignment horizontal="left" vertical="center"/>
    </xf>
    <xf numFmtId="0" fontId="57" fillId="36" borderId="6" xfId="0" applyFont="1" applyFill="1" applyBorder="1" applyAlignment="1">
      <alignment horizontal="left" vertical="center"/>
    </xf>
    <xf numFmtId="0" fontId="57" fillId="37" borderId="6" xfId="0" applyFont="1" applyFill="1" applyBorder="1" applyAlignment="1">
      <alignment horizontal="left" vertical="center"/>
    </xf>
    <xf numFmtId="0" fontId="57" fillId="36" borderId="6" xfId="0" applyFont="1" applyFill="1" applyBorder="1" applyAlignment="1">
      <alignment horizontal="center" vertical="center"/>
    </xf>
    <xf numFmtId="0" fontId="58" fillId="36" borderId="6" xfId="0" applyFont="1" applyFill="1" applyBorder="1" applyAlignment="1">
      <alignment horizontal="left" vertical="center"/>
    </xf>
    <xf numFmtId="49" fontId="58" fillId="36" borderId="6" xfId="0" applyNumberFormat="1" applyFont="1" applyFill="1" applyBorder="1" applyAlignment="1">
      <alignment horizontal="center" vertical="center"/>
    </xf>
    <xf numFmtId="49" fontId="59" fillId="0" borderId="3" xfId="0" applyNumberFormat="1" applyFont="1" applyBorder="1" applyAlignment="1">
      <alignment horizontal="left"/>
    </xf>
    <xf numFmtId="49" fontId="60" fillId="0" borderId="7" xfId="0" applyNumberFormat="1" applyFont="1" applyBorder="1" applyAlignment="1">
      <alignment horizontal="left" vertical="center"/>
    </xf>
    <xf numFmtId="0" fontId="60" fillId="0" borderId="7" xfId="0" applyFont="1" applyBorder="1" applyAlignment="1">
      <alignment horizontal="left" vertical="center"/>
    </xf>
    <xf numFmtId="0" fontId="61" fillId="0" borderId="7" xfId="0" applyFont="1" applyBorder="1" applyAlignment="1">
      <alignment horizontal="left" vertical="center"/>
    </xf>
    <xf numFmtId="0" fontId="59" fillId="0" borderId="0" xfId="0" applyFont="1"/>
    <xf numFmtId="0" fontId="59" fillId="0" borderId="7" xfId="0" applyFont="1" applyBorder="1" applyAlignment="1">
      <alignment horizontal="left" vertical="center"/>
    </xf>
    <xf numFmtId="0" fontId="59" fillId="0" borderId="7" xfId="0" applyFont="1" applyBorder="1" applyAlignment="1">
      <alignment vertical="center"/>
    </xf>
    <xf numFmtId="0" fontId="60" fillId="0" borderId="7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59" fillId="0" borderId="7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49" fontId="59" fillId="0" borderId="3" xfId="0" applyNumberFormat="1" applyFont="1" applyBorder="1"/>
    <xf numFmtId="49" fontId="59" fillId="0" borderId="7" xfId="0" applyNumberFormat="1" applyFont="1" applyBorder="1" applyAlignment="1">
      <alignment horizontal="left" vertical="center"/>
    </xf>
    <xf numFmtId="49" fontId="62" fillId="0" borderId="3" xfId="0" applyNumberFormat="1" applyFont="1" applyBorder="1"/>
    <xf numFmtId="49" fontId="62" fillId="0" borderId="7" xfId="0" applyNumberFormat="1" applyFont="1" applyBorder="1" applyAlignment="1">
      <alignment horizontal="left" vertical="center"/>
    </xf>
    <xf numFmtId="0" fontId="62" fillId="0" borderId="7" xfId="0" applyFont="1" applyBorder="1" applyAlignment="1">
      <alignment horizontal="left" vertical="center"/>
    </xf>
    <xf numFmtId="0" fontId="62" fillId="0" borderId="0" xfId="0" applyFont="1"/>
    <xf numFmtId="0" fontId="62" fillId="0" borderId="7" xfId="0" applyFont="1" applyBorder="1" applyAlignment="1">
      <alignment vertical="center"/>
    </xf>
    <xf numFmtId="0" fontId="62" fillId="0" borderId="7" xfId="0" applyFont="1" applyBorder="1" applyAlignment="1">
      <alignment horizontal="center" vertical="center"/>
    </xf>
    <xf numFmtId="49" fontId="62" fillId="0" borderId="3" xfId="0" applyNumberFormat="1" applyFont="1" applyBorder="1" applyAlignment="1">
      <alignment horizontal="left"/>
    </xf>
    <xf numFmtId="14" fontId="59" fillId="0" borderId="7" xfId="0" applyNumberFormat="1" applyFont="1" applyBorder="1" applyAlignment="1">
      <alignment horizontal="left" vertical="center"/>
    </xf>
    <xf numFmtId="0" fontId="32" fillId="38" borderId="7" xfId="0" applyFont="1" applyFill="1" applyBorder="1" applyAlignment="1">
      <alignment horizontal="left" vertical="center"/>
    </xf>
    <xf numFmtId="0" fontId="62" fillId="0" borderId="7" xfId="0" applyFont="1" applyBorder="1" applyAlignment="1">
      <alignment horizontal="left" vertical="center" wrapText="1"/>
    </xf>
    <xf numFmtId="0" fontId="59" fillId="10" borderId="7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left" vertical="center"/>
    </xf>
    <xf numFmtId="0" fontId="59" fillId="11" borderId="7" xfId="0" applyFont="1" applyFill="1" applyBorder="1" applyAlignment="1">
      <alignment horizontal="left" vertical="center"/>
    </xf>
    <xf numFmtId="0" fontId="63" fillId="0" borderId="7" xfId="0" applyFont="1" applyBorder="1" applyAlignment="1">
      <alignment horizontal="left" vertical="center"/>
    </xf>
    <xf numFmtId="0" fontId="63" fillId="11" borderId="7" xfId="0" applyFont="1" applyFill="1" applyBorder="1" applyAlignment="1">
      <alignment horizontal="left" vertical="center"/>
    </xf>
    <xf numFmtId="0" fontId="64" fillId="0" borderId="7" xfId="0" applyFont="1" applyBorder="1" applyAlignment="1">
      <alignment horizontal="left" vertical="center"/>
    </xf>
    <xf numFmtId="0" fontId="64" fillId="11" borderId="7" xfId="0" applyFont="1" applyFill="1" applyBorder="1" applyAlignment="1">
      <alignment horizontal="left" vertical="center"/>
    </xf>
    <xf numFmtId="0" fontId="64" fillId="0" borderId="7" xfId="0" applyFont="1" applyBorder="1" applyAlignment="1">
      <alignment vertical="center"/>
    </xf>
    <xf numFmtId="0" fontId="64" fillId="0" borderId="7" xfId="0" applyFont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49" fontId="59" fillId="0" borderId="3" xfId="0" applyNumberFormat="1" applyFont="1" applyBorder="1" applyAlignment="1">
      <alignment horizontal="left" vertical="center"/>
    </xf>
    <xf numFmtId="49" fontId="59" fillId="0" borderId="9" xfId="0" applyNumberFormat="1" applyFont="1" applyBorder="1" applyAlignment="1">
      <alignment horizontal="left" vertical="center"/>
    </xf>
    <xf numFmtId="49" fontId="59" fillId="0" borderId="10" xfId="0" applyNumberFormat="1" applyFont="1" applyBorder="1" applyAlignment="1">
      <alignment horizontal="left" vertical="center"/>
    </xf>
    <xf numFmtId="0" fontId="59" fillId="0" borderId="6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59" fillId="0" borderId="6" xfId="0" applyFont="1" applyBorder="1" applyAlignment="1">
      <alignment horizontal="center" vertical="center"/>
    </xf>
    <xf numFmtId="0" fontId="59" fillId="0" borderId="18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9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left" vertical="center"/>
    </xf>
    <xf numFmtId="0" fontId="32" fillId="11" borderId="7" xfId="0" applyFont="1" applyFill="1" applyBorder="1" applyAlignment="1">
      <alignment horizontal="left" vertical="center"/>
    </xf>
    <xf numFmtId="0" fontId="62" fillId="11" borderId="7" xfId="0" applyFont="1" applyFill="1" applyBorder="1" applyAlignment="1">
      <alignment horizontal="left" vertical="center" wrapText="1"/>
    </xf>
    <xf numFmtId="0" fontId="65" fillId="0" borderId="7" xfId="0" applyFont="1" applyBorder="1" applyAlignment="1">
      <alignment horizontal="left" vertical="center"/>
    </xf>
    <xf numFmtId="0" fontId="65" fillId="11" borderId="7" xfId="0" applyFont="1" applyFill="1" applyBorder="1" applyAlignment="1">
      <alignment horizontal="left" vertical="center"/>
    </xf>
    <xf numFmtId="0" fontId="65" fillId="10" borderId="7" xfId="0" applyFont="1" applyFill="1" applyBorder="1" applyAlignment="1">
      <alignment horizontal="left" vertical="center"/>
    </xf>
    <xf numFmtId="49" fontId="59" fillId="11" borderId="3" xfId="0" applyNumberFormat="1" applyFont="1" applyFill="1" applyBorder="1"/>
    <xf numFmtId="0" fontId="59" fillId="11" borderId="7" xfId="0" applyFont="1" applyFill="1" applyBorder="1" applyAlignment="1">
      <alignment vertical="center"/>
    </xf>
    <xf numFmtId="0" fontId="62" fillId="11" borderId="7" xfId="0" applyFont="1" applyFill="1" applyBorder="1" applyAlignment="1">
      <alignment horizontal="left" vertical="center"/>
    </xf>
    <xf numFmtId="0" fontId="59" fillId="11" borderId="7" xfId="0" applyFont="1" applyFill="1" applyBorder="1" applyAlignment="1">
      <alignment horizontal="center" vertical="center"/>
    </xf>
    <xf numFmtId="0" fontId="59" fillId="38" borderId="7" xfId="0" applyFont="1" applyFill="1" applyBorder="1" applyAlignment="1">
      <alignment horizontal="left" vertical="center"/>
    </xf>
    <xf numFmtId="0" fontId="59" fillId="0" borderId="7" xfId="0" applyFont="1" applyBorder="1" applyAlignment="1">
      <alignment vertical="center" wrapText="1"/>
    </xf>
    <xf numFmtId="0" fontId="59" fillId="0" borderId="3" xfId="0" applyFont="1" applyBorder="1" applyAlignment="1">
      <alignment horizontal="left" vertical="center"/>
    </xf>
    <xf numFmtId="0" fontId="62" fillId="0" borderId="3" xfId="0" applyFont="1" applyBorder="1" applyAlignment="1">
      <alignment horizontal="left" vertical="center"/>
    </xf>
    <xf numFmtId="0" fontId="62" fillId="38" borderId="7" xfId="0" applyFont="1" applyFill="1" applyBorder="1" applyAlignment="1">
      <alignment horizontal="left" vertical="center"/>
    </xf>
    <xf numFmtId="0" fontId="62" fillId="0" borderId="6" xfId="0" applyFont="1" applyBorder="1" applyAlignment="1">
      <alignment horizontal="left" vertical="center"/>
    </xf>
    <xf numFmtId="49" fontId="32" fillId="0" borderId="3" xfId="0" applyNumberFormat="1" applyFont="1" applyBorder="1"/>
    <xf numFmtId="0" fontId="32" fillId="0" borderId="7" xfId="0" applyFont="1" applyBorder="1" applyAlignment="1">
      <alignment vertical="center"/>
    </xf>
    <xf numFmtId="0" fontId="32" fillId="0" borderId="7" xfId="0" applyFont="1" applyBorder="1" applyAlignment="1">
      <alignment horizontal="center" vertical="center"/>
    </xf>
    <xf numFmtId="0" fontId="62" fillId="10" borderId="7" xfId="0" applyFont="1" applyFill="1" applyBorder="1" applyAlignment="1">
      <alignment horizontal="left" vertical="center"/>
    </xf>
    <xf numFmtId="49" fontId="59" fillId="10" borderId="3" xfId="0" applyNumberFormat="1" applyFont="1" applyFill="1" applyBorder="1"/>
    <xf numFmtId="0" fontId="32" fillId="10" borderId="7" xfId="0" applyFont="1" applyFill="1" applyBorder="1" applyAlignment="1">
      <alignment horizontal="left" vertical="center"/>
    </xf>
    <xf numFmtId="0" fontId="62" fillId="10" borderId="18" xfId="0" applyFont="1" applyFill="1" applyBorder="1" applyAlignment="1">
      <alignment horizontal="left" vertical="center" wrapText="1"/>
    </xf>
    <xf numFmtId="0" fontId="59" fillId="10" borderId="7" xfId="0" applyFont="1" applyFill="1" applyBorder="1" applyAlignment="1">
      <alignment horizontal="center" vertical="center"/>
    </xf>
    <xf numFmtId="0" fontId="59" fillId="10" borderId="9" xfId="0" applyFont="1" applyFill="1" applyBorder="1" applyAlignment="1">
      <alignment horizontal="center" vertical="center" wrapText="1"/>
    </xf>
    <xf numFmtId="0" fontId="62" fillId="10" borderId="18" xfId="0" applyFont="1" applyFill="1" applyBorder="1" applyAlignment="1">
      <alignment horizontal="left" vertical="center"/>
    </xf>
    <xf numFmtId="0" fontId="59" fillId="10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4" fontId="6" fillId="4" borderId="2" xfId="4" applyNumberFormat="1" applyFill="1" applyBorder="1" applyAlignment="1">
      <alignment vertical="center" wrapText="1"/>
    </xf>
    <xf numFmtId="0" fontId="6" fillId="13" borderId="2" xfId="4" applyFill="1" applyBorder="1" applyAlignment="1">
      <alignment vertical="center" wrapText="1"/>
    </xf>
    <xf numFmtId="0" fontId="6" fillId="0" borderId="0" xfId="4" applyAlignment="1">
      <alignment wrapText="1"/>
    </xf>
    <xf numFmtId="0" fontId="6" fillId="0" borderId="2" xfId="4" applyBorder="1" applyAlignment="1">
      <alignment vertical="center" wrapText="1"/>
    </xf>
    <xf numFmtId="14" fontId="6" fillId="18" borderId="2" xfId="4" applyNumberFormat="1" applyFill="1" applyBorder="1" applyAlignment="1">
      <alignment vertical="center" wrapText="1"/>
    </xf>
    <xf numFmtId="0" fontId="13" fillId="20" borderId="2" xfId="4" applyFont="1" applyFill="1" applyBorder="1" applyAlignment="1">
      <alignment vertical="center" wrapText="1"/>
    </xf>
    <xf numFmtId="0" fontId="13" fillId="20" borderId="2" xfId="4" applyFont="1" applyFill="1" applyBorder="1" applyAlignment="1">
      <alignment vertical="center"/>
    </xf>
    <xf numFmtId="0" fontId="13" fillId="13" borderId="2" xfId="4" applyFont="1" applyFill="1" applyBorder="1" applyAlignment="1">
      <alignment vertical="center"/>
    </xf>
    <xf numFmtId="14" fontId="59" fillId="18" borderId="7" xfId="0" applyNumberFormat="1" applyFont="1" applyFill="1" applyBorder="1" applyAlignment="1">
      <alignment horizontal="left" vertical="center"/>
    </xf>
    <xf numFmtId="14" fontId="30" fillId="18" borderId="2" xfId="4" applyNumberFormat="1" applyFont="1" applyFill="1" applyBorder="1" applyAlignment="1">
      <alignment horizontal="left" vertical="center"/>
    </xf>
    <xf numFmtId="14" fontId="30" fillId="14" borderId="2" xfId="4" applyNumberFormat="1" applyFont="1" applyFill="1" applyBorder="1" applyAlignment="1">
      <alignment horizontal="left" vertical="center"/>
    </xf>
    <xf numFmtId="0" fontId="6" fillId="0" borderId="0" xfId="4" applyFont="1" applyAlignment="1">
      <alignment wrapText="1"/>
    </xf>
    <xf numFmtId="0" fontId="6" fillId="0" borderId="2" xfId="4" applyFont="1" applyBorder="1" applyAlignment="1">
      <alignment vertical="center"/>
    </xf>
    <xf numFmtId="14" fontId="59" fillId="14" borderId="7" xfId="0" applyNumberFormat="1" applyFont="1" applyFill="1" applyBorder="1" applyAlignment="1">
      <alignment horizontal="left" vertical="center"/>
    </xf>
    <xf numFmtId="14" fontId="66" fillId="14" borderId="7" xfId="0" applyNumberFormat="1" applyFont="1" applyFill="1" applyBorder="1" applyAlignment="1">
      <alignment horizontal="left" vertical="center"/>
    </xf>
    <xf numFmtId="0" fontId="27" fillId="14" borderId="4" xfId="0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/>
    </xf>
    <xf numFmtId="14" fontId="66" fillId="39" borderId="7" xfId="0" applyNumberFormat="1" applyFont="1" applyFill="1" applyBorder="1" applyAlignment="1">
      <alignment horizontal="left" vertical="center"/>
    </xf>
    <xf numFmtId="0" fontId="6" fillId="0" borderId="4" xfId="4" applyBorder="1" applyAlignment="1">
      <alignment horizontal="left" vertical="top" wrapText="1"/>
    </xf>
    <xf numFmtId="0" fontId="6" fillId="0" borderId="1" xfId="4" applyBorder="1" applyAlignment="1">
      <alignment horizontal="left" vertical="top" wrapText="1"/>
    </xf>
    <xf numFmtId="0" fontId="6" fillId="0" borderId="3" xfId="4" applyBorder="1" applyAlignment="1">
      <alignment horizontal="left" vertical="top" wrapText="1"/>
    </xf>
    <xf numFmtId="0" fontId="6" fillId="0" borderId="9" xfId="4" applyBorder="1" applyAlignment="1">
      <alignment horizontal="left" vertical="center"/>
    </xf>
    <xf numFmtId="0" fontId="6" fillId="0" borderId="10" xfId="4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6" fontId="7" fillId="2" borderId="5" xfId="0" applyNumberFormat="1" applyFont="1" applyFill="1" applyBorder="1" applyAlignment="1">
      <alignment horizontal="center" vertical="center" wrapText="1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33" borderId="5" xfId="0" applyNumberFormat="1" applyFont="1" applyFill="1" applyBorder="1" applyAlignment="1">
      <alignment horizontal="center" vertical="center" wrapText="1"/>
    </xf>
    <xf numFmtId="176" fontId="7" fillId="33" borderId="6" xfId="0" applyNumberFormat="1" applyFont="1" applyFill="1" applyBorder="1" applyAlignment="1">
      <alignment horizontal="center" vertical="center" wrapText="1"/>
    </xf>
    <xf numFmtId="176" fontId="7" fillId="32" borderId="8" xfId="0" applyNumberFormat="1" applyFont="1" applyFill="1" applyBorder="1" applyAlignment="1">
      <alignment horizontal="center" vertical="center" wrapText="1"/>
    </xf>
    <xf numFmtId="176" fontId="7" fillId="32" borderId="18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1" fillId="0" borderId="4" xfId="4" applyFont="1" applyBorder="1" applyAlignment="1">
      <alignment horizontal="center" vertical="center" wrapText="1"/>
    </xf>
    <xf numFmtId="0" fontId="31" fillId="0" borderId="1" xfId="4" applyFont="1" applyBorder="1" applyAlignment="1">
      <alignment horizontal="center" vertical="center" wrapText="1"/>
    </xf>
    <xf numFmtId="0" fontId="31" fillId="0" borderId="3" xfId="4" applyFont="1" applyBorder="1" applyAlignment="1">
      <alignment horizontal="center" vertical="center" wrapText="1"/>
    </xf>
    <xf numFmtId="0" fontId="30" fillId="0" borderId="4" xfId="4" applyFont="1" applyBorder="1" applyAlignment="1">
      <alignment horizontal="center" vertical="center" wrapText="1"/>
    </xf>
    <xf numFmtId="0" fontId="30" fillId="0" borderId="3" xfId="4" applyFont="1" applyBorder="1" applyAlignment="1">
      <alignment horizontal="center" vertical="center" wrapText="1"/>
    </xf>
    <xf numFmtId="0" fontId="30" fillId="0" borderId="1" xfId="4" applyFont="1" applyBorder="1" applyAlignment="1">
      <alignment horizontal="center" vertical="center" wrapText="1"/>
    </xf>
    <xf numFmtId="0" fontId="30" fillId="0" borderId="4" xfId="4" applyFont="1" applyBorder="1" applyAlignment="1">
      <alignment horizontal="center" vertical="center"/>
    </xf>
    <xf numFmtId="0" fontId="30" fillId="0" borderId="1" xfId="4" applyFont="1" applyBorder="1" applyAlignment="1">
      <alignment horizontal="center" vertical="center"/>
    </xf>
    <xf numFmtId="0" fontId="30" fillId="0" borderId="3" xfId="4" applyFont="1" applyBorder="1" applyAlignment="1">
      <alignment horizontal="center" vertical="center"/>
    </xf>
    <xf numFmtId="0" fontId="31" fillId="0" borderId="4" xfId="4" applyFont="1" applyBorder="1" applyAlignment="1">
      <alignment horizontal="center" vertical="center"/>
    </xf>
    <xf numFmtId="0" fontId="31" fillId="0" borderId="1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49" fontId="30" fillId="3" borderId="4" xfId="4" applyNumberFormat="1" applyFont="1" applyFill="1" applyBorder="1" applyAlignment="1">
      <alignment horizontal="center" vertical="center"/>
    </xf>
    <xf numFmtId="49" fontId="30" fillId="3" borderId="1" xfId="4" applyNumberFormat="1" applyFont="1" applyFill="1" applyBorder="1" applyAlignment="1">
      <alignment horizontal="center" vertical="center"/>
    </xf>
    <xf numFmtId="49" fontId="30" fillId="3" borderId="3" xfId="4" applyNumberFormat="1" applyFont="1" applyFill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3" fillId="0" borderId="8" xfId="4" applyFont="1" applyBorder="1" applyAlignment="1">
      <alignment horizontal="center" vertical="center"/>
    </xf>
    <xf numFmtId="49" fontId="59" fillId="0" borderId="21" xfId="0" applyNumberFormat="1" applyFont="1" applyBorder="1" applyAlignment="1">
      <alignment horizontal="left" vertical="center" wrapText="1"/>
    </xf>
    <xf numFmtId="49" fontId="59" fillId="0" borderId="1" xfId="0" applyNumberFormat="1" applyFont="1" applyBorder="1" applyAlignment="1">
      <alignment horizontal="left" vertical="center" wrapText="1"/>
    </xf>
    <xf numFmtId="49" fontId="59" fillId="0" borderId="19" xfId="0" applyNumberFormat="1" applyFont="1" applyBorder="1" applyAlignment="1">
      <alignment horizontal="left" vertical="center" wrapText="1"/>
    </xf>
    <xf numFmtId="0" fontId="59" fillId="0" borderId="4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0" fontId="59" fillId="10" borderId="4" xfId="0" applyFont="1" applyFill="1" applyBorder="1" applyAlignment="1">
      <alignment horizontal="center" vertical="center"/>
    </xf>
    <xf numFmtId="0" fontId="59" fillId="10" borderId="19" xfId="0" applyFont="1" applyFill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49" fontId="59" fillId="0" borderId="2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49" fontId="59" fillId="0" borderId="19" xfId="0" applyNumberFormat="1" applyFont="1" applyBorder="1" applyAlignment="1">
      <alignment horizontal="left" vertical="center"/>
    </xf>
    <xf numFmtId="0" fontId="32" fillId="0" borderId="2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22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49" fontId="59" fillId="0" borderId="3" xfId="0" applyNumberFormat="1" applyFont="1" applyBorder="1" applyAlignment="1">
      <alignment horizontal="left" vertical="center" wrapText="1"/>
    </xf>
    <xf numFmtId="49" fontId="59" fillId="10" borderId="4" xfId="0" applyNumberFormat="1" applyFont="1" applyFill="1" applyBorder="1" applyAlignment="1">
      <alignment horizontal="left" vertical="center"/>
    </xf>
    <xf numFmtId="49" fontId="59" fillId="10" borderId="19" xfId="0" applyNumberFormat="1" applyFont="1" applyFill="1" applyBorder="1" applyAlignment="1">
      <alignment horizontal="left" vertical="center"/>
    </xf>
    <xf numFmtId="0" fontId="32" fillId="10" borderId="4" xfId="0" applyFont="1" applyFill="1" applyBorder="1" applyAlignment="1">
      <alignment horizontal="left" vertical="center"/>
    </xf>
    <xf numFmtId="0" fontId="32" fillId="10" borderId="19" xfId="0" applyFont="1" applyFill="1" applyBorder="1" applyAlignment="1">
      <alignment horizontal="left" vertical="center"/>
    </xf>
    <xf numFmtId="0" fontId="59" fillId="0" borderId="4" xfId="0" applyFont="1" applyBorder="1" applyAlignment="1">
      <alignment horizontal="center" vertical="center" wrapText="1"/>
    </xf>
    <xf numFmtId="49" fontId="59" fillId="11" borderId="21" xfId="0" applyNumberFormat="1" applyFont="1" applyFill="1" applyBorder="1" applyAlignment="1">
      <alignment horizontal="left" vertical="center"/>
    </xf>
    <xf numFmtId="49" fontId="59" fillId="11" borderId="19" xfId="0" applyNumberFormat="1" applyFont="1" applyFill="1" applyBorder="1" applyAlignment="1">
      <alignment horizontal="left" vertical="center"/>
    </xf>
    <xf numFmtId="0" fontId="32" fillId="11" borderId="21" xfId="0" applyFont="1" applyFill="1" applyBorder="1" applyAlignment="1">
      <alignment horizontal="left" vertical="center" wrapText="1"/>
    </xf>
    <xf numFmtId="0" fontId="32" fillId="11" borderId="1" xfId="0" applyFont="1" applyFill="1" applyBorder="1" applyAlignment="1">
      <alignment horizontal="left" vertical="center" wrapText="1"/>
    </xf>
    <xf numFmtId="0" fontId="32" fillId="11" borderId="19" xfId="0" applyFont="1" applyFill="1" applyBorder="1" applyAlignment="1">
      <alignment horizontal="left" vertical="center" wrapText="1"/>
    </xf>
    <xf numFmtId="0" fontId="59" fillId="0" borderId="19" xfId="0" applyFont="1" applyBorder="1" applyAlignment="1">
      <alignment horizontal="center" vertical="center" wrapText="1"/>
    </xf>
    <xf numFmtId="49" fontId="59" fillId="0" borderId="4" xfId="0" applyNumberFormat="1" applyFont="1" applyBorder="1" applyAlignment="1">
      <alignment horizontal="left" vertical="center" wrapText="1"/>
    </xf>
    <xf numFmtId="0" fontId="32" fillId="0" borderId="21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0" fontId="59" fillId="11" borderId="4" xfId="0" applyFont="1" applyFill="1" applyBorder="1" applyAlignment="1">
      <alignment horizontal="center" vertical="center"/>
    </xf>
    <xf numFmtId="0" fontId="59" fillId="11" borderId="19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left" vertical="center"/>
    </xf>
    <xf numFmtId="0" fontId="32" fillId="11" borderId="19" xfId="0" applyFont="1" applyFill="1" applyBorder="1" applyAlignment="1">
      <alignment horizontal="left" vertical="center"/>
    </xf>
    <xf numFmtId="0" fontId="32" fillId="37" borderId="21" xfId="0" applyFont="1" applyFill="1" applyBorder="1" applyAlignment="1">
      <alignment horizontal="left" vertical="center" wrapText="1"/>
    </xf>
    <xf numFmtId="0" fontId="32" fillId="37" borderId="1" xfId="0" applyFont="1" applyFill="1" applyBorder="1" applyAlignment="1">
      <alignment horizontal="left" vertical="center" wrapText="1"/>
    </xf>
    <xf numFmtId="0" fontId="32" fillId="37" borderId="19" xfId="0" applyFont="1" applyFill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left" vertical="center" wrapText="1"/>
    </xf>
    <xf numFmtId="49" fontId="59" fillId="0" borderId="4" xfId="0" applyNumberFormat="1" applyFont="1" applyBorder="1" applyAlignment="1">
      <alignment horizontal="left" vertical="center"/>
    </xf>
    <xf numFmtId="0" fontId="32" fillId="11" borderId="21" xfId="0" applyFont="1" applyFill="1" applyBorder="1" applyAlignment="1">
      <alignment horizontal="left" vertical="center"/>
    </xf>
    <xf numFmtId="0" fontId="27" fillId="14" borderId="2" xfId="0" applyFont="1" applyFill="1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17" fillId="0" borderId="4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vertical="center"/>
    </xf>
    <xf numFmtId="0" fontId="30" fillId="0" borderId="2" xfId="4" applyNumberFormat="1" applyFont="1" applyBorder="1" applyAlignment="1">
      <alignment horizontal="left" vertical="center"/>
    </xf>
    <xf numFmtId="0" fontId="31" fillId="0" borderId="2" xfId="4" applyNumberFormat="1" applyFont="1" applyBorder="1" applyAlignment="1">
      <alignment horizontal="left" vertical="center"/>
    </xf>
    <xf numFmtId="14" fontId="36" fillId="4" borderId="2" xfId="4" applyNumberFormat="1" applyFont="1" applyFill="1" applyBorder="1" applyAlignment="1">
      <alignment horizontal="center" vertical="center"/>
    </xf>
    <xf numFmtId="14" fontId="30" fillId="0" borderId="0" xfId="4" applyNumberFormat="1" applyFont="1" applyAlignment="1">
      <alignment horizontal="left" vertical="center"/>
    </xf>
    <xf numFmtId="0" fontId="63" fillId="0" borderId="2" xfId="4" applyFont="1" applyBorder="1" applyAlignment="1">
      <alignment horizontal="left" vertical="center"/>
    </xf>
    <xf numFmtId="0" fontId="9" fillId="0" borderId="2" xfId="0" applyFont="1" applyBorder="1" applyAlignment="1">
      <alignment horizontal="center"/>
    </xf>
    <xf numFmtId="0" fontId="25" fillId="18" borderId="2" xfId="0" applyFont="1" applyFill="1" applyBorder="1" applyAlignment="1">
      <alignment horizontal="center" vertical="center"/>
    </xf>
    <xf numFmtId="0" fontId="25" fillId="18" borderId="2" xfId="0" applyFont="1" applyFill="1" applyBorder="1" applyAlignment="1">
      <alignment horizontal="center"/>
    </xf>
    <xf numFmtId="0" fontId="27" fillId="18" borderId="2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/>
    </xf>
    <xf numFmtId="0" fontId="27" fillId="14" borderId="2" xfId="4" applyFont="1" applyFill="1" applyBorder="1" applyAlignment="1">
      <alignment horizontal="center" vertical="center"/>
    </xf>
    <xf numFmtId="0" fontId="27" fillId="18" borderId="2" xfId="4" applyFont="1" applyFill="1" applyBorder="1" applyAlignment="1">
      <alignment horizontal="center" vertical="center"/>
    </xf>
    <xf numFmtId="14" fontId="27" fillId="14" borderId="23" xfId="0" applyNumberFormat="1" applyFont="1" applyFill="1" applyBorder="1" applyAlignment="1">
      <alignment horizontal="center" vertical="center"/>
    </xf>
    <xf numFmtId="14" fontId="27" fillId="14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7" fillId="18" borderId="0" xfId="0" applyFont="1" applyFill="1" applyAlignment="1">
      <alignment horizontal="center"/>
    </xf>
    <xf numFmtId="0" fontId="27" fillId="0" borderId="2" xfId="0" applyFont="1" applyBorder="1" applyAlignment="1">
      <alignment horizontal="center"/>
    </xf>
    <xf numFmtId="0" fontId="25" fillId="14" borderId="2" xfId="4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6">
    <cellStyle name="Normal 2" xfId="2" xr:uid="{00000000-0005-0000-0000-000000000000}"/>
    <cellStyle name="差" xfId="5" builtinId="27"/>
    <cellStyle name="常规" xfId="0" builtinId="0"/>
    <cellStyle name="常规 2" xfId="3" xr:uid="{00000000-0005-0000-0000-000003000000}"/>
    <cellStyle name="常规 2 2" xfId="4" xr:uid="{00000000-0005-0000-0000-000004000000}"/>
    <cellStyle name="常规 7 2" xfId="1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26</xdr:col>
      <xdr:colOff>479052</xdr:colOff>
      <xdr:row>62</xdr:row>
      <xdr:rowOff>54429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D83857A-D510-CB4C-AC55-4190A51DD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00"/>
          <a:ext cx="23121338" cy="10127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696826</xdr:colOff>
      <xdr:row>13</xdr:row>
      <xdr:rowOff>338073</xdr:rowOff>
    </xdr:from>
    <xdr:to>
      <xdr:col>21</xdr:col>
      <xdr:colOff>298014</xdr:colOff>
      <xdr:row>19</xdr:row>
      <xdr:rowOff>399095</xdr:rowOff>
    </xdr:to>
    <xdr:sp macro="" textlink="">
      <xdr:nvSpPr>
        <xdr:cNvPr id="2" name="可选流程 1">
          <a:extLst>
            <a:ext uri="{FF2B5EF4-FFF2-40B4-BE49-F238E27FC236}">
              <a16:creationId xmlns:a16="http://schemas.microsoft.com/office/drawing/2014/main" id="{18054621-78FA-CF4A-84E3-426DADCF658C}"/>
            </a:ext>
          </a:extLst>
        </xdr:cNvPr>
        <xdr:cNvSpPr/>
      </xdr:nvSpPr>
      <xdr:spPr>
        <a:xfrm>
          <a:off x="13090274" y="9826579"/>
          <a:ext cx="17395786" cy="4440332"/>
        </a:xfrm>
        <a:prstGeom prst="flowChartAlternateProcess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800">
              <a:solidFill>
                <a:schemeClr val="tx1"/>
              </a:solidFill>
            </a:rPr>
            <a:t>杨硕、罗嘉洲、顾思晟、王逸</a:t>
          </a:r>
          <a:endParaRPr lang="en-US" altLang="zh-CN" sz="1800">
            <a:solidFill>
              <a:schemeClr val="tx1"/>
            </a:solidFill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9</xdr:col>
      <xdr:colOff>1027758</xdr:colOff>
      <xdr:row>5</xdr:row>
      <xdr:rowOff>109930</xdr:rowOff>
    </xdr:from>
    <xdr:to>
      <xdr:col>13</xdr:col>
      <xdr:colOff>14007</xdr:colOff>
      <xdr:row>12</xdr:row>
      <xdr:rowOff>499875</xdr:rowOff>
    </xdr:to>
    <xdr:cxnSp macro="">
      <xdr:nvCxnSpPr>
        <xdr:cNvPr id="278" name="直线箭头连接符 277">
          <a:extLst>
            <a:ext uri="{FF2B5EF4-FFF2-40B4-BE49-F238E27FC236}">
              <a16:creationId xmlns:a16="http://schemas.microsoft.com/office/drawing/2014/main" id="{F31321C2-11F1-5142-9243-BCC764C53A50}"/>
            </a:ext>
          </a:extLst>
        </xdr:cNvPr>
        <xdr:cNvCxnSpPr>
          <a:stCxn id="244" idx="2"/>
          <a:endCxn id="262" idx="1"/>
        </xdr:cNvCxnSpPr>
      </xdr:nvCxnSpPr>
      <xdr:spPr>
        <a:xfrm>
          <a:off x="14204008" y="3738501"/>
          <a:ext cx="4565178" cy="5469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1907979</xdr:colOff>
      <xdr:row>3</xdr:row>
      <xdr:rowOff>141003</xdr:rowOff>
    </xdr:from>
    <xdr:to>
      <xdr:col>9</xdr:col>
      <xdr:colOff>21593</xdr:colOff>
      <xdr:row>17</xdr:row>
      <xdr:rowOff>622839</xdr:rowOff>
    </xdr:to>
    <xdr:cxnSp macro="">
      <xdr:nvCxnSpPr>
        <xdr:cNvPr id="253" name="直线箭头连接符 252">
          <a:extLst>
            <a:ext uri="{FF2B5EF4-FFF2-40B4-BE49-F238E27FC236}">
              <a16:creationId xmlns:a16="http://schemas.microsoft.com/office/drawing/2014/main" id="{6AA70C8B-854D-3F4D-BBAD-ABA939004F9A}"/>
            </a:ext>
          </a:extLst>
        </xdr:cNvPr>
        <xdr:cNvCxnSpPr/>
      </xdr:nvCxnSpPr>
      <xdr:spPr>
        <a:xfrm flipV="1">
          <a:off x="9498784" y="2330658"/>
          <a:ext cx="3689935" cy="10700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1993900</xdr:colOff>
      <xdr:row>2</xdr:row>
      <xdr:rowOff>88900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78D02FFD-BD51-5A41-A97F-FFFFD0C726E4}"/>
            </a:ext>
          </a:extLst>
        </xdr:cNvPr>
        <xdr:cNvGrpSpPr/>
      </xdr:nvGrpSpPr>
      <xdr:grpSpPr>
        <a:xfrm>
          <a:off x="2013857" y="725714"/>
          <a:ext cx="1993900" cy="814615"/>
          <a:chOff x="2044700" y="723900"/>
          <a:chExt cx="1993900" cy="812800"/>
        </a:xfrm>
      </xdr:grpSpPr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858C1B5C-8131-DF42-8251-2E3DF01C1C7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人员：王宇翔、邢晨辉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  <a:p>
            <a:pPr algn="l"/>
            <a:endParaRPr lang="en-US" altLang="zh-CN" sz="1100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5893A8C3-6435-4242-9F74-F75D29F9A84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OOB 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4C+16A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2006600</xdr:colOff>
      <xdr:row>2</xdr:row>
      <xdr:rowOff>355600</xdr:rowOff>
    </xdr:from>
    <xdr:to>
      <xdr:col>1</xdr:col>
      <xdr:colOff>1981200</xdr:colOff>
      <xdr:row>3</xdr:row>
      <xdr:rowOff>444500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4991085D-B9F3-3445-A37D-CD0D0C3801CE}"/>
            </a:ext>
          </a:extLst>
        </xdr:cNvPr>
        <xdr:cNvGrpSpPr/>
      </xdr:nvGrpSpPr>
      <xdr:grpSpPr>
        <a:xfrm>
          <a:off x="2006600" y="1807029"/>
          <a:ext cx="1988457" cy="814614"/>
          <a:chOff x="2044700" y="723900"/>
          <a:chExt cx="1993900" cy="812800"/>
        </a:xfrm>
      </xdr:grpSpPr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CFE87F5B-E344-D545-A8E2-D6BC21976F6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DC259E5A-D59F-6A46-B696-8C808C68C3E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DC 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2C+2FW+4B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0</xdr:col>
      <xdr:colOff>2018581</xdr:colOff>
      <xdr:row>3</xdr:row>
      <xdr:rowOff>709044</xdr:rowOff>
    </xdr:from>
    <xdr:to>
      <xdr:col>1</xdr:col>
      <xdr:colOff>1993181</xdr:colOff>
      <xdr:row>5</xdr:row>
      <xdr:rowOff>74044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980DA0B3-7E1C-6B47-89A1-3019A06ECA58}"/>
            </a:ext>
          </a:extLst>
        </xdr:cNvPr>
        <xdr:cNvGrpSpPr/>
      </xdr:nvGrpSpPr>
      <xdr:grpSpPr>
        <a:xfrm>
          <a:off x="2018581" y="2886187"/>
          <a:ext cx="1988457" cy="816428"/>
          <a:chOff x="2044700" y="723900"/>
          <a:chExt cx="1993900" cy="812800"/>
        </a:xfrm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B25A637E-3CD1-1C4D-9837-20BF36354D8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人员：沈鸿驹、景阳春、蒋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3C16381D-572B-DD49-9784-4E2CD46E7D8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DC 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  <a:r>
              <a:rPr lang="en-US" altLang="zh-CN" sz="1100">
                <a:solidFill>
                  <a:schemeClr val="tx1"/>
                </a:solidFill>
              </a:rPr>
              <a:t>(2C+2FW+4B)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2006600</xdr:colOff>
      <xdr:row>5</xdr:row>
      <xdr:rowOff>279400</xdr:rowOff>
    </xdr:from>
    <xdr:to>
      <xdr:col>1</xdr:col>
      <xdr:colOff>1981200</xdr:colOff>
      <xdr:row>6</xdr:row>
      <xdr:rowOff>368300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9FBE5B63-3DAD-D94B-9CFF-E503D40EE3D7}"/>
            </a:ext>
          </a:extLst>
        </xdr:cNvPr>
        <xdr:cNvGrpSpPr/>
      </xdr:nvGrpSpPr>
      <xdr:grpSpPr>
        <a:xfrm>
          <a:off x="2006600" y="3907971"/>
          <a:ext cx="1988457" cy="814615"/>
          <a:chOff x="2044700" y="723900"/>
          <a:chExt cx="1993900" cy="812800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CDF49134-1BD8-9B40-BD95-307D3AE0D36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3EB615D4-242A-0F47-9F8A-20DB8890F66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原子钟实施</a:t>
            </a:r>
          </a:p>
        </xdr:txBody>
      </xdr:sp>
    </xdr:grp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1993900</xdr:colOff>
      <xdr:row>8</xdr:row>
      <xdr:rowOff>330200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B13A6B2A-5030-AF40-9A20-091ABEB8BA85}"/>
            </a:ext>
          </a:extLst>
        </xdr:cNvPr>
        <xdr:cNvGrpSpPr/>
      </xdr:nvGrpSpPr>
      <xdr:grpSpPr>
        <a:xfrm>
          <a:off x="2013857" y="5080000"/>
          <a:ext cx="1993900" cy="1055914"/>
          <a:chOff x="2044700" y="723900"/>
          <a:chExt cx="1993900" cy="1054100"/>
        </a:xfrm>
      </xdr:grpSpPr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B22372F1-C70A-D841-B322-B5C5B7149E80}"/>
              </a:ext>
            </a:extLst>
          </xdr:cNvPr>
          <xdr:cNvSpPr/>
        </xdr:nvSpPr>
        <xdr:spPr>
          <a:xfrm>
            <a:off x="2070100" y="1003300"/>
            <a:ext cx="1955800" cy="774700"/>
          </a:xfrm>
          <a:prstGeom prst="rect">
            <a:avLst/>
          </a:prstGeom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人员：顾思晟、王逸、李丹妮、袁波</a:t>
            </a:r>
            <a:endParaRPr lang="en-US" altLang="zh-CN" sz="1100"/>
          </a:p>
          <a:p>
            <a:pPr algn="l"/>
            <a:r>
              <a:rPr lang="zh-CN" altLang="en-US" sz="1100"/>
              <a:t>时间：优先抄</a:t>
            </a:r>
            <a:r>
              <a:rPr lang="en-US" altLang="zh-CN" sz="1100"/>
              <a:t>MES</a:t>
            </a:r>
            <a:r>
              <a:rPr lang="zh-CN" altLang="en-US" sz="1100"/>
              <a:t> 的</a:t>
            </a:r>
            <a:r>
              <a:rPr lang="en-US" altLang="zh-CN" sz="1100"/>
              <a:t>56</a:t>
            </a:r>
            <a:r>
              <a:rPr lang="zh-CN" altLang="en-US" sz="1100"/>
              <a:t>台</a:t>
            </a: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B12E57D8-41F4-9848-9B74-A9B0FE4B1C8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服务器配带外地址</a:t>
            </a:r>
            <a:r>
              <a:rPr lang="en-US" altLang="zh-CN" sz="1100">
                <a:solidFill>
                  <a:schemeClr val="tx1"/>
                </a:solidFill>
              </a:rPr>
              <a:t>+WWPN</a:t>
            </a:r>
            <a:r>
              <a:rPr lang="zh-CN" altLang="en-US" sz="1100">
                <a:solidFill>
                  <a:schemeClr val="tx1"/>
                </a:solidFill>
              </a:rPr>
              <a:t>抄写</a:t>
            </a:r>
          </a:p>
        </xdr:txBody>
      </xdr:sp>
    </xdr:grpSp>
    <xdr:clientData/>
  </xdr:twoCellAnchor>
  <xdr:twoCellAnchor>
    <xdr:from>
      <xdr:col>1</xdr:col>
      <xdr:colOff>0</xdr:colOff>
      <xdr:row>8</xdr:row>
      <xdr:rowOff>431800</xdr:rowOff>
    </xdr:from>
    <xdr:to>
      <xdr:col>1</xdr:col>
      <xdr:colOff>1993900</xdr:colOff>
      <xdr:row>9</xdr:row>
      <xdr:rowOff>520700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11B8385E-4695-BE4B-B040-12D6C13B47B9}"/>
            </a:ext>
          </a:extLst>
        </xdr:cNvPr>
        <xdr:cNvGrpSpPr/>
      </xdr:nvGrpSpPr>
      <xdr:grpSpPr>
        <a:xfrm>
          <a:off x="2013857" y="6237514"/>
          <a:ext cx="1993900" cy="814615"/>
          <a:chOff x="2044700" y="723900"/>
          <a:chExt cx="1993900" cy="812800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1DFE7A97-3D09-6D40-8239-897F8E242BE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人员：罗嘉洲、倪紫</a:t>
            </a:r>
            <a:r>
              <a:rPr lang="zh-CN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璠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F096C6B8-CA15-934F-8799-33C98140159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5</a:t>
            </a:r>
            <a:r>
              <a:rPr lang="zh-CN" altLang="en-US" sz="1100">
                <a:solidFill>
                  <a:schemeClr val="tx1"/>
                </a:solidFill>
              </a:rPr>
              <a:t>台仲裁服务器操作系统安装</a:t>
            </a:r>
          </a:p>
        </xdr:txBody>
      </xdr:sp>
    </xdr:grpSp>
    <xdr:clientData/>
  </xdr:twoCellAnchor>
  <xdr:twoCellAnchor>
    <xdr:from>
      <xdr:col>2</xdr:col>
      <xdr:colOff>762000</xdr:colOff>
      <xdr:row>2</xdr:row>
      <xdr:rowOff>330200</xdr:rowOff>
    </xdr:from>
    <xdr:to>
      <xdr:col>3</xdr:col>
      <xdr:colOff>1981200</xdr:colOff>
      <xdr:row>3</xdr:row>
      <xdr:rowOff>419100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567179B6-FF9B-E14C-B749-74E4228C4A50}"/>
            </a:ext>
          </a:extLst>
        </xdr:cNvPr>
        <xdr:cNvGrpSpPr/>
      </xdr:nvGrpSpPr>
      <xdr:grpSpPr>
        <a:xfrm>
          <a:off x="4789714" y="1781629"/>
          <a:ext cx="1999343" cy="814614"/>
          <a:chOff x="2044700" y="723900"/>
          <a:chExt cx="1993900" cy="812800"/>
        </a:xfrm>
      </xdr:grpSpPr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A4444783-C0C8-F547-943F-0966EC8CB76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人员：羊霆锋、徐凯、保强时间：</a:t>
            </a:r>
          </a:p>
          <a:p>
            <a:pPr algn="l"/>
            <a:endParaRPr lang="zh-CN" altLang="en-US" sz="1100"/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7104312B-0877-F642-A393-F0BAC495E58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DC 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  <a:r>
              <a:rPr lang="en-US" altLang="zh-CN" sz="1100">
                <a:solidFill>
                  <a:schemeClr val="tx1"/>
                </a:solidFill>
              </a:rPr>
              <a:t>(24A)</a:t>
            </a:r>
            <a:endParaRPr lang="zh-CN" altLang="en-US" sz="1100">
              <a:solidFill>
                <a:schemeClr val="tx1"/>
              </a:solidFill>
            </a:endParaRPr>
          </a:p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3</xdr:row>
      <xdr:rowOff>673100</xdr:rowOff>
    </xdr:from>
    <xdr:to>
      <xdr:col>3</xdr:col>
      <xdr:colOff>1993900</xdr:colOff>
      <xdr:row>5</xdr:row>
      <xdr:rowOff>38100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70944392-8F94-A741-8F42-4FA7C0ED1275}"/>
            </a:ext>
          </a:extLst>
        </xdr:cNvPr>
        <xdr:cNvGrpSpPr/>
      </xdr:nvGrpSpPr>
      <xdr:grpSpPr>
        <a:xfrm>
          <a:off x="4807857" y="2850243"/>
          <a:ext cx="1993900" cy="816428"/>
          <a:chOff x="2044700" y="723900"/>
          <a:chExt cx="1993900" cy="812800"/>
        </a:xfrm>
      </xdr:grpSpPr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AF739FA0-C36A-4942-B3F0-39E55E409B9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人员：沈鸿驹、景阳春、蒋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C5ED6E1A-49A0-D84E-B962-F12A2CFC76B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DC 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  <a:r>
              <a:rPr lang="en-US" altLang="zh-CN" sz="1100">
                <a:solidFill>
                  <a:schemeClr val="tx1"/>
                </a:solidFill>
              </a:rPr>
              <a:t>(4A)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5</xdr:row>
      <xdr:rowOff>266700</xdr:rowOff>
    </xdr:from>
    <xdr:to>
      <xdr:col>3</xdr:col>
      <xdr:colOff>1993900</xdr:colOff>
      <xdr:row>6</xdr:row>
      <xdr:rowOff>520700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59DE887-69D8-A54D-B3BB-FF5CDA5D5A19}"/>
            </a:ext>
          </a:extLst>
        </xdr:cNvPr>
        <xdr:cNvGrpSpPr/>
      </xdr:nvGrpSpPr>
      <xdr:grpSpPr>
        <a:xfrm>
          <a:off x="4807857" y="3895271"/>
          <a:ext cx="1993900" cy="979715"/>
          <a:chOff x="2044700" y="723900"/>
          <a:chExt cx="1993900" cy="977900"/>
        </a:xfrm>
      </xdr:grpSpPr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FCEA3FC4-328E-7149-93C6-3F4C7F613B07}"/>
              </a:ext>
            </a:extLst>
          </xdr:cNvPr>
          <xdr:cNvSpPr/>
        </xdr:nvSpPr>
        <xdr:spPr>
          <a:xfrm>
            <a:off x="2070100" y="1003300"/>
            <a:ext cx="1955800" cy="6985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人员：顾思晟、王逸、李丹妮、袁波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F518966E-A516-CE43-9CC0-073DC00A343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服务器配带外地址</a:t>
            </a:r>
            <a:r>
              <a:rPr lang="en-US" altLang="zh-CN" sz="1100">
                <a:solidFill>
                  <a:schemeClr val="tx1"/>
                </a:solidFill>
              </a:rPr>
              <a:t>+WWPN</a:t>
            </a:r>
            <a:r>
              <a:rPr lang="zh-CN" altLang="en-US" sz="1100">
                <a:solidFill>
                  <a:schemeClr val="tx1"/>
                </a:solidFill>
              </a:rPr>
              <a:t>抄写</a:t>
            </a:r>
          </a:p>
        </xdr:txBody>
      </xdr:sp>
    </xdr:grpSp>
    <xdr:clientData/>
  </xdr:twoCellAnchor>
  <xdr:twoCellAnchor>
    <xdr:from>
      <xdr:col>3</xdr:col>
      <xdr:colOff>0</xdr:colOff>
      <xdr:row>6</xdr:row>
      <xdr:rowOff>698500</xdr:rowOff>
    </xdr:from>
    <xdr:to>
      <xdr:col>3</xdr:col>
      <xdr:colOff>1993900</xdr:colOff>
      <xdr:row>8</xdr:row>
      <xdr:rowOff>63500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5BA9EEF5-B605-2E4F-B248-C51DCF03557C}"/>
            </a:ext>
          </a:extLst>
        </xdr:cNvPr>
        <xdr:cNvGrpSpPr/>
      </xdr:nvGrpSpPr>
      <xdr:grpSpPr>
        <a:xfrm>
          <a:off x="4807857" y="5052786"/>
          <a:ext cx="1993900" cy="816428"/>
          <a:chOff x="2044700" y="723900"/>
          <a:chExt cx="1993900" cy="812800"/>
        </a:xfrm>
      </xdr:grpSpPr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3A1E548B-96E3-8B49-8C45-8E42501D042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人员：顾思晟、刘振宇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D48C3BDD-9E22-AB44-B059-34DDA539B7A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确认网口和连线对应关系</a:t>
            </a:r>
          </a:p>
        </xdr:txBody>
      </xdr:sp>
    </xdr:grpSp>
    <xdr:clientData/>
  </xdr:twoCellAnchor>
  <xdr:twoCellAnchor>
    <xdr:from>
      <xdr:col>3</xdr:col>
      <xdr:colOff>0</xdr:colOff>
      <xdr:row>8</xdr:row>
      <xdr:rowOff>368300</xdr:rowOff>
    </xdr:from>
    <xdr:to>
      <xdr:col>3</xdr:col>
      <xdr:colOff>1993900</xdr:colOff>
      <xdr:row>9</xdr:row>
      <xdr:rowOff>622300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BDDEF1BA-5808-184F-8FB2-D77AB9E92EF5}"/>
            </a:ext>
          </a:extLst>
        </xdr:cNvPr>
        <xdr:cNvGrpSpPr/>
      </xdr:nvGrpSpPr>
      <xdr:grpSpPr>
        <a:xfrm>
          <a:off x="4807857" y="6174014"/>
          <a:ext cx="1993900" cy="979715"/>
          <a:chOff x="2044700" y="723900"/>
          <a:chExt cx="1993900" cy="977900"/>
        </a:xfrm>
      </xdr:grpSpPr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3D9B4C36-B6F2-0F48-9C10-25DD61A5B842}"/>
              </a:ext>
            </a:extLst>
          </xdr:cNvPr>
          <xdr:cNvSpPr/>
        </xdr:nvSpPr>
        <xdr:spPr>
          <a:xfrm>
            <a:off x="2070100" y="1003300"/>
            <a:ext cx="1955800" cy="6985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r>
              <a:rPr lang="zh-CN" altLang="en-US" sz="1100"/>
              <a:t>时间：优先抄</a:t>
            </a:r>
            <a:r>
              <a:rPr lang="en-US" altLang="zh-CN" sz="1100"/>
              <a:t>WWPN</a:t>
            </a:r>
            <a:r>
              <a:rPr lang="zh-CN" altLang="en-US" sz="1100"/>
              <a:t>号，时间不够就隔天</a:t>
            </a:r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E2656560-3A94-BB47-ABF9-609612BD9FD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5</a:t>
            </a:r>
            <a:r>
              <a:rPr lang="zh-CN" altLang="en-US" sz="1100">
                <a:solidFill>
                  <a:schemeClr val="tx1"/>
                </a:solidFill>
              </a:rPr>
              <a:t>台仲裁服务器部署</a:t>
            </a:r>
          </a:p>
        </xdr:txBody>
      </xdr:sp>
    </xdr:grpSp>
    <xdr:clientData/>
  </xdr:twoCellAnchor>
  <xdr:twoCellAnchor>
    <xdr:from>
      <xdr:col>1</xdr:col>
      <xdr:colOff>0</xdr:colOff>
      <xdr:row>10</xdr:row>
      <xdr:rowOff>139700</xdr:rowOff>
    </xdr:from>
    <xdr:to>
      <xdr:col>1</xdr:col>
      <xdr:colOff>1993900</xdr:colOff>
      <xdr:row>11</xdr:row>
      <xdr:rowOff>228600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1826AFA0-2A5E-B541-BCA8-F26F6375C2D7}"/>
            </a:ext>
          </a:extLst>
        </xdr:cNvPr>
        <xdr:cNvGrpSpPr/>
      </xdr:nvGrpSpPr>
      <xdr:grpSpPr>
        <a:xfrm>
          <a:off x="2013857" y="7396843"/>
          <a:ext cx="1993900" cy="814614"/>
          <a:chOff x="2044700" y="723900"/>
          <a:chExt cx="1993900" cy="812800"/>
        </a:xfrm>
      </xdr:grpSpPr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C5924EC5-C781-A047-8FE9-5DB27BFDBED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r>
              <a:rPr lang="en-US" altLang="zh-CN" sz="1100"/>
              <a:t>3</a:t>
            </a:r>
            <a:r>
              <a:rPr lang="zh-CN" altLang="en-US" sz="1100"/>
              <a:t>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66C45FCA-CAE7-1E45-8D72-596C04FA2D5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7</a:t>
            </a:r>
            <a:r>
              <a:rPr lang="zh-CN" altLang="en-US" sz="1100">
                <a:solidFill>
                  <a:schemeClr val="tx1"/>
                </a:solidFill>
              </a:rPr>
              <a:t>台存储初始化</a:t>
            </a:r>
          </a:p>
        </xdr:txBody>
      </xdr:sp>
    </xdr:grpSp>
    <xdr:clientData/>
  </xdr:twoCellAnchor>
  <xdr:twoCellAnchor>
    <xdr:from>
      <xdr:col>1</xdr:col>
      <xdr:colOff>0</xdr:colOff>
      <xdr:row>11</xdr:row>
      <xdr:rowOff>457200</xdr:rowOff>
    </xdr:from>
    <xdr:to>
      <xdr:col>1</xdr:col>
      <xdr:colOff>1993900</xdr:colOff>
      <xdr:row>12</xdr:row>
      <xdr:rowOff>546100</xdr:rowOff>
    </xdr:to>
    <xdr:grpSp>
      <xdr:nvGrpSpPr>
        <xdr:cNvPr id="39" name="组合 38">
          <a:extLst>
            <a:ext uri="{FF2B5EF4-FFF2-40B4-BE49-F238E27FC236}">
              <a16:creationId xmlns:a16="http://schemas.microsoft.com/office/drawing/2014/main" id="{AB913933-0211-D843-BB36-62F44C4BFDB3}"/>
            </a:ext>
          </a:extLst>
        </xdr:cNvPr>
        <xdr:cNvGrpSpPr/>
      </xdr:nvGrpSpPr>
      <xdr:grpSpPr>
        <a:xfrm>
          <a:off x="2013857" y="8440057"/>
          <a:ext cx="1993900" cy="814614"/>
          <a:chOff x="2044700" y="723900"/>
          <a:chExt cx="1993900" cy="812800"/>
        </a:xfrm>
      </xdr:grpSpPr>
      <xdr:sp macro="" textlink="">
        <xdr:nvSpPr>
          <xdr:cNvPr id="40" name="矩形 39">
            <a:extLst>
              <a:ext uri="{FF2B5EF4-FFF2-40B4-BE49-F238E27FC236}">
                <a16:creationId xmlns:a16="http://schemas.microsoft.com/office/drawing/2014/main" id="{CFEF4D12-5EE4-F643-AAFD-B972DE4D097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r>
              <a:rPr lang="en-US" altLang="zh-CN" sz="1100"/>
              <a:t>3</a:t>
            </a:r>
            <a:r>
              <a:rPr lang="zh-CN" altLang="en-US" sz="1100"/>
              <a:t>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1" name="矩形 40">
            <a:extLst>
              <a:ext uri="{FF2B5EF4-FFF2-40B4-BE49-F238E27FC236}">
                <a16:creationId xmlns:a16="http://schemas.microsoft.com/office/drawing/2014/main" id="{B54A2E18-6DA6-E24A-9CA0-5373569AA7C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8</a:t>
            </a:r>
            <a:r>
              <a:rPr lang="zh-CN" altLang="en-US" sz="1100">
                <a:solidFill>
                  <a:schemeClr val="tx1"/>
                </a:solidFill>
              </a:rPr>
              <a:t>台光交初始化</a:t>
            </a:r>
          </a:p>
        </xdr:txBody>
      </xdr:sp>
    </xdr:grpSp>
    <xdr:clientData/>
  </xdr:twoCellAnchor>
  <xdr:twoCellAnchor>
    <xdr:from>
      <xdr:col>3</xdr:col>
      <xdr:colOff>0</xdr:colOff>
      <xdr:row>10</xdr:row>
      <xdr:rowOff>25400</xdr:rowOff>
    </xdr:from>
    <xdr:to>
      <xdr:col>3</xdr:col>
      <xdr:colOff>1993900</xdr:colOff>
      <xdr:row>11</xdr:row>
      <xdr:rowOff>114300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20CAC94A-A8D3-9E40-B5BC-1842BDC35FCF}"/>
            </a:ext>
          </a:extLst>
        </xdr:cNvPr>
        <xdr:cNvGrpSpPr/>
      </xdr:nvGrpSpPr>
      <xdr:grpSpPr>
        <a:xfrm>
          <a:off x="4807857" y="7282543"/>
          <a:ext cx="1993900" cy="814614"/>
          <a:chOff x="2044700" y="723900"/>
          <a:chExt cx="1993900" cy="812800"/>
        </a:xfrm>
      </xdr:grpSpPr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17D0C6EB-E150-2741-8192-A14D24B0698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人员：柯艳元、王一松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4" name="矩形 43">
            <a:extLst>
              <a:ext uri="{FF2B5EF4-FFF2-40B4-BE49-F238E27FC236}">
                <a16:creationId xmlns:a16="http://schemas.microsoft.com/office/drawing/2014/main" id="{53EC36E6-8505-A340-8C28-B2353BB8A8E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4</a:t>
            </a:r>
            <a:r>
              <a:rPr lang="zh-CN" altLang="en-US" sz="1100">
                <a:solidFill>
                  <a:schemeClr val="tx1"/>
                </a:solidFill>
              </a:rPr>
              <a:t>台光纤交换机实施</a:t>
            </a:r>
          </a:p>
        </xdr:txBody>
      </xdr:sp>
    </xdr:grpSp>
    <xdr:clientData/>
  </xdr:twoCellAnchor>
  <xdr:twoCellAnchor>
    <xdr:from>
      <xdr:col>5</xdr:col>
      <xdr:colOff>0</xdr:colOff>
      <xdr:row>2</xdr:row>
      <xdr:rowOff>342900</xdr:rowOff>
    </xdr:from>
    <xdr:to>
      <xdr:col>5</xdr:col>
      <xdr:colOff>1993900</xdr:colOff>
      <xdr:row>3</xdr:row>
      <xdr:rowOff>431800</xdr:rowOff>
    </xdr:to>
    <xdr:grpSp>
      <xdr:nvGrpSpPr>
        <xdr:cNvPr id="45" name="组合 44">
          <a:extLst>
            <a:ext uri="{FF2B5EF4-FFF2-40B4-BE49-F238E27FC236}">
              <a16:creationId xmlns:a16="http://schemas.microsoft.com/office/drawing/2014/main" id="{48A82715-1B53-3F41-9D2D-66DB84E606BF}"/>
            </a:ext>
          </a:extLst>
        </xdr:cNvPr>
        <xdr:cNvGrpSpPr/>
      </xdr:nvGrpSpPr>
      <xdr:grpSpPr>
        <a:xfrm>
          <a:off x="7601857" y="1794329"/>
          <a:ext cx="1993900" cy="814614"/>
          <a:chOff x="2044700" y="723900"/>
          <a:chExt cx="1993900" cy="812800"/>
        </a:xfrm>
      </xdr:grpSpPr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8043F445-8D15-E64A-8150-FD73B091865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8AE25980-790E-0743-B81B-AB2F3E4DF7A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OA1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5</xdr:col>
      <xdr:colOff>0</xdr:colOff>
      <xdr:row>3</xdr:row>
      <xdr:rowOff>673100</xdr:rowOff>
    </xdr:from>
    <xdr:to>
      <xdr:col>5</xdr:col>
      <xdr:colOff>1993900</xdr:colOff>
      <xdr:row>5</xdr:row>
      <xdr:rowOff>38100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3C33EB77-653E-1B46-811B-D52F2F7A3410}"/>
            </a:ext>
          </a:extLst>
        </xdr:cNvPr>
        <xdr:cNvGrpSpPr/>
      </xdr:nvGrpSpPr>
      <xdr:grpSpPr>
        <a:xfrm>
          <a:off x="7601857" y="2850243"/>
          <a:ext cx="1993900" cy="816428"/>
          <a:chOff x="2044700" y="723900"/>
          <a:chExt cx="1993900" cy="812800"/>
        </a:xfrm>
      </xdr:grpSpPr>
      <xdr:sp macro="" textlink="">
        <xdr:nvSpPr>
          <xdr:cNvPr id="49" name="矩形 48">
            <a:extLst>
              <a:ext uri="{FF2B5EF4-FFF2-40B4-BE49-F238E27FC236}">
                <a16:creationId xmlns:a16="http://schemas.microsoft.com/office/drawing/2014/main" id="{24E03C64-0C34-D24F-A794-581B5DD5718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44775BE3-D0FA-0041-83F4-0C988B44837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4</xdr:col>
      <xdr:colOff>749300</xdr:colOff>
      <xdr:row>6</xdr:row>
      <xdr:rowOff>698500</xdr:rowOff>
    </xdr:from>
    <xdr:to>
      <xdr:col>5</xdr:col>
      <xdr:colOff>1968500</xdr:colOff>
      <xdr:row>8</xdr:row>
      <xdr:rowOff>63500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id="{CB0B53D8-CE08-1F4F-BD3D-CC1D89391E63}"/>
            </a:ext>
          </a:extLst>
        </xdr:cNvPr>
        <xdr:cNvGrpSpPr/>
      </xdr:nvGrpSpPr>
      <xdr:grpSpPr>
        <a:xfrm>
          <a:off x="7571014" y="5052786"/>
          <a:ext cx="1999343" cy="816428"/>
          <a:chOff x="2044700" y="723900"/>
          <a:chExt cx="1993900" cy="812800"/>
        </a:xfrm>
      </xdr:grpSpPr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E67B7B83-4114-AC43-866D-94FB5A3E388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911FCC1-6BA2-BE4B-8B06-254D5E149F3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18800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5</xdr:col>
      <xdr:colOff>0</xdr:colOff>
      <xdr:row>5</xdr:row>
      <xdr:rowOff>241300</xdr:rowOff>
    </xdr:from>
    <xdr:to>
      <xdr:col>5</xdr:col>
      <xdr:colOff>1993900</xdr:colOff>
      <xdr:row>6</xdr:row>
      <xdr:rowOff>330200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D50DCB4C-48C9-A848-AC45-E6EA26A58C6C}"/>
            </a:ext>
          </a:extLst>
        </xdr:cNvPr>
        <xdr:cNvGrpSpPr/>
      </xdr:nvGrpSpPr>
      <xdr:grpSpPr>
        <a:xfrm>
          <a:off x="7601857" y="3869871"/>
          <a:ext cx="1993900" cy="814615"/>
          <a:chOff x="2044700" y="723900"/>
          <a:chExt cx="1993900" cy="812800"/>
        </a:xfrm>
      </xdr:grpSpPr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AAE5E609-A299-9C46-A3B4-71191E070CB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205C77F1-F1E4-4241-9D6B-16BFE300E66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 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18800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6</xdr:col>
      <xdr:colOff>736600</xdr:colOff>
      <xdr:row>7</xdr:row>
      <xdr:rowOff>698498</xdr:rowOff>
    </xdr:from>
    <xdr:to>
      <xdr:col>7</xdr:col>
      <xdr:colOff>1955800</xdr:colOff>
      <xdr:row>9</xdr:row>
      <xdr:rowOff>63497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7996ECD2-810E-074E-ABD5-1E2F13C0E7FC}"/>
            </a:ext>
          </a:extLst>
        </xdr:cNvPr>
        <xdr:cNvGrpSpPr/>
      </xdr:nvGrpSpPr>
      <xdr:grpSpPr>
        <a:xfrm>
          <a:off x="10352314" y="5778498"/>
          <a:ext cx="1999343" cy="816428"/>
          <a:chOff x="2044700" y="723900"/>
          <a:chExt cx="1993900" cy="812800"/>
        </a:xfrm>
      </xdr:grpSpPr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854BEF85-027B-3C42-8FBC-89AFA1CB69B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0AFD4323-A25D-DB4E-B24C-3D0C8DBDE4C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18800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7</xdr:col>
      <xdr:colOff>12700</xdr:colOff>
      <xdr:row>6</xdr:row>
      <xdr:rowOff>241297</xdr:rowOff>
    </xdr:from>
    <xdr:to>
      <xdr:col>7</xdr:col>
      <xdr:colOff>2006600</xdr:colOff>
      <xdr:row>7</xdr:row>
      <xdr:rowOff>330198</xdr:rowOff>
    </xdr:to>
    <xdr:grpSp>
      <xdr:nvGrpSpPr>
        <xdr:cNvPr id="60" name="组合 59">
          <a:extLst>
            <a:ext uri="{FF2B5EF4-FFF2-40B4-BE49-F238E27FC236}">
              <a16:creationId xmlns:a16="http://schemas.microsoft.com/office/drawing/2014/main" id="{36FEA140-0A32-DA41-BAA0-5D4D6FB1ECE1}"/>
            </a:ext>
          </a:extLst>
        </xdr:cNvPr>
        <xdr:cNvGrpSpPr/>
      </xdr:nvGrpSpPr>
      <xdr:grpSpPr>
        <a:xfrm>
          <a:off x="10408557" y="4595583"/>
          <a:ext cx="1993900" cy="814615"/>
          <a:chOff x="2044700" y="723900"/>
          <a:chExt cx="1993900" cy="812800"/>
        </a:xfrm>
      </xdr:grpSpPr>
      <xdr:sp macro="" textlink="">
        <xdr:nvSpPr>
          <xdr:cNvPr id="61" name="矩形 60">
            <a:extLst>
              <a:ext uri="{FF2B5EF4-FFF2-40B4-BE49-F238E27FC236}">
                <a16:creationId xmlns:a16="http://schemas.microsoft.com/office/drawing/2014/main" id="{EE7D6D96-419D-2649-8B73-53D3D00332D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2" name="矩形 61">
            <a:extLst>
              <a:ext uri="{FF2B5EF4-FFF2-40B4-BE49-F238E27FC236}">
                <a16:creationId xmlns:a16="http://schemas.microsoft.com/office/drawing/2014/main" id="{23814AA3-34A1-284D-9D6A-165C39D9DC4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 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18800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8</xdr:col>
      <xdr:colOff>762000</xdr:colOff>
      <xdr:row>11</xdr:row>
      <xdr:rowOff>584200</xdr:rowOff>
    </xdr:from>
    <xdr:to>
      <xdr:col>9</xdr:col>
      <xdr:colOff>1981200</xdr:colOff>
      <xdr:row>12</xdr:row>
      <xdr:rowOff>673100</xdr:rowOff>
    </xdr:to>
    <xdr:grpSp>
      <xdr:nvGrpSpPr>
        <xdr:cNvPr id="63" name="组合 62">
          <a:extLst>
            <a:ext uri="{FF2B5EF4-FFF2-40B4-BE49-F238E27FC236}">
              <a16:creationId xmlns:a16="http://schemas.microsoft.com/office/drawing/2014/main" id="{66253D81-CBE2-7C42-BD5A-7392F2E616D5}"/>
            </a:ext>
          </a:extLst>
        </xdr:cNvPr>
        <xdr:cNvGrpSpPr/>
      </xdr:nvGrpSpPr>
      <xdr:grpSpPr>
        <a:xfrm>
          <a:off x="13171714" y="8567057"/>
          <a:ext cx="1999343" cy="814614"/>
          <a:chOff x="2044700" y="723900"/>
          <a:chExt cx="1993900" cy="812800"/>
        </a:xfrm>
      </xdr:grpSpPr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5B9F1E4D-41F3-6847-A093-35D887B9E3C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人员：柯艳元</a:t>
            </a:r>
            <a:r>
              <a:rPr lang="en-US" altLang="zh-CN" sz="1100"/>
              <a:t>OR</a:t>
            </a:r>
            <a:r>
              <a:rPr lang="zh-CN" altLang="en-US" sz="1100"/>
              <a:t>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27FA6C22-9C91-8841-AE88-0D7DA447706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NAS</a:t>
            </a:r>
            <a:r>
              <a:rPr lang="zh-CN" altLang="en-US" sz="1100">
                <a:solidFill>
                  <a:schemeClr val="tx1"/>
                </a:solidFill>
              </a:rPr>
              <a:t>存储配置 </a:t>
            </a:r>
          </a:p>
        </xdr:txBody>
      </xdr:sp>
    </xdr:grpSp>
    <xdr:clientData/>
  </xdr:twoCellAnchor>
  <xdr:twoCellAnchor>
    <xdr:from>
      <xdr:col>6</xdr:col>
      <xdr:colOff>762000</xdr:colOff>
      <xdr:row>3</xdr:row>
      <xdr:rowOff>317498</xdr:rowOff>
    </xdr:from>
    <xdr:to>
      <xdr:col>7</xdr:col>
      <xdr:colOff>1981200</xdr:colOff>
      <xdr:row>4</xdr:row>
      <xdr:rowOff>406398</xdr:rowOff>
    </xdr:to>
    <xdr:grpSp>
      <xdr:nvGrpSpPr>
        <xdr:cNvPr id="66" name="组合 65">
          <a:extLst>
            <a:ext uri="{FF2B5EF4-FFF2-40B4-BE49-F238E27FC236}">
              <a16:creationId xmlns:a16="http://schemas.microsoft.com/office/drawing/2014/main" id="{D5ADCC13-DCA8-AE4E-824A-B7364CEB52E9}"/>
            </a:ext>
          </a:extLst>
        </xdr:cNvPr>
        <xdr:cNvGrpSpPr/>
      </xdr:nvGrpSpPr>
      <xdr:grpSpPr>
        <a:xfrm>
          <a:off x="10377714" y="2494641"/>
          <a:ext cx="1999343" cy="814614"/>
          <a:chOff x="2044700" y="723900"/>
          <a:chExt cx="1993900" cy="812800"/>
        </a:xfrm>
      </xdr:grpSpPr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E79E9182-1ED8-7144-932C-CDB902AD8DD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55B5758D-C826-1B45-A501-02871E2857D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OA1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6</xdr:col>
      <xdr:colOff>762000</xdr:colOff>
      <xdr:row>4</xdr:row>
      <xdr:rowOff>647698</xdr:rowOff>
    </xdr:from>
    <xdr:to>
      <xdr:col>7</xdr:col>
      <xdr:colOff>1981200</xdr:colOff>
      <xdr:row>6</xdr:row>
      <xdr:rowOff>12697</xdr:rowOff>
    </xdr:to>
    <xdr:grpSp>
      <xdr:nvGrpSpPr>
        <xdr:cNvPr id="69" name="组合 68">
          <a:extLst>
            <a:ext uri="{FF2B5EF4-FFF2-40B4-BE49-F238E27FC236}">
              <a16:creationId xmlns:a16="http://schemas.microsoft.com/office/drawing/2014/main" id="{FC33A31B-BA13-9C4D-94B8-4E3F1C42E63C}"/>
            </a:ext>
          </a:extLst>
        </xdr:cNvPr>
        <xdr:cNvGrpSpPr/>
      </xdr:nvGrpSpPr>
      <xdr:grpSpPr>
        <a:xfrm>
          <a:off x="10377714" y="3550555"/>
          <a:ext cx="1999343" cy="816428"/>
          <a:chOff x="2044700" y="723900"/>
          <a:chExt cx="1993900" cy="812800"/>
        </a:xfrm>
      </xdr:grpSpPr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1AEE3435-ADB5-CE4D-8AAC-657A9F4C322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人员：王一松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CB67886-9276-754E-898A-78D27DF3CD8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7</xdr:col>
      <xdr:colOff>30788</xdr:colOff>
      <xdr:row>9</xdr:row>
      <xdr:rowOff>533782</xdr:rowOff>
    </xdr:from>
    <xdr:to>
      <xdr:col>7</xdr:col>
      <xdr:colOff>2019685</xdr:colOff>
      <xdr:row>10</xdr:row>
      <xdr:rowOff>622683</xdr:rowOff>
    </xdr:to>
    <xdr:grpSp>
      <xdr:nvGrpSpPr>
        <xdr:cNvPr id="72" name="组合 71">
          <a:extLst>
            <a:ext uri="{FF2B5EF4-FFF2-40B4-BE49-F238E27FC236}">
              <a16:creationId xmlns:a16="http://schemas.microsoft.com/office/drawing/2014/main" id="{BBFD9A1C-17B3-A040-A6C2-F508CCCCB3C7}"/>
            </a:ext>
          </a:extLst>
        </xdr:cNvPr>
        <xdr:cNvGrpSpPr/>
      </xdr:nvGrpSpPr>
      <xdr:grpSpPr>
        <a:xfrm>
          <a:off x="10426645" y="7065211"/>
          <a:ext cx="1988897" cy="814615"/>
          <a:chOff x="2044700" y="723900"/>
          <a:chExt cx="1993900" cy="812800"/>
        </a:xfrm>
      </xdr:grpSpPr>
      <xdr:sp macro="" textlink="">
        <xdr:nvSpPr>
          <xdr:cNvPr id="73" name="矩形 72">
            <a:extLst>
              <a:ext uri="{FF2B5EF4-FFF2-40B4-BE49-F238E27FC236}">
                <a16:creationId xmlns:a16="http://schemas.microsoft.com/office/drawing/2014/main" id="{7345EDE0-26FE-B84B-8260-5AB76A85B9B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人员：刘洋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9B461464-6F03-3946-AB97-515BB8A5D34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7</xdr:col>
      <xdr:colOff>25400</xdr:colOff>
      <xdr:row>11</xdr:row>
      <xdr:rowOff>266698</xdr:rowOff>
    </xdr:from>
    <xdr:to>
      <xdr:col>8</xdr:col>
      <xdr:colOff>0</xdr:colOff>
      <xdr:row>12</xdr:row>
      <xdr:rowOff>355598</xdr:rowOff>
    </xdr:to>
    <xdr:grpSp>
      <xdr:nvGrpSpPr>
        <xdr:cNvPr id="75" name="组合 74">
          <a:extLst>
            <a:ext uri="{FF2B5EF4-FFF2-40B4-BE49-F238E27FC236}">
              <a16:creationId xmlns:a16="http://schemas.microsoft.com/office/drawing/2014/main" id="{C066373C-42CE-124F-B0EC-A3B2E140836A}"/>
            </a:ext>
          </a:extLst>
        </xdr:cNvPr>
        <xdr:cNvGrpSpPr/>
      </xdr:nvGrpSpPr>
      <xdr:grpSpPr>
        <a:xfrm>
          <a:off x="10421257" y="8249555"/>
          <a:ext cx="1988457" cy="814614"/>
          <a:chOff x="2044700" y="723900"/>
          <a:chExt cx="1993900" cy="812800"/>
        </a:xfrm>
      </xdr:grpSpPr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2C5B61EA-C264-174F-9335-94216317EDC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人员：刘洋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8D6D108B-1C54-4044-B4A2-3B95F4C083F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CIM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9</xdr:col>
      <xdr:colOff>25400</xdr:colOff>
      <xdr:row>8</xdr:row>
      <xdr:rowOff>508000</xdr:rowOff>
    </xdr:from>
    <xdr:to>
      <xdr:col>10</xdr:col>
      <xdr:colOff>0</xdr:colOff>
      <xdr:row>9</xdr:row>
      <xdr:rowOff>596900</xdr:rowOff>
    </xdr:to>
    <xdr:grpSp>
      <xdr:nvGrpSpPr>
        <xdr:cNvPr id="78" name="组合 77">
          <a:extLst>
            <a:ext uri="{FF2B5EF4-FFF2-40B4-BE49-F238E27FC236}">
              <a16:creationId xmlns:a16="http://schemas.microsoft.com/office/drawing/2014/main" id="{06BA8E55-B948-7049-8F90-1DF8D13C297F}"/>
            </a:ext>
          </a:extLst>
        </xdr:cNvPr>
        <xdr:cNvGrpSpPr/>
      </xdr:nvGrpSpPr>
      <xdr:grpSpPr>
        <a:xfrm>
          <a:off x="13215257" y="6313714"/>
          <a:ext cx="1988457" cy="814615"/>
          <a:chOff x="2044700" y="723900"/>
          <a:chExt cx="1993900" cy="812800"/>
        </a:xfrm>
      </xdr:grpSpPr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511EB0B2-B715-824D-9323-8B92914B1BF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人员：刘洋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DCA45856-6AF0-6545-A20D-4B11609BF79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CIM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存储业务配置 </a:t>
            </a:r>
          </a:p>
        </xdr:txBody>
      </xdr:sp>
    </xdr:grpSp>
    <xdr:clientData/>
  </xdr:twoCellAnchor>
  <xdr:twoCellAnchor>
    <xdr:from>
      <xdr:col>9</xdr:col>
      <xdr:colOff>25400</xdr:colOff>
      <xdr:row>10</xdr:row>
      <xdr:rowOff>114300</xdr:rowOff>
    </xdr:from>
    <xdr:to>
      <xdr:col>10</xdr:col>
      <xdr:colOff>0</xdr:colOff>
      <xdr:row>11</xdr:row>
      <xdr:rowOff>203200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AF8CDA4F-628D-4940-AC30-30B0BE7970C9}"/>
            </a:ext>
          </a:extLst>
        </xdr:cNvPr>
        <xdr:cNvGrpSpPr/>
      </xdr:nvGrpSpPr>
      <xdr:grpSpPr>
        <a:xfrm>
          <a:off x="13215257" y="7371443"/>
          <a:ext cx="1988457" cy="814614"/>
          <a:chOff x="2044700" y="723900"/>
          <a:chExt cx="1993900" cy="812800"/>
        </a:xfrm>
      </xdr:grpSpPr>
      <xdr:sp macro="" textlink="">
        <xdr:nvSpPr>
          <xdr:cNvPr id="82" name="矩形 81">
            <a:extLst>
              <a:ext uri="{FF2B5EF4-FFF2-40B4-BE49-F238E27FC236}">
                <a16:creationId xmlns:a16="http://schemas.microsoft.com/office/drawing/2014/main" id="{43E94623-FDEE-9742-B2BF-883279FFEAB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人员：刘洋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83" name="矩形 82">
            <a:extLst>
              <a:ext uri="{FF2B5EF4-FFF2-40B4-BE49-F238E27FC236}">
                <a16:creationId xmlns:a16="http://schemas.microsoft.com/office/drawing/2014/main" id="{4483025F-CEA6-E249-AD75-19777857B2B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CIM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6810</a:t>
            </a:r>
            <a:r>
              <a:rPr lang="zh-CN" altLang="en-US" sz="1100">
                <a:solidFill>
                  <a:schemeClr val="tx1"/>
                </a:solidFill>
              </a:rPr>
              <a:t>存储双活配置 </a:t>
            </a:r>
          </a:p>
        </xdr:txBody>
      </xdr:sp>
    </xdr:grpSp>
    <xdr:clientData/>
  </xdr:twoCellAnchor>
  <xdr:twoCellAnchor>
    <xdr:from>
      <xdr:col>4</xdr:col>
      <xdr:colOff>726184</xdr:colOff>
      <xdr:row>15</xdr:row>
      <xdr:rowOff>2142</xdr:rowOff>
    </xdr:from>
    <xdr:to>
      <xdr:col>5</xdr:col>
      <xdr:colOff>1949522</xdr:colOff>
      <xdr:row>16</xdr:row>
      <xdr:rowOff>91042</xdr:rowOff>
    </xdr:to>
    <xdr:grpSp>
      <xdr:nvGrpSpPr>
        <xdr:cNvPr id="84" name="组合 83">
          <a:extLst>
            <a:ext uri="{FF2B5EF4-FFF2-40B4-BE49-F238E27FC236}">
              <a16:creationId xmlns:a16="http://schemas.microsoft.com/office/drawing/2014/main" id="{84E65349-004B-DF48-A0F9-9A60041007AE}"/>
            </a:ext>
          </a:extLst>
        </xdr:cNvPr>
        <xdr:cNvGrpSpPr/>
      </xdr:nvGrpSpPr>
      <xdr:grpSpPr>
        <a:xfrm>
          <a:off x="7547898" y="10887856"/>
          <a:ext cx="2003481" cy="814615"/>
          <a:chOff x="2044700" y="723900"/>
          <a:chExt cx="1993900" cy="812800"/>
        </a:xfrm>
      </xdr:grpSpPr>
      <xdr:sp macro="" textlink="">
        <xdr:nvSpPr>
          <xdr:cNvPr id="85" name="矩形 84">
            <a:extLst>
              <a:ext uri="{FF2B5EF4-FFF2-40B4-BE49-F238E27FC236}">
                <a16:creationId xmlns:a16="http://schemas.microsoft.com/office/drawing/2014/main" id="{B8AE98BF-5FFD-BE44-8BD2-E1A9AFF4E77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人员：戴园园  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BE2E5FF5-AAD1-2043-B59B-52EB200262F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 baseline="0">
                <a:solidFill>
                  <a:schemeClr val="tx1"/>
                </a:solidFill>
              </a:rPr>
              <a:t> 和 </a:t>
            </a:r>
            <a:r>
              <a:rPr lang="en-US" altLang="zh-CN" sz="1100" baseline="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AD+NTP</a:t>
            </a:r>
            <a:r>
              <a:rPr lang="zh-CN" altLang="en-US" sz="1100" baseline="0">
                <a:solidFill>
                  <a:schemeClr val="tx1"/>
                </a:solidFill>
              </a:rPr>
              <a:t>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726184</xdr:colOff>
      <xdr:row>13</xdr:row>
      <xdr:rowOff>3454</xdr:rowOff>
    </xdr:from>
    <xdr:to>
      <xdr:col>5</xdr:col>
      <xdr:colOff>1949522</xdr:colOff>
      <xdr:row>14</xdr:row>
      <xdr:rowOff>169782</xdr:rowOff>
    </xdr:to>
    <xdr:grpSp>
      <xdr:nvGrpSpPr>
        <xdr:cNvPr id="87" name="组合 86">
          <a:extLst>
            <a:ext uri="{FF2B5EF4-FFF2-40B4-BE49-F238E27FC236}">
              <a16:creationId xmlns:a16="http://schemas.microsoft.com/office/drawing/2014/main" id="{DF3666A2-2D2B-704E-8205-8A54F2CF715B}"/>
            </a:ext>
          </a:extLst>
        </xdr:cNvPr>
        <xdr:cNvGrpSpPr/>
      </xdr:nvGrpSpPr>
      <xdr:grpSpPr>
        <a:xfrm>
          <a:off x="7547898" y="9437740"/>
          <a:ext cx="2003481" cy="892042"/>
          <a:chOff x="2044700" y="723900"/>
          <a:chExt cx="1993900" cy="812800"/>
        </a:xfrm>
      </xdr:grpSpPr>
      <xdr:sp macro="" textlink="">
        <xdr:nvSpPr>
          <xdr:cNvPr id="88" name="矩形 87">
            <a:extLst>
              <a:ext uri="{FF2B5EF4-FFF2-40B4-BE49-F238E27FC236}">
                <a16:creationId xmlns:a16="http://schemas.microsoft.com/office/drawing/2014/main" id="{74AE5F69-B329-6E4B-8C56-99820413773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  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89" name="矩形 88">
            <a:extLst>
              <a:ext uri="{FF2B5EF4-FFF2-40B4-BE49-F238E27FC236}">
                <a16:creationId xmlns:a16="http://schemas.microsoft.com/office/drawing/2014/main" id="{A4469914-DC12-BF40-B973-F015BB0CD7C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和 </a:t>
            </a:r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DNS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7</xdr:col>
      <xdr:colOff>7278</xdr:colOff>
      <xdr:row>15</xdr:row>
      <xdr:rowOff>284996</xdr:rowOff>
    </xdr:from>
    <xdr:to>
      <xdr:col>7</xdr:col>
      <xdr:colOff>1997040</xdr:colOff>
      <xdr:row>16</xdr:row>
      <xdr:rowOff>455176</xdr:rowOff>
    </xdr:to>
    <xdr:grpSp>
      <xdr:nvGrpSpPr>
        <xdr:cNvPr id="90" name="组合 89">
          <a:extLst>
            <a:ext uri="{FF2B5EF4-FFF2-40B4-BE49-F238E27FC236}">
              <a16:creationId xmlns:a16="http://schemas.microsoft.com/office/drawing/2014/main" id="{F74366D0-8D34-C747-8657-53D3A277817D}"/>
            </a:ext>
          </a:extLst>
        </xdr:cNvPr>
        <xdr:cNvGrpSpPr/>
      </xdr:nvGrpSpPr>
      <xdr:grpSpPr>
        <a:xfrm>
          <a:off x="10403135" y="11170710"/>
          <a:ext cx="1989762" cy="895895"/>
          <a:chOff x="2044700" y="723900"/>
          <a:chExt cx="1993900" cy="812800"/>
        </a:xfrm>
      </xdr:grpSpPr>
      <xdr:sp macro="" textlink="">
        <xdr:nvSpPr>
          <xdr:cNvPr id="91" name="矩形 90">
            <a:extLst>
              <a:ext uri="{FF2B5EF4-FFF2-40B4-BE49-F238E27FC236}">
                <a16:creationId xmlns:a16="http://schemas.microsoft.com/office/drawing/2014/main" id="{49A2B9B0-24E9-AE49-918F-042CD5E7122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</a:t>
            </a:r>
            <a:r>
              <a:rPr lang="en-US" altLang="zh-CN" sz="1100"/>
              <a:t>Q1</a:t>
            </a:r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92" name="矩形 91">
            <a:extLst>
              <a:ext uri="{FF2B5EF4-FFF2-40B4-BE49-F238E27FC236}">
                <a16:creationId xmlns:a16="http://schemas.microsoft.com/office/drawing/2014/main" id="{3F90867D-E8F4-D540-BCC1-D1092B113A2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和 </a:t>
            </a:r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DHCP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1</xdr:col>
      <xdr:colOff>1981200</xdr:colOff>
      <xdr:row>1</xdr:row>
      <xdr:rowOff>546100</xdr:rowOff>
    </xdr:from>
    <xdr:to>
      <xdr:col>3</xdr:col>
      <xdr:colOff>25400</xdr:colOff>
      <xdr:row>6</xdr:row>
      <xdr:rowOff>171450</xdr:rowOff>
    </xdr:to>
    <xdr:cxnSp macro="">
      <xdr:nvCxnSpPr>
        <xdr:cNvPr id="93" name="直线箭头连接符 92">
          <a:extLst>
            <a:ext uri="{FF2B5EF4-FFF2-40B4-BE49-F238E27FC236}">
              <a16:creationId xmlns:a16="http://schemas.microsoft.com/office/drawing/2014/main" id="{E51145D8-3C91-BE43-8193-BF3F805585B1}"/>
            </a:ext>
          </a:extLst>
        </xdr:cNvPr>
        <xdr:cNvCxnSpPr>
          <a:stCxn id="4" idx="3"/>
          <a:endCxn id="28" idx="1"/>
        </xdr:cNvCxnSpPr>
      </xdr:nvCxnSpPr>
      <xdr:spPr>
        <a:xfrm>
          <a:off x="4000500" y="406400"/>
          <a:ext cx="2082800" cy="984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1981200</xdr:colOff>
      <xdr:row>1</xdr:row>
      <xdr:rowOff>546100</xdr:rowOff>
    </xdr:from>
    <xdr:to>
      <xdr:col>3</xdr:col>
      <xdr:colOff>25400</xdr:colOff>
      <xdr:row>10</xdr:row>
      <xdr:rowOff>571500</xdr:rowOff>
    </xdr:to>
    <xdr:cxnSp macro="">
      <xdr:nvCxnSpPr>
        <xdr:cNvPr id="94" name="直线箭头连接符 93">
          <a:extLst>
            <a:ext uri="{FF2B5EF4-FFF2-40B4-BE49-F238E27FC236}">
              <a16:creationId xmlns:a16="http://schemas.microsoft.com/office/drawing/2014/main" id="{5AC7D036-055B-254F-8BA5-FD059C0B9C71}"/>
            </a:ext>
          </a:extLst>
        </xdr:cNvPr>
        <xdr:cNvCxnSpPr>
          <a:stCxn id="4" idx="3"/>
          <a:endCxn id="43" idx="1"/>
        </xdr:cNvCxnSpPr>
      </xdr:nvCxnSpPr>
      <xdr:spPr>
        <a:xfrm>
          <a:off x="4000500" y="406400"/>
          <a:ext cx="208280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3</xdr:row>
      <xdr:rowOff>165100</xdr:rowOff>
    </xdr:from>
    <xdr:to>
      <xdr:col>5</xdr:col>
      <xdr:colOff>25400</xdr:colOff>
      <xdr:row>6</xdr:row>
      <xdr:rowOff>171450</xdr:rowOff>
    </xdr:to>
    <xdr:cxnSp macro="">
      <xdr:nvCxnSpPr>
        <xdr:cNvPr id="95" name="直线箭头连接符 94">
          <a:extLst>
            <a:ext uri="{FF2B5EF4-FFF2-40B4-BE49-F238E27FC236}">
              <a16:creationId xmlns:a16="http://schemas.microsoft.com/office/drawing/2014/main" id="{6A54F5DA-7D0E-D344-BEE9-DAA6FBD6F8EB}"/>
            </a:ext>
          </a:extLst>
        </xdr:cNvPr>
        <xdr:cNvCxnSpPr>
          <a:stCxn id="28" idx="3"/>
          <a:endCxn id="46" idx="1"/>
        </xdr:cNvCxnSpPr>
      </xdr:nvCxnSpPr>
      <xdr:spPr>
        <a:xfrm flipV="1">
          <a:off x="8039100" y="774700"/>
          <a:ext cx="2082800" cy="61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3</xdr:row>
      <xdr:rowOff>165100</xdr:rowOff>
    </xdr:from>
    <xdr:to>
      <xdr:col>5</xdr:col>
      <xdr:colOff>25400</xdr:colOff>
      <xdr:row>10</xdr:row>
      <xdr:rowOff>571500</xdr:rowOff>
    </xdr:to>
    <xdr:cxnSp macro="">
      <xdr:nvCxnSpPr>
        <xdr:cNvPr id="96" name="直线箭头连接符 95">
          <a:extLst>
            <a:ext uri="{FF2B5EF4-FFF2-40B4-BE49-F238E27FC236}">
              <a16:creationId xmlns:a16="http://schemas.microsoft.com/office/drawing/2014/main" id="{623AAE36-E028-7F48-B577-538DF6BF65B0}"/>
            </a:ext>
          </a:extLst>
        </xdr:cNvPr>
        <xdr:cNvCxnSpPr>
          <a:stCxn id="43" idx="3"/>
          <a:endCxn id="46" idx="1"/>
        </xdr:cNvCxnSpPr>
      </xdr:nvCxnSpPr>
      <xdr:spPr>
        <a:xfrm flipV="1">
          <a:off x="8039100" y="774700"/>
          <a:ext cx="2082800" cy="146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1936752</xdr:colOff>
      <xdr:row>10</xdr:row>
      <xdr:rowOff>355388</xdr:rowOff>
    </xdr:from>
    <xdr:to>
      <xdr:col>7</xdr:col>
      <xdr:colOff>56124</xdr:colOff>
      <xdr:row>15</xdr:row>
      <xdr:rowOff>549462</xdr:rowOff>
    </xdr:to>
    <xdr:cxnSp macro="">
      <xdr:nvCxnSpPr>
        <xdr:cNvPr id="97" name="直线箭头连接符 96">
          <a:extLst>
            <a:ext uri="{FF2B5EF4-FFF2-40B4-BE49-F238E27FC236}">
              <a16:creationId xmlns:a16="http://schemas.microsoft.com/office/drawing/2014/main" id="{40C661A4-2631-EC4E-8F77-C6045D2A6F66}"/>
            </a:ext>
          </a:extLst>
        </xdr:cNvPr>
        <xdr:cNvCxnSpPr>
          <a:stCxn id="85" idx="3"/>
          <a:endCxn id="73" idx="1"/>
        </xdr:cNvCxnSpPr>
      </xdr:nvCxnSpPr>
      <xdr:spPr>
        <a:xfrm flipV="1">
          <a:off x="9570708" y="7612531"/>
          <a:ext cx="924537" cy="382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1936752</xdr:colOff>
      <xdr:row>12</xdr:row>
      <xdr:rowOff>88303</xdr:rowOff>
    </xdr:from>
    <xdr:to>
      <xdr:col>7</xdr:col>
      <xdr:colOff>50855</xdr:colOff>
      <xdr:row>15</xdr:row>
      <xdr:rowOff>549462</xdr:rowOff>
    </xdr:to>
    <xdr:cxnSp macro="">
      <xdr:nvCxnSpPr>
        <xdr:cNvPr id="98" name="直线箭头连接符 97">
          <a:extLst>
            <a:ext uri="{FF2B5EF4-FFF2-40B4-BE49-F238E27FC236}">
              <a16:creationId xmlns:a16="http://schemas.microsoft.com/office/drawing/2014/main" id="{CB472068-4CA6-0747-886B-DAF3062483FA}"/>
            </a:ext>
          </a:extLst>
        </xdr:cNvPr>
        <xdr:cNvCxnSpPr>
          <a:stCxn id="85" idx="3"/>
          <a:endCxn id="76" idx="1"/>
        </xdr:cNvCxnSpPr>
      </xdr:nvCxnSpPr>
      <xdr:spPr>
        <a:xfrm flipV="1">
          <a:off x="9570708" y="8796874"/>
          <a:ext cx="919268" cy="2638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1936752</xdr:colOff>
      <xdr:row>12</xdr:row>
      <xdr:rowOff>88303</xdr:rowOff>
    </xdr:from>
    <xdr:to>
      <xdr:col>7</xdr:col>
      <xdr:colOff>50855</xdr:colOff>
      <xdr:row>13</xdr:row>
      <xdr:rowOff>602795</xdr:rowOff>
    </xdr:to>
    <xdr:cxnSp macro="">
      <xdr:nvCxnSpPr>
        <xdr:cNvPr id="99" name="直线箭头连接符 98">
          <a:extLst>
            <a:ext uri="{FF2B5EF4-FFF2-40B4-BE49-F238E27FC236}">
              <a16:creationId xmlns:a16="http://schemas.microsoft.com/office/drawing/2014/main" id="{ECEEDD5D-B285-5C4B-86E1-A62B3E2E3228}"/>
            </a:ext>
          </a:extLst>
        </xdr:cNvPr>
        <xdr:cNvCxnSpPr>
          <a:stCxn id="88" idx="3"/>
          <a:endCxn id="76" idx="1"/>
        </xdr:cNvCxnSpPr>
      </xdr:nvCxnSpPr>
      <xdr:spPr>
        <a:xfrm flipV="1">
          <a:off x="9570708" y="8796874"/>
          <a:ext cx="919268" cy="1240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1936752</xdr:colOff>
      <xdr:row>10</xdr:row>
      <xdr:rowOff>355388</xdr:rowOff>
    </xdr:from>
    <xdr:to>
      <xdr:col>7</xdr:col>
      <xdr:colOff>56124</xdr:colOff>
      <xdr:row>13</xdr:row>
      <xdr:rowOff>602795</xdr:rowOff>
    </xdr:to>
    <xdr:cxnSp macro="">
      <xdr:nvCxnSpPr>
        <xdr:cNvPr id="100" name="直线箭头连接符 99">
          <a:extLst>
            <a:ext uri="{FF2B5EF4-FFF2-40B4-BE49-F238E27FC236}">
              <a16:creationId xmlns:a16="http://schemas.microsoft.com/office/drawing/2014/main" id="{9340A1FF-1926-0540-B31A-914446E057EA}"/>
            </a:ext>
          </a:extLst>
        </xdr:cNvPr>
        <xdr:cNvCxnSpPr>
          <a:stCxn id="88" idx="3"/>
          <a:endCxn id="73" idx="1"/>
        </xdr:cNvCxnSpPr>
      </xdr:nvCxnSpPr>
      <xdr:spPr>
        <a:xfrm flipV="1">
          <a:off x="9570708" y="7612531"/>
          <a:ext cx="924537" cy="242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1936822</xdr:colOff>
      <xdr:row>12</xdr:row>
      <xdr:rowOff>405136</xdr:rowOff>
    </xdr:from>
    <xdr:to>
      <xdr:col>9</xdr:col>
      <xdr:colOff>16785</xdr:colOff>
      <xdr:row>15</xdr:row>
      <xdr:rowOff>550831</xdr:rowOff>
    </xdr:to>
    <xdr:cxnSp macro="">
      <xdr:nvCxnSpPr>
        <xdr:cNvPr id="101" name="直线箭头连接符 100">
          <a:extLst>
            <a:ext uri="{FF2B5EF4-FFF2-40B4-BE49-F238E27FC236}">
              <a16:creationId xmlns:a16="http://schemas.microsoft.com/office/drawing/2014/main" id="{9950978B-9A63-F449-83AB-0C44BA00B62A}"/>
            </a:ext>
          </a:extLst>
        </xdr:cNvPr>
        <xdr:cNvCxnSpPr>
          <a:stCxn id="85" idx="3"/>
          <a:endCxn id="64" idx="1"/>
        </xdr:cNvCxnSpPr>
      </xdr:nvCxnSpPr>
      <xdr:spPr>
        <a:xfrm flipV="1">
          <a:off x="12033322" y="2640336"/>
          <a:ext cx="6157163" cy="615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1936822</xdr:colOff>
      <xdr:row>12</xdr:row>
      <xdr:rowOff>405136</xdr:rowOff>
    </xdr:from>
    <xdr:to>
      <xdr:col>9</xdr:col>
      <xdr:colOff>16785</xdr:colOff>
      <xdr:row>13</xdr:row>
      <xdr:rowOff>602900</xdr:rowOff>
    </xdr:to>
    <xdr:cxnSp macro="">
      <xdr:nvCxnSpPr>
        <xdr:cNvPr id="102" name="直线箭头连接符 101">
          <a:extLst>
            <a:ext uri="{FF2B5EF4-FFF2-40B4-BE49-F238E27FC236}">
              <a16:creationId xmlns:a16="http://schemas.microsoft.com/office/drawing/2014/main" id="{F5A3A9DB-FEF2-CA43-8069-F23CEDEE8085}"/>
            </a:ext>
          </a:extLst>
        </xdr:cNvPr>
        <xdr:cNvCxnSpPr>
          <a:stCxn id="88" idx="3"/>
          <a:endCxn id="64" idx="1"/>
        </xdr:cNvCxnSpPr>
      </xdr:nvCxnSpPr>
      <xdr:spPr>
        <a:xfrm flipV="1">
          <a:off x="12033322" y="2640336"/>
          <a:ext cx="6157163" cy="210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2</xdr:row>
      <xdr:rowOff>330200</xdr:rowOff>
    </xdr:from>
    <xdr:to>
      <xdr:col>11</xdr:col>
      <xdr:colOff>2006600</xdr:colOff>
      <xdr:row>3</xdr:row>
      <xdr:rowOff>419100</xdr:rowOff>
    </xdr:to>
    <xdr:grpSp>
      <xdr:nvGrpSpPr>
        <xdr:cNvPr id="103" name="组合 102">
          <a:extLst>
            <a:ext uri="{FF2B5EF4-FFF2-40B4-BE49-F238E27FC236}">
              <a16:creationId xmlns:a16="http://schemas.microsoft.com/office/drawing/2014/main" id="{78266A0E-4AE6-1A4F-B8FA-BFC5DC94D5E1}"/>
            </a:ext>
          </a:extLst>
        </xdr:cNvPr>
        <xdr:cNvGrpSpPr/>
      </xdr:nvGrpSpPr>
      <xdr:grpSpPr>
        <a:xfrm>
          <a:off x="15996557" y="1781629"/>
          <a:ext cx="1993900" cy="814614"/>
          <a:chOff x="2044700" y="723900"/>
          <a:chExt cx="1993900" cy="812800"/>
        </a:xfrm>
      </xdr:grpSpPr>
      <xdr:sp macro="" textlink="">
        <xdr:nvSpPr>
          <xdr:cNvPr id="104" name="矩形 103">
            <a:extLst>
              <a:ext uri="{FF2B5EF4-FFF2-40B4-BE49-F238E27FC236}">
                <a16:creationId xmlns:a16="http://schemas.microsoft.com/office/drawing/2014/main" id="{EDB71E58-59A5-434D-97CA-26F347075A8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05" name="矩形 104">
            <a:extLst>
              <a:ext uri="{FF2B5EF4-FFF2-40B4-BE49-F238E27FC236}">
                <a16:creationId xmlns:a16="http://schemas.microsoft.com/office/drawing/2014/main" id="{133E60E4-30F7-C247-817B-30567CD2179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7</a:t>
            </a:r>
            <a:r>
              <a:rPr lang="zh-CN" altLang="en-US" sz="1100">
                <a:solidFill>
                  <a:schemeClr val="tx1"/>
                </a:solidFill>
              </a:rPr>
              <a:t>台存储测试</a:t>
            </a:r>
          </a:p>
        </xdr:txBody>
      </xdr:sp>
    </xdr:grpSp>
    <xdr:clientData/>
  </xdr:twoCellAnchor>
  <xdr:twoCellAnchor>
    <xdr:from>
      <xdr:col>13</xdr:col>
      <xdr:colOff>0</xdr:colOff>
      <xdr:row>2</xdr:row>
      <xdr:rowOff>330200</xdr:rowOff>
    </xdr:from>
    <xdr:to>
      <xdr:col>13</xdr:col>
      <xdr:colOff>1993900</xdr:colOff>
      <xdr:row>3</xdr:row>
      <xdr:rowOff>419100</xdr:rowOff>
    </xdr:to>
    <xdr:grpSp>
      <xdr:nvGrpSpPr>
        <xdr:cNvPr id="106" name="组合 105">
          <a:extLst>
            <a:ext uri="{FF2B5EF4-FFF2-40B4-BE49-F238E27FC236}">
              <a16:creationId xmlns:a16="http://schemas.microsoft.com/office/drawing/2014/main" id="{D424723B-12E0-914C-AEE5-B0B8010A3C18}"/>
            </a:ext>
          </a:extLst>
        </xdr:cNvPr>
        <xdr:cNvGrpSpPr/>
      </xdr:nvGrpSpPr>
      <xdr:grpSpPr>
        <a:xfrm>
          <a:off x="18796000" y="1781629"/>
          <a:ext cx="1993900" cy="814614"/>
          <a:chOff x="2044700" y="723900"/>
          <a:chExt cx="1993900" cy="812800"/>
        </a:xfrm>
      </xdr:grpSpPr>
      <xdr:sp macro="" textlink="">
        <xdr:nvSpPr>
          <xdr:cNvPr id="107" name="矩形 106">
            <a:extLst>
              <a:ext uri="{FF2B5EF4-FFF2-40B4-BE49-F238E27FC236}">
                <a16:creationId xmlns:a16="http://schemas.microsoft.com/office/drawing/2014/main" id="{886B42CF-060F-414B-BA12-19AC89529C7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08" name="矩形 107">
            <a:extLst>
              <a:ext uri="{FF2B5EF4-FFF2-40B4-BE49-F238E27FC236}">
                <a16:creationId xmlns:a16="http://schemas.microsoft.com/office/drawing/2014/main" id="{A8EF1D0E-DCF5-4F4C-9ACD-1CEFE419B5F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7</a:t>
            </a:r>
            <a:r>
              <a:rPr lang="zh-CN" altLang="en-US" sz="1100">
                <a:solidFill>
                  <a:schemeClr val="tx1"/>
                </a:solidFill>
              </a:rPr>
              <a:t>台存储测试</a:t>
            </a:r>
          </a:p>
        </xdr:txBody>
      </xdr:sp>
    </xdr:grpSp>
    <xdr:clientData/>
  </xdr:twoCellAnchor>
  <xdr:twoCellAnchor>
    <xdr:from>
      <xdr:col>15</xdr:col>
      <xdr:colOff>38100</xdr:colOff>
      <xdr:row>2</xdr:row>
      <xdr:rowOff>304800</xdr:rowOff>
    </xdr:from>
    <xdr:to>
      <xdr:col>16</xdr:col>
      <xdr:colOff>38100</xdr:colOff>
      <xdr:row>3</xdr:row>
      <xdr:rowOff>393700</xdr:rowOff>
    </xdr:to>
    <xdr:grpSp>
      <xdr:nvGrpSpPr>
        <xdr:cNvPr id="109" name="组合 108">
          <a:extLst>
            <a:ext uri="{FF2B5EF4-FFF2-40B4-BE49-F238E27FC236}">
              <a16:creationId xmlns:a16="http://schemas.microsoft.com/office/drawing/2014/main" id="{1632989D-334D-6E4C-A30A-3EC5C75282A8}"/>
            </a:ext>
          </a:extLst>
        </xdr:cNvPr>
        <xdr:cNvGrpSpPr/>
      </xdr:nvGrpSpPr>
      <xdr:grpSpPr>
        <a:xfrm>
          <a:off x="21628100" y="1756229"/>
          <a:ext cx="2013857" cy="814614"/>
          <a:chOff x="2044700" y="723900"/>
          <a:chExt cx="1993900" cy="812800"/>
        </a:xfrm>
      </xdr:grpSpPr>
      <xdr:sp macro="" textlink="">
        <xdr:nvSpPr>
          <xdr:cNvPr id="110" name="矩形 109">
            <a:extLst>
              <a:ext uri="{FF2B5EF4-FFF2-40B4-BE49-F238E27FC236}">
                <a16:creationId xmlns:a16="http://schemas.microsoft.com/office/drawing/2014/main" id="{54BEC1C2-F105-DF42-BFE4-84842692B89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11" name="矩形 110">
            <a:extLst>
              <a:ext uri="{FF2B5EF4-FFF2-40B4-BE49-F238E27FC236}">
                <a16:creationId xmlns:a16="http://schemas.microsoft.com/office/drawing/2014/main" id="{1F349C2E-EEF1-8F4A-8743-3D9AE067BAF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7</a:t>
            </a:r>
            <a:r>
              <a:rPr lang="zh-CN" altLang="en-US" sz="1100">
                <a:solidFill>
                  <a:schemeClr val="tx1"/>
                </a:solidFill>
              </a:rPr>
              <a:t>台存储测试</a:t>
            </a:r>
          </a:p>
        </xdr:txBody>
      </xdr:sp>
    </xdr:grpSp>
    <xdr:clientData/>
  </xdr:twoCellAnchor>
  <xdr:twoCellAnchor>
    <xdr:from>
      <xdr:col>9</xdr:col>
      <xdr:colOff>25400</xdr:colOff>
      <xdr:row>2</xdr:row>
      <xdr:rowOff>304800</xdr:rowOff>
    </xdr:from>
    <xdr:to>
      <xdr:col>10</xdr:col>
      <xdr:colOff>0</xdr:colOff>
      <xdr:row>3</xdr:row>
      <xdr:rowOff>393700</xdr:rowOff>
    </xdr:to>
    <xdr:grpSp>
      <xdr:nvGrpSpPr>
        <xdr:cNvPr id="112" name="组合 111">
          <a:extLst>
            <a:ext uri="{FF2B5EF4-FFF2-40B4-BE49-F238E27FC236}">
              <a16:creationId xmlns:a16="http://schemas.microsoft.com/office/drawing/2014/main" id="{E6C8D464-01ED-CA45-8D2A-32CE42920FFD}"/>
            </a:ext>
          </a:extLst>
        </xdr:cNvPr>
        <xdr:cNvGrpSpPr/>
      </xdr:nvGrpSpPr>
      <xdr:grpSpPr>
        <a:xfrm>
          <a:off x="13215257" y="1756229"/>
          <a:ext cx="1988457" cy="814614"/>
          <a:chOff x="2044700" y="723900"/>
          <a:chExt cx="1993900" cy="812800"/>
        </a:xfrm>
      </xdr:grpSpPr>
      <xdr:sp macro="" textlink="">
        <xdr:nvSpPr>
          <xdr:cNvPr id="113" name="矩形 112">
            <a:extLst>
              <a:ext uri="{FF2B5EF4-FFF2-40B4-BE49-F238E27FC236}">
                <a16:creationId xmlns:a16="http://schemas.microsoft.com/office/drawing/2014/main" id="{260FD163-0AFA-DC4C-9314-7B7DB7EB3C6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14" name="矩形 113">
            <a:extLst>
              <a:ext uri="{FF2B5EF4-FFF2-40B4-BE49-F238E27FC236}">
                <a16:creationId xmlns:a16="http://schemas.microsoft.com/office/drawing/2014/main" id="{E6FDCEE9-0556-3345-87B0-D065E7E1584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7</a:t>
            </a:r>
            <a:r>
              <a:rPr lang="zh-CN" altLang="en-US" sz="1100">
                <a:solidFill>
                  <a:schemeClr val="tx1"/>
                </a:solidFill>
              </a:rPr>
              <a:t>台存储测试</a:t>
            </a:r>
          </a:p>
        </xdr:txBody>
      </xdr:sp>
    </xdr:grpSp>
    <xdr:clientData/>
  </xdr:twoCellAnchor>
  <xdr:twoCellAnchor>
    <xdr:from>
      <xdr:col>6</xdr:col>
      <xdr:colOff>768992</xdr:colOff>
      <xdr:row>2</xdr:row>
      <xdr:rowOff>163388</xdr:rowOff>
    </xdr:from>
    <xdr:to>
      <xdr:col>7</xdr:col>
      <xdr:colOff>1992330</xdr:colOff>
      <xdr:row>3</xdr:row>
      <xdr:rowOff>252289</xdr:rowOff>
    </xdr:to>
    <xdr:grpSp>
      <xdr:nvGrpSpPr>
        <xdr:cNvPr id="115" name="组合 114">
          <a:extLst>
            <a:ext uri="{FF2B5EF4-FFF2-40B4-BE49-F238E27FC236}">
              <a16:creationId xmlns:a16="http://schemas.microsoft.com/office/drawing/2014/main" id="{66CF26B5-0026-1A40-B40B-C97E468DE739}"/>
            </a:ext>
          </a:extLst>
        </xdr:cNvPr>
        <xdr:cNvGrpSpPr/>
      </xdr:nvGrpSpPr>
      <xdr:grpSpPr>
        <a:xfrm>
          <a:off x="10384706" y="1614817"/>
          <a:ext cx="2003481" cy="814615"/>
          <a:chOff x="2044700" y="723900"/>
          <a:chExt cx="1993900" cy="812800"/>
        </a:xfrm>
      </xdr:grpSpPr>
      <xdr:sp macro="" textlink="">
        <xdr:nvSpPr>
          <xdr:cNvPr id="116" name="矩形 115">
            <a:extLst>
              <a:ext uri="{FF2B5EF4-FFF2-40B4-BE49-F238E27FC236}">
                <a16:creationId xmlns:a16="http://schemas.microsoft.com/office/drawing/2014/main" id="{29959CC9-F74A-3C42-A41A-7DBE8661C41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C928D64F-DBCF-834E-A780-E8878FF9197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服务器</a:t>
            </a:r>
            <a:r>
              <a:rPr lang="en-US" altLang="zh-CN" sz="1100">
                <a:solidFill>
                  <a:schemeClr val="tx1"/>
                </a:solidFill>
              </a:rPr>
              <a:t>LUN</a:t>
            </a:r>
            <a:r>
              <a:rPr lang="zh-CN" altLang="en-US" sz="1100">
                <a:solidFill>
                  <a:schemeClr val="tx1"/>
                </a:solidFill>
              </a:rPr>
              <a:t>信息提供</a:t>
            </a:r>
          </a:p>
        </xdr:txBody>
      </xdr:sp>
    </xdr:grpSp>
    <xdr:clientData/>
  </xdr:twoCellAnchor>
  <xdr:twoCellAnchor>
    <xdr:from>
      <xdr:col>7</xdr:col>
      <xdr:colOff>1635160</xdr:colOff>
      <xdr:row>2</xdr:row>
      <xdr:rowOff>340835</xdr:rowOff>
    </xdr:from>
    <xdr:to>
      <xdr:col>8</xdr:col>
      <xdr:colOff>22260</xdr:colOff>
      <xdr:row>2</xdr:row>
      <xdr:rowOff>710949</xdr:rowOff>
    </xdr:to>
    <xdr:sp macro="" textlink="">
      <xdr:nvSpPr>
        <xdr:cNvPr id="118" name="七角星 117">
          <a:extLst>
            <a:ext uri="{FF2B5EF4-FFF2-40B4-BE49-F238E27FC236}">
              <a16:creationId xmlns:a16="http://schemas.microsoft.com/office/drawing/2014/main" id="{552FEA76-B594-E94D-AA3D-B062CD0B6837}"/>
            </a:ext>
          </a:extLst>
        </xdr:cNvPr>
        <xdr:cNvSpPr/>
      </xdr:nvSpPr>
      <xdr:spPr>
        <a:xfrm>
          <a:off x="12074281" y="1792264"/>
          <a:ext cx="410726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1739900</xdr:colOff>
      <xdr:row>6</xdr:row>
      <xdr:rowOff>660400</xdr:rowOff>
    </xdr:from>
    <xdr:to>
      <xdr:col>4</xdr:col>
      <xdr:colOff>127000</xdr:colOff>
      <xdr:row>7</xdr:row>
      <xdr:rowOff>304800</xdr:rowOff>
    </xdr:to>
    <xdr:sp macro="" textlink="">
      <xdr:nvSpPr>
        <xdr:cNvPr id="119" name="七角星 118">
          <a:extLst>
            <a:ext uri="{FF2B5EF4-FFF2-40B4-BE49-F238E27FC236}">
              <a16:creationId xmlns:a16="http://schemas.microsoft.com/office/drawing/2014/main" id="{0E430808-550A-B342-8F7B-4CDAC5EC784F}"/>
            </a:ext>
          </a:extLst>
        </xdr:cNvPr>
        <xdr:cNvSpPr/>
      </xdr:nvSpPr>
      <xdr:spPr>
        <a:xfrm>
          <a:off x="7797800" y="1422400"/>
          <a:ext cx="406400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726184</xdr:colOff>
      <xdr:row>8</xdr:row>
      <xdr:rowOff>561798</xdr:rowOff>
    </xdr:from>
    <xdr:to>
      <xdr:col>5</xdr:col>
      <xdr:colOff>1949522</xdr:colOff>
      <xdr:row>10</xdr:row>
      <xdr:rowOff>4225</xdr:rowOff>
    </xdr:to>
    <xdr:grpSp>
      <xdr:nvGrpSpPr>
        <xdr:cNvPr id="120" name="组合 119">
          <a:extLst>
            <a:ext uri="{FF2B5EF4-FFF2-40B4-BE49-F238E27FC236}">
              <a16:creationId xmlns:a16="http://schemas.microsoft.com/office/drawing/2014/main" id="{CF54C5DB-784C-ED4B-90BF-7684C54BAFE2}"/>
            </a:ext>
          </a:extLst>
        </xdr:cNvPr>
        <xdr:cNvGrpSpPr/>
      </xdr:nvGrpSpPr>
      <xdr:grpSpPr>
        <a:xfrm>
          <a:off x="7547898" y="6367512"/>
          <a:ext cx="2003481" cy="893856"/>
          <a:chOff x="2044700" y="723900"/>
          <a:chExt cx="1993900" cy="812800"/>
        </a:xfrm>
      </xdr:grpSpPr>
      <xdr:sp macro="" textlink="">
        <xdr:nvSpPr>
          <xdr:cNvPr id="121" name="矩形 120">
            <a:extLst>
              <a:ext uri="{FF2B5EF4-FFF2-40B4-BE49-F238E27FC236}">
                <a16:creationId xmlns:a16="http://schemas.microsoft.com/office/drawing/2014/main" id="{5D30499F-89FA-1341-AAF9-5E5769CC06F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22" name="矩形 121">
            <a:extLst>
              <a:ext uri="{FF2B5EF4-FFF2-40B4-BE49-F238E27FC236}">
                <a16:creationId xmlns:a16="http://schemas.microsoft.com/office/drawing/2014/main" id="{830638FD-5941-2142-987D-7011725DAF1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和</a:t>
            </a:r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虚拟化</a:t>
            </a:r>
            <a:r>
              <a:rPr lang="en-US" altLang="zh-CN" sz="1100">
                <a:solidFill>
                  <a:schemeClr val="tx1"/>
                </a:solidFill>
              </a:rPr>
              <a:t>+VCSA</a:t>
            </a:r>
            <a:r>
              <a:rPr lang="zh-CN" altLang="en-US" sz="1100">
                <a:solidFill>
                  <a:schemeClr val="tx1"/>
                </a:solidFill>
              </a:rPr>
              <a:t>（</a:t>
            </a:r>
            <a:r>
              <a:rPr lang="en-US" altLang="zh-CN" sz="1100">
                <a:solidFill>
                  <a:schemeClr val="tx1"/>
                </a:solidFill>
              </a:rPr>
              <a:t>4+4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6</xdr:col>
      <xdr:colOff>698500</xdr:colOff>
      <xdr:row>17</xdr:row>
      <xdr:rowOff>399980</xdr:rowOff>
    </xdr:from>
    <xdr:to>
      <xdr:col>8</xdr:col>
      <xdr:colOff>156965</xdr:colOff>
      <xdr:row>18</xdr:row>
      <xdr:rowOff>488880</xdr:rowOff>
    </xdr:to>
    <xdr:grpSp>
      <xdr:nvGrpSpPr>
        <xdr:cNvPr id="123" name="组合 122">
          <a:extLst>
            <a:ext uri="{FF2B5EF4-FFF2-40B4-BE49-F238E27FC236}">
              <a16:creationId xmlns:a16="http://schemas.microsoft.com/office/drawing/2014/main" id="{94865BCA-A872-2141-9A00-C276270B6AE1}"/>
            </a:ext>
          </a:extLst>
        </xdr:cNvPr>
        <xdr:cNvGrpSpPr/>
      </xdr:nvGrpSpPr>
      <xdr:grpSpPr>
        <a:xfrm>
          <a:off x="10314214" y="12737123"/>
          <a:ext cx="2252465" cy="814614"/>
          <a:chOff x="2044700" y="723900"/>
          <a:chExt cx="1993900" cy="812800"/>
        </a:xfrm>
      </xdr:grpSpPr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494D4C10-EA3E-C145-AFAD-F0E0058A919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人员：罗嘉洲、顾思晟</a:t>
            </a:r>
            <a:r>
              <a:rPr lang="en-US" altLang="zh-CN" sz="1100" baseline="0"/>
              <a:t>+</a:t>
            </a:r>
            <a:r>
              <a:rPr lang="zh-CN" altLang="en-US" sz="1100" baseline="0"/>
              <a:t> 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3</a:t>
            </a:r>
            <a:r>
              <a:rPr lang="zh-CN" altLang="en-US" sz="1100"/>
              <a:t>人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73C4AE25-BE04-1E44-AEB6-08B84DB18E0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10</a:t>
            </a:r>
            <a:r>
              <a:rPr lang="zh-CN" altLang="en-US" sz="1100">
                <a:solidFill>
                  <a:schemeClr val="tx1"/>
                </a:solidFill>
              </a:rPr>
              <a:t>台生产</a:t>
            </a:r>
            <a:r>
              <a:rPr lang="en-US" altLang="zh-CN" sz="1100">
                <a:solidFill>
                  <a:schemeClr val="tx1"/>
                </a:solidFill>
              </a:rPr>
              <a:t>fusion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compute&amp;VRM</a:t>
            </a:r>
            <a:r>
              <a:rPr lang="zh-CN" altLang="en-US" sz="1100">
                <a:solidFill>
                  <a:schemeClr val="tx1"/>
                </a:solidFill>
              </a:rPr>
              <a:t> 部署</a:t>
            </a:r>
          </a:p>
        </xdr:txBody>
      </xdr:sp>
    </xdr:grpSp>
    <xdr:clientData/>
  </xdr:twoCellAnchor>
  <xdr:twoCellAnchor>
    <xdr:from>
      <xdr:col>9</xdr:col>
      <xdr:colOff>41989</xdr:colOff>
      <xdr:row>14</xdr:row>
      <xdr:rowOff>45557</xdr:rowOff>
    </xdr:from>
    <xdr:to>
      <xdr:col>10</xdr:col>
      <xdr:colOff>24522</xdr:colOff>
      <xdr:row>15</xdr:row>
      <xdr:rowOff>136590</xdr:rowOff>
    </xdr:to>
    <xdr:grpSp>
      <xdr:nvGrpSpPr>
        <xdr:cNvPr id="126" name="组合 125">
          <a:extLst>
            <a:ext uri="{FF2B5EF4-FFF2-40B4-BE49-F238E27FC236}">
              <a16:creationId xmlns:a16="http://schemas.microsoft.com/office/drawing/2014/main" id="{D82A3FC0-6503-BC43-9C16-29E32C18F394}"/>
            </a:ext>
          </a:extLst>
        </xdr:cNvPr>
        <xdr:cNvGrpSpPr/>
      </xdr:nvGrpSpPr>
      <xdr:grpSpPr>
        <a:xfrm>
          <a:off x="13231846" y="10205557"/>
          <a:ext cx="1996390" cy="816747"/>
          <a:chOff x="2044700" y="723900"/>
          <a:chExt cx="1993900" cy="812800"/>
        </a:xfrm>
      </xdr:grpSpPr>
      <xdr:sp macro="" textlink="">
        <xdr:nvSpPr>
          <xdr:cNvPr id="127" name="矩形 126">
            <a:extLst>
              <a:ext uri="{FF2B5EF4-FFF2-40B4-BE49-F238E27FC236}">
                <a16:creationId xmlns:a16="http://schemas.microsoft.com/office/drawing/2014/main" id="{6F4F1110-2068-B84A-942A-F7238FEFB1D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人员：杨硕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</a:p>
        </xdr:txBody>
      </xdr:sp>
      <xdr:sp macro="" textlink="">
        <xdr:nvSpPr>
          <xdr:cNvPr id="128" name="矩形 127">
            <a:extLst>
              <a:ext uri="{FF2B5EF4-FFF2-40B4-BE49-F238E27FC236}">
                <a16:creationId xmlns:a16="http://schemas.microsoft.com/office/drawing/2014/main" id="{AC35DBCE-9040-7B46-9546-A56BBBD1017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YUM- Sever</a:t>
            </a:r>
            <a:r>
              <a:rPr lang="zh-CN" altLang="en-US" sz="1100">
                <a:solidFill>
                  <a:schemeClr val="tx1"/>
                </a:solidFill>
              </a:rPr>
              <a:t>虚拟机 部署</a:t>
            </a:r>
          </a:p>
        </xdr:txBody>
      </xdr:sp>
    </xdr:grpSp>
    <xdr:clientData/>
  </xdr:twoCellAnchor>
  <xdr:twoCellAnchor>
    <xdr:from>
      <xdr:col>8</xdr:col>
      <xdr:colOff>142655</xdr:colOff>
      <xdr:row>16</xdr:row>
      <xdr:rowOff>368584</xdr:rowOff>
    </xdr:from>
    <xdr:to>
      <xdr:col>8</xdr:col>
      <xdr:colOff>696826</xdr:colOff>
      <xdr:row>18</xdr:row>
      <xdr:rowOff>220216</xdr:rowOff>
    </xdr:to>
    <xdr:cxnSp macro="">
      <xdr:nvCxnSpPr>
        <xdr:cNvPr id="129" name="直线箭头连接符 128">
          <a:extLst>
            <a:ext uri="{FF2B5EF4-FFF2-40B4-BE49-F238E27FC236}">
              <a16:creationId xmlns:a16="http://schemas.microsoft.com/office/drawing/2014/main" id="{67E6F41A-CE31-B540-AEC1-8D4EB009D3BE}"/>
            </a:ext>
          </a:extLst>
        </xdr:cNvPr>
        <xdr:cNvCxnSpPr>
          <a:stCxn id="124" idx="3"/>
          <a:endCxn id="2" idx="1"/>
        </xdr:cNvCxnSpPr>
      </xdr:nvCxnSpPr>
      <xdr:spPr>
        <a:xfrm flipV="1">
          <a:off x="12536103" y="12046745"/>
          <a:ext cx="554171" cy="1311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725498</xdr:colOff>
      <xdr:row>20</xdr:row>
      <xdr:rowOff>11660</xdr:rowOff>
    </xdr:from>
    <xdr:to>
      <xdr:col>8</xdr:col>
      <xdr:colOff>10181</xdr:colOff>
      <xdr:row>21</xdr:row>
      <xdr:rowOff>100560</xdr:rowOff>
    </xdr:to>
    <xdr:grpSp>
      <xdr:nvGrpSpPr>
        <xdr:cNvPr id="130" name="组合 129">
          <a:extLst>
            <a:ext uri="{FF2B5EF4-FFF2-40B4-BE49-F238E27FC236}">
              <a16:creationId xmlns:a16="http://schemas.microsoft.com/office/drawing/2014/main" id="{6E2DC4F4-B296-174A-A37C-3563EB1A1AA5}"/>
            </a:ext>
          </a:extLst>
        </xdr:cNvPr>
        <xdr:cNvGrpSpPr/>
      </xdr:nvGrpSpPr>
      <xdr:grpSpPr>
        <a:xfrm>
          <a:off x="10341212" y="14525946"/>
          <a:ext cx="2078683" cy="814614"/>
          <a:chOff x="2044700" y="723900"/>
          <a:chExt cx="1993900" cy="812800"/>
        </a:xfrm>
      </xdr:grpSpPr>
      <xdr:sp macro="" textlink="">
        <xdr:nvSpPr>
          <xdr:cNvPr id="131" name="矩形 130">
            <a:extLst>
              <a:ext uri="{FF2B5EF4-FFF2-40B4-BE49-F238E27FC236}">
                <a16:creationId xmlns:a16="http://schemas.microsoft.com/office/drawing/2014/main" id="{DE6331DA-0834-BE48-9A5C-712E9E41A60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人员：袁波</a:t>
            </a:r>
            <a:r>
              <a:rPr lang="en-US" altLang="zh-CN" sz="1100"/>
              <a:t>+</a:t>
            </a:r>
            <a:r>
              <a:rPr lang="zh-CN" altLang="en-US" sz="1100"/>
              <a:t>李丹妮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备注；</a:t>
            </a:r>
            <a:r>
              <a:rPr lang="zh-CN" altLang="en-US" sz="1100" b="1">
                <a:solidFill>
                  <a:schemeClr val="accent6">
                    <a:lumMod val="75000"/>
                  </a:schemeClr>
                </a:solidFill>
              </a:rPr>
              <a:t>作为二级时钟源</a:t>
            </a:r>
            <a:endParaRPr lang="en-US" altLang="zh-CN" sz="1100" b="1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132" name="矩形 131">
            <a:extLst>
              <a:ext uri="{FF2B5EF4-FFF2-40B4-BE49-F238E27FC236}">
                <a16:creationId xmlns:a16="http://schemas.microsoft.com/office/drawing/2014/main" id="{A686E256-D6DD-5F43-A497-CDF3898EC0B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裸金属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生产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测试（</a:t>
            </a:r>
            <a:r>
              <a:rPr lang="en-US" altLang="zh-CN" sz="1100">
                <a:solidFill>
                  <a:schemeClr val="tx1"/>
                </a:solidFill>
              </a:rPr>
              <a:t>MES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29009</xdr:colOff>
      <xdr:row>14</xdr:row>
      <xdr:rowOff>56636</xdr:rowOff>
    </xdr:from>
    <xdr:to>
      <xdr:col>12</xdr:col>
      <xdr:colOff>5026</xdr:colOff>
      <xdr:row>15</xdr:row>
      <xdr:rowOff>145536</xdr:rowOff>
    </xdr:to>
    <xdr:grpSp>
      <xdr:nvGrpSpPr>
        <xdr:cNvPr id="133" name="组合 132">
          <a:extLst>
            <a:ext uri="{FF2B5EF4-FFF2-40B4-BE49-F238E27FC236}">
              <a16:creationId xmlns:a16="http://schemas.microsoft.com/office/drawing/2014/main" id="{E298C0BC-0042-3449-8DE2-840615F4202A}"/>
            </a:ext>
          </a:extLst>
        </xdr:cNvPr>
        <xdr:cNvGrpSpPr/>
      </xdr:nvGrpSpPr>
      <xdr:grpSpPr>
        <a:xfrm>
          <a:off x="16012866" y="10216636"/>
          <a:ext cx="2008017" cy="814614"/>
          <a:chOff x="2044700" y="723900"/>
          <a:chExt cx="1993900" cy="812800"/>
        </a:xfrm>
      </xdr:grpSpPr>
      <xdr:sp macro="" textlink="">
        <xdr:nvSpPr>
          <xdr:cNvPr id="134" name="矩形 133">
            <a:extLst>
              <a:ext uri="{FF2B5EF4-FFF2-40B4-BE49-F238E27FC236}">
                <a16:creationId xmlns:a16="http://schemas.microsoft.com/office/drawing/2014/main" id="{98E73DCB-C727-B542-9AAC-B85BEFA34C3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人员：王逸、罗嘉洲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35" name="矩形 134">
            <a:extLst>
              <a:ext uri="{FF2B5EF4-FFF2-40B4-BE49-F238E27FC236}">
                <a16:creationId xmlns:a16="http://schemas.microsoft.com/office/drawing/2014/main" id="{D33CB4EB-B61B-E148-B731-9389474D116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K8S</a:t>
            </a:r>
            <a:r>
              <a:rPr lang="zh-CN" altLang="en-US" sz="1100">
                <a:solidFill>
                  <a:schemeClr val="tx1"/>
                </a:solidFill>
              </a:rPr>
              <a:t>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1936822</xdr:colOff>
      <xdr:row>9</xdr:row>
      <xdr:rowOff>437344</xdr:rowOff>
    </xdr:from>
    <xdr:to>
      <xdr:col>7</xdr:col>
      <xdr:colOff>32625</xdr:colOff>
      <xdr:row>16</xdr:row>
      <xdr:rowOff>160542</xdr:rowOff>
    </xdr:to>
    <xdr:cxnSp macro="">
      <xdr:nvCxnSpPr>
        <xdr:cNvPr id="136" name="直线箭头连接符 135">
          <a:extLst>
            <a:ext uri="{FF2B5EF4-FFF2-40B4-BE49-F238E27FC236}">
              <a16:creationId xmlns:a16="http://schemas.microsoft.com/office/drawing/2014/main" id="{BB23EBFF-2F82-2C4A-B24D-0703A90F0C1C}"/>
            </a:ext>
          </a:extLst>
        </xdr:cNvPr>
        <xdr:cNvCxnSpPr>
          <a:cxnSpLocks/>
          <a:stCxn id="121" idx="3"/>
          <a:endCxn id="91" idx="1"/>
        </xdr:cNvCxnSpPr>
      </xdr:nvCxnSpPr>
      <xdr:spPr>
        <a:xfrm>
          <a:off x="12033322" y="2037544"/>
          <a:ext cx="2134403" cy="13741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11338</xdr:colOff>
      <xdr:row>19</xdr:row>
      <xdr:rowOff>710340</xdr:rowOff>
    </xdr:from>
    <xdr:to>
      <xdr:col>10</xdr:col>
      <xdr:colOff>14270</xdr:colOff>
      <xdr:row>21</xdr:row>
      <xdr:rowOff>71487</xdr:rowOff>
    </xdr:to>
    <xdr:grpSp>
      <xdr:nvGrpSpPr>
        <xdr:cNvPr id="137" name="组合 136">
          <a:extLst>
            <a:ext uri="{FF2B5EF4-FFF2-40B4-BE49-F238E27FC236}">
              <a16:creationId xmlns:a16="http://schemas.microsoft.com/office/drawing/2014/main" id="{56C596F0-BA20-B44E-8CCD-D390A3C17CB8}"/>
            </a:ext>
          </a:extLst>
        </xdr:cNvPr>
        <xdr:cNvGrpSpPr/>
      </xdr:nvGrpSpPr>
      <xdr:grpSpPr>
        <a:xfrm>
          <a:off x="13201195" y="14498911"/>
          <a:ext cx="2016789" cy="812576"/>
          <a:chOff x="2044700" y="723900"/>
          <a:chExt cx="1993900" cy="812800"/>
        </a:xfrm>
      </xdr:grpSpPr>
      <xdr:sp macro="" textlink="">
        <xdr:nvSpPr>
          <xdr:cNvPr id="138" name="矩形 137">
            <a:extLst>
              <a:ext uri="{FF2B5EF4-FFF2-40B4-BE49-F238E27FC236}">
                <a16:creationId xmlns:a16="http://schemas.microsoft.com/office/drawing/2014/main" id="{7A48C4CD-FF1A-A347-AF02-212EDDEDD48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  <a:r>
              <a:rPr lang="en-US" altLang="zh-CN" sz="1100"/>
              <a:t>2</a:t>
            </a:r>
            <a:r>
              <a:rPr lang="zh-CN" altLang="en-US" sz="1100"/>
              <a:t>人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D97C16AA-4439-DC4A-9C0E-6918DC4272E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另</a:t>
            </a:r>
            <a:r>
              <a:rPr lang="en-US" altLang="zh-CN" sz="1100">
                <a:solidFill>
                  <a:schemeClr val="tx1"/>
                </a:solidFill>
              </a:rPr>
              <a:t>12</a:t>
            </a:r>
            <a:r>
              <a:rPr lang="zh-CN" altLang="en-US" sz="1100">
                <a:solidFill>
                  <a:schemeClr val="tx1"/>
                </a:solidFill>
              </a:rPr>
              <a:t>台生产</a:t>
            </a:r>
            <a:r>
              <a:rPr lang="en-US" altLang="zh-CN" sz="1100">
                <a:solidFill>
                  <a:schemeClr val="tx1"/>
                </a:solidFill>
              </a:rPr>
              <a:t>fusion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compute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10</xdr:col>
      <xdr:colOff>748392</xdr:colOff>
      <xdr:row>20</xdr:row>
      <xdr:rowOff>2137</xdr:rowOff>
    </xdr:from>
    <xdr:to>
      <xdr:col>12</xdr:col>
      <xdr:colOff>526142</xdr:colOff>
      <xdr:row>21</xdr:row>
      <xdr:rowOff>91037</xdr:rowOff>
    </xdr:to>
    <xdr:grpSp>
      <xdr:nvGrpSpPr>
        <xdr:cNvPr id="140" name="组合 139">
          <a:extLst>
            <a:ext uri="{FF2B5EF4-FFF2-40B4-BE49-F238E27FC236}">
              <a16:creationId xmlns:a16="http://schemas.microsoft.com/office/drawing/2014/main" id="{ECA33CA2-D084-7C49-B054-4D6352B76F64}"/>
            </a:ext>
          </a:extLst>
        </xdr:cNvPr>
        <xdr:cNvGrpSpPr/>
      </xdr:nvGrpSpPr>
      <xdr:grpSpPr>
        <a:xfrm>
          <a:off x="15952106" y="14516423"/>
          <a:ext cx="2589893" cy="814614"/>
          <a:chOff x="2044700" y="723900"/>
          <a:chExt cx="1993900" cy="812800"/>
        </a:xfrm>
      </xdr:grpSpPr>
      <xdr:sp macro="" textlink="">
        <xdr:nvSpPr>
          <xdr:cNvPr id="141" name="矩形 140">
            <a:extLst>
              <a:ext uri="{FF2B5EF4-FFF2-40B4-BE49-F238E27FC236}">
                <a16:creationId xmlns:a16="http://schemas.microsoft.com/office/drawing/2014/main" id="{5F6ED438-DAE6-B043-BC2B-67E9A42EFE3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人员：杨硕、顾思晟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  <a:r>
              <a:rPr lang="en-US" altLang="zh-CN" sz="1100"/>
              <a:t>2</a:t>
            </a:r>
            <a:r>
              <a:rPr lang="zh-CN" altLang="en-US" sz="1100"/>
              <a:t>人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F90D6414-7B54-4442-9A0D-6EA2C514B3E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另</a:t>
            </a:r>
            <a:r>
              <a:rPr lang="en-US" altLang="zh-CN" sz="1100">
                <a:solidFill>
                  <a:schemeClr val="tx1"/>
                </a:solidFill>
              </a:rPr>
              <a:t>14</a:t>
            </a:r>
            <a:r>
              <a:rPr lang="zh-CN" altLang="en-US" sz="1100">
                <a:solidFill>
                  <a:schemeClr val="tx1"/>
                </a:solidFill>
              </a:rPr>
              <a:t>台</a:t>
            </a:r>
            <a:r>
              <a:rPr lang="en-US" altLang="zh-CN" sz="1100">
                <a:solidFill>
                  <a:schemeClr val="tx1"/>
                </a:solidFill>
              </a:rPr>
              <a:t>UAT fusion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compute&amp;VRM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8</xdr:col>
      <xdr:colOff>142618</xdr:colOff>
      <xdr:row>18</xdr:row>
      <xdr:rowOff>222180</xdr:rowOff>
    </xdr:from>
    <xdr:to>
      <xdr:col>9</xdr:col>
      <xdr:colOff>37099</xdr:colOff>
      <xdr:row>20</xdr:row>
      <xdr:rowOff>529952</xdr:rowOff>
    </xdr:to>
    <xdr:cxnSp macro="">
      <xdr:nvCxnSpPr>
        <xdr:cNvPr id="143" name="直线箭头连接符 142">
          <a:extLst>
            <a:ext uri="{FF2B5EF4-FFF2-40B4-BE49-F238E27FC236}">
              <a16:creationId xmlns:a16="http://schemas.microsoft.com/office/drawing/2014/main" id="{89E63769-39EF-C841-BDFE-0090738624E2}"/>
            </a:ext>
          </a:extLst>
        </xdr:cNvPr>
        <xdr:cNvCxnSpPr>
          <a:stCxn id="124" idx="3"/>
          <a:endCxn id="138" idx="1"/>
        </xdr:cNvCxnSpPr>
      </xdr:nvCxnSpPr>
      <xdr:spPr>
        <a:xfrm>
          <a:off x="12563218" y="13252380"/>
          <a:ext cx="669181" cy="1755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769747</xdr:colOff>
      <xdr:row>19</xdr:row>
      <xdr:rowOff>609219</xdr:rowOff>
    </xdr:from>
    <xdr:to>
      <xdr:col>19</xdr:col>
      <xdr:colOff>1988948</xdr:colOff>
      <xdr:row>21</xdr:row>
      <xdr:rowOff>55499</xdr:rowOff>
    </xdr:to>
    <xdr:grpSp>
      <xdr:nvGrpSpPr>
        <xdr:cNvPr id="144" name="组合 143">
          <a:extLst>
            <a:ext uri="{FF2B5EF4-FFF2-40B4-BE49-F238E27FC236}">
              <a16:creationId xmlns:a16="http://schemas.microsoft.com/office/drawing/2014/main" id="{E0AC70B9-C79C-2C4C-81EE-3CB00DF0174D}"/>
            </a:ext>
          </a:extLst>
        </xdr:cNvPr>
        <xdr:cNvGrpSpPr/>
      </xdr:nvGrpSpPr>
      <xdr:grpSpPr>
        <a:xfrm>
          <a:off x="27167604" y="14397790"/>
          <a:ext cx="1999344" cy="897709"/>
          <a:chOff x="2044700" y="723900"/>
          <a:chExt cx="1993900" cy="812800"/>
        </a:xfrm>
      </xdr:grpSpPr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FFDD3A3F-8020-2E4F-980D-B330E884A0E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</a:t>
            </a:r>
            <a:r>
              <a:rPr lang="en-US" altLang="zh-CN" sz="1100"/>
              <a:t>+</a:t>
            </a:r>
            <a:r>
              <a:rPr lang="zh-CN" altLang="en-US" sz="1100"/>
              <a:t>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E4BF0C28-DC6B-FC42-9209-0E357C7C370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部署带内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带外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3</a:t>
            </a:r>
            <a:r>
              <a:rPr lang="zh-CN" altLang="en-US" sz="1100" baseline="0">
                <a:solidFill>
                  <a:schemeClr val="tx1"/>
                </a:solidFill>
              </a:rPr>
              <a:t>台裸金属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59627</xdr:colOff>
      <xdr:row>15</xdr:row>
      <xdr:rowOff>545941</xdr:rowOff>
    </xdr:from>
    <xdr:to>
      <xdr:col>12</xdr:col>
      <xdr:colOff>35134</xdr:colOff>
      <xdr:row>16</xdr:row>
      <xdr:rowOff>632802</xdr:rowOff>
    </xdr:to>
    <xdr:grpSp>
      <xdr:nvGrpSpPr>
        <xdr:cNvPr id="147" name="组合 146">
          <a:extLst>
            <a:ext uri="{FF2B5EF4-FFF2-40B4-BE49-F238E27FC236}">
              <a16:creationId xmlns:a16="http://schemas.microsoft.com/office/drawing/2014/main" id="{F99644B3-9A3C-1247-826E-F6B1ACED6BFA}"/>
            </a:ext>
          </a:extLst>
        </xdr:cNvPr>
        <xdr:cNvGrpSpPr/>
      </xdr:nvGrpSpPr>
      <xdr:grpSpPr>
        <a:xfrm>
          <a:off x="16043484" y="11431655"/>
          <a:ext cx="2007507" cy="812576"/>
          <a:chOff x="2044700" y="723900"/>
          <a:chExt cx="1993900" cy="812800"/>
        </a:xfrm>
      </xdr:grpSpPr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129705AA-9DA0-B841-A1FE-BCA7EE98BDE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人员：王逸、罗嘉洲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91BEC4E3-E683-C046-A3CC-DB6D8AA620C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Harbor- P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659970</xdr:colOff>
      <xdr:row>14</xdr:row>
      <xdr:rowOff>67413</xdr:rowOff>
    </xdr:from>
    <xdr:to>
      <xdr:col>13</xdr:col>
      <xdr:colOff>1881514</xdr:colOff>
      <xdr:row>15</xdr:row>
      <xdr:rowOff>156313</xdr:rowOff>
    </xdr:to>
    <xdr:grpSp>
      <xdr:nvGrpSpPr>
        <xdr:cNvPr id="150" name="组合 149">
          <a:extLst>
            <a:ext uri="{FF2B5EF4-FFF2-40B4-BE49-F238E27FC236}">
              <a16:creationId xmlns:a16="http://schemas.microsoft.com/office/drawing/2014/main" id="{409A0E20-241C-2A49-81A5-3C88652EDE9A}"/>
            </a:ext>
          </a:extLst>
        </xdr:cNvPr>
        <xdr:cNvGrpSpPr/>
      </xdr:nvGrpSpPr>
      <xdr:grpSpPr>
        <a:xfrm>
          <a:off x="18675827" y="10227413"/>
          <a:ext cx="2001687" cy="814614"/>
          <a:chOff x="2044700" y="723900"/>
          <a:chExt cx="1993900" cy="812800"/>
        </a:xfrm>
      </xdr:grpSpPr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DA6C3E69-2874-BD49-8E70-5AAF889722B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494AC338-42F6-E843-8A2A-08E8F6A4340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Redis- P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672670</xdr:colOff>
      <xdr:row>15</xdr:row>
      <xdr:rowOff>575413</xdr:rowOff>
    </xdr:from>
    <xdr:to>
      <xdr:col>13</xdr:col>
      <xdr:colOff>1893307</xdr:colOff>
      <xdr:row>16</xdr:row>
      <xdr:rowOff>664313</xdr:rowOff>
    </xdr:to>
    <xdr:grpSp>
      <xdr:nvGrpSpPr>
        <xdr:cNvPr id="153" name="组合 152">
          <a:extLst>
            <a:ext uri="{FF2B5EF4-FFF2-40B4-BE49-F238E27FC236}">
              <a16:creationId xmlns:a16="http://schemas.microsoft.com/office/drawing/2014/main" id="{7D655A02-8BD1-C046-8011-067744E6E4DC}"/>
            </a:ext>
          </a:extLst>
        </xdr:cNvPr>
        <xdr:cNvGrpSpPr/>
      </xdr:nvGrpSpPr>
      <xdr:grpSpPr>
        <a:xfrm>
          <a:off x="18688527" y="11461127"/>
          <a:ext cx="2000780" cy="814615"/>
          <a:chOff x="2044700" y="723900"/>
          <a:chExt cx="1993900" cy="812800"/>
        </a:xfrm>
      </xdr:grpSpPr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4881D99-113F-8E44-83E3-7D3F5FDAC97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人员：杨硕、顾思晟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D5B6FC3F-E4CF-1846-A9DF-F2166321C91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Rocket MQ- P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651408</xdr:colOff>
      <xdr:row>17</xdr:row>
      <xdr:rowOff>372213</xdr:rowOff>
    </xdr:from>
    <xdr:to>
      <xdr:col>13</xdr:col>
      <xdr:colOff>1862396</xdr:colOff>
      <xdr:row>18</xdr:row>
      <xdr:rowOff>461113</xdr:rowOff>
    </xdr:to>
    <xdr:grpSp>
      <xdr:nvGrpSpPr>
        <xdr:cNvPr id="156" name="组合 155">
          <a:extLst>
            <a:ext uri="{FF2B5EF4-FFF2-40B4-BE49-F238E27FC236}">
              <a16:creationId xmlns:a16="http://schemas.microsoft.com/office/drawing/2014/main" id="{3447972F-EB39-0542-88E9-8CA6F0A7A638}"/>
            </a:ext>
          </a:extLst>
        </xdr:cNvPr>
        <xdr:cNvGrpSpPr/>
      </xdr:nvGrpSpPr>
      <xdr:grpSpPr>
        <a:xfrm>
          <a:off x="18667265" y="12709356"/>
          <a:ext cx="1991131" cy="814614"/>
          <a:chOff x="2044700" y="723900"/>
          <a:chExt cx="1993900" cy="812800"/>
        </a:xfrm>
      </xdr:grpSpPr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5FAE2799-82CC-DA40-ADA2-0D9C610ACB5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6A548FED-39EA-B642-B111-21BFCF833C6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EAP-P</a:t>
            </a:r>
            <a:r>
              <a:rPr lang="zh-CN" altLang="en-US" sz="1100">
                <a:solidFill>
                  <a:schemeClr val="tx1"/>
                </a:solidFill>
              </a:rPr>
              <a:t>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659970</xdr:colOff>
      <xdr:row>14</xdr:row>
      <xdr:rowOff>67413</xdr:rowOff>
    </xdr:from>
    <xdr:to>
      <xdr:col>15</xdr:col>
      <xdr:colOff>1881514</xdr:colOff>
      <xdr:row>15</xdr:row>
      <xdr:rowOff>156313</xdr:rowOff>
    </xdr:to>
    <xdr:grpSp>
      <xdr:nvGrpSpPr>
        <xdr:cNvPr id="159" name="组合 158">
          <a:extLst>
            <a:ext uri="{FF2B5EF4-FFF2-40B4-BE49-F238E27FC236}">
              <a16:creationId xmlns:a16="http://schemas.microsoft.com/office/drawing/2014/main" id="{C6021A5B-648A-9444-AE81-5390E5E780C0}"/>
            </a:ext>
          </a:extLst>
        </xdr:cNvPr>
        <xdr:cNvGrpSpPr/>
      </xdr:nvGrpSpPr>
      <xdr:grpSpPr>
        <a:xfrm>
          <a:off x="21469827" y="10227413"/>
          <a:ext cx="2001687" cy="814614"/>
          <a:chOff x="2044700" y="723900"/>
          <a:chExt cx="1993900" cy="812800"/>
        </a:xfrm>
      </xdr:grpSpPr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29DD7E09-7C7B-9140-B638-D2AF6463A8E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5C597CAE-35E0-6640-B419-341ED46F00A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MES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MQ- P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659970</xdr:colOff>
      <xdr:row>15</xdr:row>
      <xdr:rowOff>575413</xdr:rowOff>
    </xdr:from>
    <xdr:to>
      <xdr:col>15</xdr:col>
      <xdr:colOff>1881514</xdr:colOff>
      <xdr:row>16</xdr:row>
      <xdr:rowOff>664313</xdr:rowOff>
    </xdr:to>
    <xdr:grpSp>
      <xdr:nvGrpSpPr>
        <xdr:cNvPr id="162" name="组合 161">
          <a:extLst>
            <a:ext uri="{FF2B5EF4-FFF2-40B4-BE49-F238E27FC236}">
              <a16:creationId xmlns:a16="http://schemas.microsoft.com/office/drawing/2014/main" id="{BEABE054-92AA-5E4B-A003-3284D874F17D}"/>
            </a:ext>
          </a:extLst>
        </xdr:cNvPr>
        <xdr:cNvGrpSpPr/>
      </xdr:nvGrpSpPr>
      <xdr:grpSpPr>
        <a:xfrm>
          <a:off x="21469827" y="11461127"/>
          <a:ext cx="2001687" cy="814615"/>
          <a:chOff x="2044700" y="723900"/>
          <a:chExt cx="1993900" cy="812800"/>
        </a:xfrm>
      </xdr:grpSpPr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E6720F5-5AF6-0B4D-8881-C4EA0704DF3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人员：杨硕、顾思晟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543F24D3-BF1A-A443-9606-24CC548A76B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EIS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MQ- P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672670</xdr:colOff>
      <xdr:row>17</xdr:row>
      <xdr:rowOff>397613</xdr:rowOff>
    </xdr:from>
    <xdr:to>
      <xdr:col>15</xdr:col>
      <xdr:colOff>1893307</xdr:colOff>
      <xdr:row>18</xdr:row>
      <xdr:rowOff>486513</xdr:rowOff>
    </xdr:to>
    <xdr:grpSp>
      <xdr:nvGrpSpPr>
        <xdr:cNvPr id="165" name="组合 164">
          <a:extLst>
            <a:ext uri="{FF2B5EF4-FFF2-40B4-BE49-F238E27FC236}">
              <a16:creationId xmlns:a16="http://schemas.microsoft.com/office/drawing/2014/main" id="{7842BECF-3780-684A-B3A7-C010C7D9B923}"/>
            </a:ext>
          </a:extLst>
        </xdr:cNvPr>
        <xdr:cNvGrpSpPr/>
      </xdr:nvGrpSpPr>
      <xdr:grpSpPr>
        <a:xfrm>
          <a:off x="21482527" y="12734756"/>
          <a:ext cx="2000780" cy="814614"/>
          <a:chOff x="2044700" y="723900"/>
          <a:chExt cx="1993900" cy="812800"/>
        </a:xfrm>
      </xdr:grpSpPr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2668FE6B-DE67-8B4A-82D4-E0F1F2A50A2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6CF51335-9078-8D43-BCC2-21506C63B61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NGINXP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747541</xdr:colOff>
      <xdr:row>23</xdr:row>
      <xdr:rowOff>6354</xdr:rowOff>
    </xdr:from>
    <xdr:to>
      <xdr:col>15</xdr:col>
      <xdr:colOff>1955159</xdr:colOff>
      <xdr:row>24</xdr:row>
      <xdr:rowOff>88408</xdr:rowOff>
    </xdr:to>
    <xdr:grpSp>
      <xdr:nvGrpSpPr>
        <xdr:cNvPr id="168" name="组合 167">
          <a:extLst>
            <a:ext uri="{FF2B5EF4-FFF2-40B4-BE49-F238E27FC236}">
              <a16:creationId xmlns:a16="http://schemas.microsoft.com/office/drawing/2014/main" id="{094F3FC1-71C0-5B4A-80FB-BA82FB542C3D}"/>
            </a:ext>
          </a:extLst>
        </xdr:cNvPr>
        <xdr:cNvGrpSpPr/>
      </xdr:nvGrpSpPr>
      <xdr:grpSpPr>
        <a:xfrm>
          <a:off x="21557398" y="16697783"/>
          <a:ext cx="1987761" cy="807768"/>
          <a:chOff x="2044700" y="723900"/>
          <a:chExt cx="1993900" cy="812800"/>
        </a:xfrm>
      </xdr:grpSpPr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298C4C9E-086E-7844-820A-970D4519CD0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人员：亿联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24EDCDBD-DE17-F54A-AAB4-088FE0532BD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语音 </a:t>
            </a:r>
            <a:r>
              <a:rPr lang="en-US" altLang="zh-CN" sz="1100" baseline="0">
                <a:solidFill>
                  <a:schemeClr val="tx1"/>
                </a:solidFill>
              </a:rPr>
              <a:t>OVF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虚拟机导入及配置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18</xdr:col>
      <xdr:colOff>755273</xdr:colOff>
      <xdr:row>14</xdr:row>
      <xdr:rowOff>45356</xdr:rowOff>
    </xdr:from>
    <xdr:to>
      <xdr:col>19</xdr:col>
      <xdr:colOff>1976701</xdr:colOff>
      <xdr:row>15</xdr:row>
      <xdr:rowOff>134256</xdr:rowOff>
    </xdr:to>
    <xdr:grpSp>
      <xdr:nvGrpSpPr>
        <xdr:cNvPr id="180" name="组合 179">
          <a:extLst>
            <a:ext uri="{FF2B5EF4-FFF2-40B4-BE49-F238E27FC236}">
              <a16:creationId xmlns:a16="http://schemas.microsoft.com/office/drawing/2014/main" id="{BCD17665-CC56-9C49-A9CE-E13F3B34A3DA}"/>
            </a:ext>
          </a:extLst>
        </xdr:cNvPr>
        <xdr:cNvGrpSpPr/>
      </xdr:nvGrpSpPr>
      <xdr:grpSpPr>
        <a:xfrm>
          <a:off x="27153130" y="10205356"/>
          <a:ext cx="2001571" cy="814614"/>
          <a:chOff x="2044700" y="723900"/>
          <a:chExt cx="1993900" cy="812800"/>
        </a:xfrm>
      </xdr:grpSpPr>
      <xdr:sp macro="" textlink="">
        <xdr:nvSpPr>
          <xdr:cNvPr id="181" name="矩形 180">
            <a:extLst>
              <a:ext uri="{FF2B5EF4-FFF2-40B4-BE49-F238E27FC236}">
                <a16:creationId xmlns:a16="http://schemas.microsoft.com/office/drawing/2014/main" id="{06F32EFC-4620-2046-B2F6-ED110161DA1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人员：顾思晟、王逸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82" name="矩形 181">
            <a:extLst>
              <a:ext uri="{FF2B5EF4-FFF2-40B4-BE49-F238E27FC236}">
                <a16:creationId xmlns:a16="http://schemas.microsoft.com/office/drawing/2014/main" id="{09085A8F-A026-3043-A3F6-542F3AF8EE0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业务虚拟机推送及配置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978637</xdr:colOff>
      <xdr:row>12</xdr:row>
      <xdr:rowOff>409122</xdr:rowOff>
    </xdr:from>
    <xdr:to>
      <xdr:col>19</xdr:col>
      <xdr:colOff>1268866</xdr:colOff>
      <xdr:row>14</xdr:row>
      <xdr:rowOff>45356</xdr:rowOff>
    </xdr:to>
    <xdr:cxnSp macro="">
      <xdr:nvCxnSpPr>
        <xdr:cNvPr id="184" name="直线箭头连接符 183">
          <a:extLst>
            <a:ext uri="{FF2B5EF4-FFF2-40B4-BE49-F238E27FC236}">
              <a16:creationId xmlns:a16="http://schemas.microsoft.com/office/drawing/2014/main" id="{58C05833-A4FF-1E40-9258-5CA3036CEED7}"/>
            </a:ext>
          </a:extLst>
        </xdr:cNvPr>
        <xdr:cNvCxnSpPr>
          <a:cxnSpLocks/>
          <a:stCxn id="182" idx="0"/>
        </xdr:cNvCxnSpPr>
      </xdr:nvCxnSpPr>
      <xdr:spPr>
        <a:xfrm flipV="1">
          <a:off x="28143937" y="9095922"/>
          <a:ext cx="290229" cy="1084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725715</xdr:colOff>
      <xdr:row>21</xdr:row>
      <xdr:rowOff>554066</xdr:rowOff>
    </xdr:from>
    <xdr:to>
      <xdr:col>10</xdr:col>
      <xdr:colOff>63500</xdr:colOff>
      <xdr:row>22</xdr:row>
      <xdr:rowOff>640928</xdr:rowOff>
    </xdr:to>
    <xdr:grpSp>
      <xdr:nvGrpSpPr>
        <xdr:cNvPr id="185" name="组合 184">
          <a:extLst>
            <a:ext uri="{FF2B5EF4-FFF2-40B4-BE49-F238E27FC236}">
              <a16:creationId xmlns:a16="http://schemas.microsoft.com/office/drawing/2014/main" id="{0FF44F68-FB10-3145-AA18-230B8F6D7863}"/>
            </a:ext>
          </a:extLst>
        </xdr:cNvPr>
        <xdr:cNvGrpSpPr/>
      </xdr:nvGrpSpPr>
      <xdr:grpSpPr>
        <a:xfrm>
          <a:off x="13135429" y="15794066"/>
          <a:ext cx="2131785" cy="812576"/>
          <a:chOff x="2044700" y="723900"/>
          <a:chExt cx="1993900" cy="812800"/>
        </a:xfrm>
      </xdr:grpSpPr>
      <xdr:sp macro="" textlink="">
        <xdr:nvSpPr>
          <xdr:cNvPr id="186" name="矩形 185">
            <a:extLst>
              <a:ext uri="{FF2B5EF4-FFF2-40B4-BE49-F238E27FC236}">
                <a16:creationId xmlns:a16="http://schemas.microsoft.com/office/drawing/2014/main" id="{4DF7EF9F-C195-3246-814B-8260353E0D0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人员：袁波</a:t>
            </a:r>
            <a:r>
              <a:rPr lang="en-US" altLang="zh-CN" sz="1100"/>
              <a:t>+</a:t>
            </a:r>
            <a:r>
              <a:rPr lang="zh-CN" altLang="en-US" sz="1100"/>
              <a:t>李丹妮</a:t>
            </a:r>
            <a:endParaRPr lang="en-US" altLang="zh-CN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187" name="矩形 186">
            <a:extLst>
              <a:ext uri="{FF2B5EF4-FFF2-40B4-BE49-F238E27FC236}">
                <a16:creationId xmlns:a16="http://schemas.microsoft.com/office/drawing/2014/main" id="{988FD889-1167-A74A-A308-CADF315B618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裸金属 </a:t>
            </a:r>
            <a:r>
              <a:rPr lang="en-US" altLang="zh-CN" sz="1100">
                <a:solidFill>
                  <a:schemeClr val="tx1"/>
                </a:solidFill>
              </a:rPr>
              <a:t>4</a:t>
            </a:r>
            <a:r>
              <a:rPr lang="zh-CN" altLang="en-US" sz="1100">
                <a:solidFill>
                  <a:schemeClr val="tx1"/>
                </a:solidFill>
              </a:rPr>
              <a:t>生产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（ </a:t>
            </a:r>
            <a:r>
              <a:rPr lang="en-US" altLang="zh-CN" sz="1100">
                <a:solidFill>
                  <a:schemeClr val="tx1"/>
                </a:solidFill>
              </a:rPr>
              <a:t>2RMS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2SPC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1601627</xdr:colOff>
      <xdr:row>0</xdr:row>
      <xdr:rowOff>637283</xdr:rowOff>
    </xdr:from>
    <xdr:to>
      <xdr:col>1</xdr:col>
      <xdr:colOff>2015019</xdr:colOff>
      <xdr:row>1</xdr:row>
      <xdr:rowOff>281683</xdr:rowOff>
    </xdr:to>
    <xdr:sp macro="" textlink="">
      <xdr:nvSpPr>
        <xdr:cNvPr id="188" name="七角星 187">
          <a:extLst>
            <a:ext uri="{FF2B5EF4-FFF2-40B4-BE49-F238E27FC236}">
              <a16:creationId xmlns:a16="http://schemas.microsoft.com/office/drawing/2014/main" id="{F7EBE709-D141-E24F-8E9A-6F9EF9A6CC07}"/>
            </a:ext>
          </a:extLst>
        </xdr:cNvPr>
        <xdr:cNvSpPr/>
      </xdr:nvSpPr>
      <xdr:spPr>
        <a:xfrm>
          <a:off x="3620927" y="205483"/>
          <a:ext cx="413392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1612472</xdr:colOff>
      <xdr:row>2</xdr:row>
      <xdr:rowOff>256854</xdr:rowOff>
    </xdr:from>
    <xdr:to>
      <xdr:col>3</xdr:col>
      <xdr:colOff>2025864</xdr:colOff>
      <xdr:row>2</xdr:row>
      <xdr:rowOff>629007</xdr:rowOff>
    </xdr:to>
    <xdr:sp macro="" textlink="">
      <xdr:nvSpPr>
        <xdr:cNvPr id="189" name="七角星 188">
          <a:extLst>
            <a:ext uri="{FF2B5EF4-FFF2-40B4-BE49-F238E27FC236}">
              <a16:creationId xmlns:a16="http://schemas.microsoft.com/office/drawing/2014/main" id="{E48F55BE-57A6-2B45-9473-EE9B0FE2D636}"/>
            </a:ext>
          </a:extLst>
        </xdr:cNvPr>
        <xdr:cNvSpPr/>
      </xdr:nvSpPr>
      <xdr:spPr>
        <a:xfrm>
          <a:off x="7670372" y="612454"/>
          <a:ext cx="400692" cy="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1636445</xdr:colOff>
      <xdr:row>3</xdr:row>
      <xdr:rowOff>651839</xdr:rowOff>
    </xdr:from>
    <xdr:to>
      <xdr:col>4</xdr:col>
      <xdr:colOff>10845</xdr:colOff>
      <xdr:row>4</xdr:row>
      <xdr:rowOff>296239</xdr:rowOff>
    </xdr:to>
    <xdr:sp macro="" textlink="">
      <xdr:nvSpPr>
        <xdr:cNvPr id="190" name="七角星 189">
          <a:extLst>
            <a:ext uri="{FF2B5EF4-FFF2-40B4-BE49-F238E27FC236}">
              <a16:creationId xmlns:a16="http://schemas.microsoft.com/office/drawing/2014/main" id="{7A8E7472-3376-2848-8F59-8357040E83CE}"/>
            </a:ext>
          </a:extLst>
        </xdr:cNvPr>
        <xdr:cNvSpPr/>
      </xdr:nvSpPr>
      <xdr:spPr>
        <a:xfrm>
          <a:off x="7694345" y="816939"/>
          <a:ext cx="393700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1703227</xdr:colOff>
      <xdr:row>5</xdr:row>
      <xdr:rowOff>147834</xdr:rowOff>
    </xdr:from>
    <xdr:to>
      <xdr:col>4</xdr:col>
      <xdr:colOff>77627</xdr:colOff>
      <xdr:row>5</xdr:row>
      <xdr:rowOff>519987</xdr:rowOff>
    </xdr:to>
    <xdr:sp macro="" textlink="">
      <xdr:nvSpPr>
        <xdr:cNvPr id="191" name="七角星 190">
          <a:extLst>
            <a:ext uri="{FF2B5EF4-FFF2-40B4-BE49-F238E27FC236}">
              <a16:creationId xmlns:a16="http://schemas.microsoft.com/office/drawing/2014/main" id="{E629DBA3-9167-F345-9B3B-67581E2DB125}"/>
            </a:ext>
          </a:extLst>
        </xdr:cNvPr>
        <xdr:cNvSpPr/>
      </xdr:nvSpPr>
      <xdr:spPr>
        <a:xfrm>
          <a:off x="7761127" y="1163834"/>
          <a:ext cx="393700" cy="54653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1981200</xdr:colOff>
      <xdr:row>3</xdr:row>
      <xdr:rowOff>163836</xdr:rowOff>
    </xdr:from>
    <xdr:to>
      <xdr:col>5</xdr:col>
      <xdr:colOff>25400</xdr:colOff>
      <xdr:row>9</xdr:row>
      <xdr:rowOff>271674</xdr:rowOff>
    </xdr:to>
    <xdr:cxnSp macro="">
      <xdr:nvCxnSpPr>
        <xdr:cNvPr id="192" name="直线箭头连接符 191">
          <a:extLst>
            <a:ext uri="{FF2B5EF4-FFF2-40B4-BE49-F238E27FC236}">
              <a16:creationId xmlns:a16="http://schemas.microsoft.com/office/drawing/2014/main" id="{1FD733BF-2174-664D-B383-0E2E874C35CC}"/>
            </a:ext>
          </a:extLst>
        </xdr:cNvPr>
        <xdr:cNvCxnSpPr>
          <a:stCxn id="34" idx="3"/>
          <a:endCxn id="46" idx="1"/>
        </xdr:cNvCxnSpPr>
      </xdr:nvCxnSpPr>
      <xdr:spPr>
        <a:xfrm flipV="1">
          <a:off x="8039100" y="773436"/>
          <a:ext cx="2082800" cy="1263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760716</xdr:colOff>
      <xdr:row>8</xdr:row>
      <xdr:rowOff>337477</xdr:rowOff>
    </xdr:from>
    <xdr:ext cx="2032795" cy="740664"/>
    <xdr:pic>
      <xdr:nvPicPr>
        <xdr:cNvPr id="193" name="图片 192">
          <a:extLst>
            <a:ext uri="{FF2B5EF4-FFF2-40B4-BE49-F238E27FC236}">
              <a16:creationId xmlns:a16="http://schemas.microsoft.com/office/drawing/2014/main" id="{D44D7CB8-A95F-BF4A-A7A5-8764AFB2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0849" y="6162544"/>
          <a:ext cx="2032795" cy="740664"/>
        </a:xfrm>
        <a:prstGeom prst="rect">
          <a:avLst/>
        </a:prstGeom>
      </xdr:spPr>
    </xdr:pic>
    <xdr:clientData/>
  </xdr:oneCellAnchor>
  <xdr:twoCellAnchor>
    <xdr:from>
      <xdr:col>3</xdr:col>
      <xdr:colOff>1698090</xdr:colOff>
      <xdr:row>8</xdr:row>
      <xdr:rowOff>285394</xdr:rowOff>
    </xdr:from>
    <xdr:to>
      <xdr:col>4</xdr:col>
      <xdr:colOff>72490</xdr:colOff>
      <xdr:row>8</xdr:row>
      <xdr:rowOff>657547</xdr:rowOff>
    </xdr:to>
    <xdr:sp macro="" textlink="">
      <xdr:nvSpPr>
        <xdr:cNvPr id="194" name="七角星 193">
          <a:extLst>
            <a:ext uri="{FF2B5EF4-FFF2-40B4-BE49-F238E27FC236}">
              <a16:creationId xmlns:a16="http://schemas.microsoft.com/office/drawing/2014/main" id="{1A8A78D2-811E-5D43-8BF8-001117262293}"/>
            </a:ext>
          </a:extLst>
        </xdr:cNvPr>
        <xdr:cNvSpPr/>
      </xdr:nvSpPr>
      <xdr:spPr>
        <a:xfrm>
          <a:off x="7755990" y="1834794"/>
          <a:ext cx="393700" cy="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1683820</xdr:colOff>
      <xdr:row>9</xdr:row>
      <xdr:rowOff>713483</xdr:rowOff>
    </xdr:from>
    <xdr:to>
      <xdr:col>4</xdr:col>
      <xdr:colOff>58220</xdr:colOff>
      <xdr:row>10</xdr:row>
      <xdr:rowOff>357883</xdr:rowOff>
    </xdr:to>
    <xdr:sp macro="" textlink="">
      <xdr:nvSpPr>
        <xdr:cNvPr id="195" name="七角星 194">
          <a:extLst>
            <a:ext uri="{FF2B5EF4-FFF2-40B4-BE49-F238E27FC236}">
              <a16:creationId xmlns:a16="http://schemas.microsoft.com/office/drawing/2014/main" id="{48B4475B-0A6A-7F46-B9EE-70B13272BD9B}"/>
            </a:ext>
          </a:extLst>
        </xdr:cNvPr>
        <xdr:cNvSpPr/>
      </xdr:nvSpPr>
      <xdr:spPr>
        <a:xfrm>
          <a:off x="7741720" y="2034283"/>
          <a:ext cx="393700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158279</xdr:colOff>
      <xdr:row>13</xdr:row>
      <xdr:rowOff>71672</xdr:rowOff>
    </xdr:from>
    <xdr:to>
      <xdr:col>8</xdr:col>
      <xdr:colOff>121749</xdr:colOff>
      <xdr:row>14</xdr:row>
      <xdr:rowOff>241853</xdr:rowOff>
    </xdr:to>
    <xdr:grpSp>
      <xdr:nvGrpSpPr>
        <xdr:cNvPr id="196" name="组合 195">
          <a:extLst>
            <a:ext uri="{FF2B5EF4-FFF2-40B4-BE49-F238E27FC236}">
              <a16:creationId xmlns:a16="http://schemas.microsoft.com/office/drawing/2014/main" id="{B9329023-A58F-494C-B977-5E710B0D437D}"/>
            </a:ext>
          </a:extLst>
        </xdr:cNvPr>
        <xdr:cNvGrpSpPr/>
      </xdr:nvGrpSpPr>
      <xdr:grpSpPr>
        <a:xfrm>
          <a:off x="10554136" y="9505958"/>
          <a:ext cx="1977327" cy="895895"/>
          <a:chOff x="2044700" y="723900"/>
          <a:chExt cx="1993900" cy="812800"/>
        </a:xfrm>
      </xdr:grpSpPr>
      <xdr:sp macro="" textlink="">
        <xdr:nvSpPr>
          <xdr:cNvPr id="197" name="矩形 196">
            <a:extLst>
              <a:ext uri="{FF2B5EF4-FFF2-40B4-BE49-F238E27FC236}">
                <a16:creationId xmlns:a16="http://schemas.microsoft.com/office/drawing/2014/main" id="{4C556D3A-6CF9-C246-8986-B7F22CD1F96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198" name="矩形 197">
            <a:extLst>
              <a:ext uri="{FF2B5EF4-FFF2-40B4-BE49-F238E27FC236}">
                <a16:creationId xmlns:a16="http://schemas.microsoft.com/office/drawing/2014/main" id="{2D53404C-75BC-DB4D-94B4-F530910878C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KMS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</xdr:col>
      <xdr:colOff>957374</xdr:colOff>
      <xdr:row>10</xdr:row>
      <xdr:rowOff>4225</xdr:rowOff>
    </xdr:from>
    <xdr:to>
      <xdr:col>7</xdr:col>
      <xdr:colOff>183476</xdr:colOff>
      <xdr:row>13</xdr:row>
      <xdr:rowOff>676404</xdr:rowOff>
    </xdr:to>
    <xdr:cxnSp macro="">
      <xdr:nvCxnSpPr>
        <xdr:cNvPr id="199" name="直线箭头连接符 198">
          <a:extLst>
            <a:ext uri="{FF2B5EF4-FFF2-40B4-BE49-F238E27FC236}">
              <a16:creationId xmlns:a16="http://schemas.microsoft.com/office/drawing/2014/main" id="{F38C9073-B60A-634A-A536-FDC8244CE4FB}"/>
            </a:ext>
          </a:extLst>
        </xdr:cNvPr>
        <xdr:cNvCxnSpPr>
          <a:stCxn id="121" idx="2"/>
          <a:endCxn id="197" idx="1"/>
        </xdr:cNvCxnSpPr>
      </xdr:nvCxnSpPr>
      <xdr:spPr>
        <a:xfrm>
          <a:off x="8548179" y="7303076"/>
          <a:ext cx="2014263" cy="2861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1555393</xdr:colOff>
      <xdr:row>5</xdr:row>
      <xdr:rowOff>142697</xdr:rowOff>
    </xdr:from>
    <xdr:to>
      <xdr:col>1</xdr:col>
      <xdr:colOff>1968785</xdr:colOff>
      <xdr:row>5</xdr:row>
      <xdr:rowOff>514850</xdr:rowOff>
    </xdr:to>
    <xdr:sp macro="" textlink="">
      <xdr:nvSpPr>
        <xdr:cNvPr id="200" name="七角星 199">
          <a:extLst>
            <a:ext uri="{FF2B5EF4-FFF2-40B4-BE49-F238E27FC236}">
              <a16:creationId xmlns:a16="http://schemas.microsoft.com/office/drawing/2014/main" id="{1EAE8189-068A-5F48-9125-C1DD1EB5AB91}"/>
            </a:ext>
          </a:extLst>
        </xdr:cNvPr>
        <xdr:cNvSpPr/>
      </xdr:nvSpPr>
      <xdr:spPr>
        <a:xfrm>
          <a:off x="3574693" y="1158697"/>
          <a:ext cx="413392" cy="54653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1706466</xdr:colOff>
      <xdr:row>8</xdr:row>
      <xdr:rowOff>384941</xdr:rowOff>
    </xdr:from>
    <xdr:to>
      <xdr:col>6</xdr:col>
      <xdr:colOff>93566</xdr:colOff>
      <xdr:row>9</xdr:row>
      <xdr:rowOff>29341</xdr:rowOff>
    </xdr:to>
    <xdr:sp macro="" textlink="">
      <xdr:nvSpPr>
        <xdr:cNvPr id="201" name="七角星 200">
          <a:extLst>
            <a:ext uri="{FF2B5EF4-FFF2-40B4-BE49-F238E27FC236}">
              <a16:creationId xmlns:a16="http://schemas.microsoft.com/office/drawing/2014/main" id="{235A5830-2DE4-F344-BF97-AFE9FC6AB3C0}"/>
            </a:ext>
          </a:extLst>
        </xdr:cNvPr>
        <xdr:cNvSpPr/>
      </xdr:nvSpPr>
      <xdr:spPr>
        <a:xfrm>
          <a:off x="11802966" y="1832741"/>
          <a:ext cx="406400" cy="254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1649145</xdr:colOff>
      <xdr:row>12</xdr:row>
      <xdr:rowOff>699927</xdr:rowOff>
    </xdr:from>
    <xdr:to>
      <xdr:col>6</xdr:col>
      <xdr:colOff>36245</xdr:colOff>
      <xdr:row>13</xdr:row>
      <xdr:rowOff>344327</xdr:rowOff>
    </xdr:to>
    <xdr:sp macro="" textlink="">
      <xdr:nvSpPr>
        <xdr:cNvPr id="202" name="七角星 201">
          <a:extLst>
            <a:ext uri="{FF2B5EF4-FFF2-40B4-BE49-F238E27FC236}">
              <a16:creationId xmlns:a16="http://schemas.microsoft.com/office/drawing/2014/main" id="{8E1DF9D2-B858-4348-900F-C5A061D9BAFF}"/>
            </a:ext>
          </a:extLst>
        </xdr:cNvPr>
        <xdr:cNvSpPr/>
      </xdr:nvSpPr>
      <xdr:spPr>
        <a:xfrm>
          <a:off x="11745645" y="2643027"/>
          <a:ext cx="406400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1669551</xdr:colOff>
      <xdr:row>14</xdr:row>
      <xdr:rowOff>627866</xdr:rowOff>
    </xdr:from>
    <xdr:to>
      <xdr:col>6</xdr:col>
      <xdr:colOff>56651</xdr:colOff>
      <xdr:row>15</xdr:row>
      <xdr:rowOff>272266</xdr:rowOff>
    </xdr:to>
    <xdr:sp macro="" textlink="">
      <xdr:nvSpPr>
        <xdr:cNvPr id="203" name="七角星 202">
          <a:extLst>
            <a:ext uri="{FF2B5EF4-FFF2-40B4-BE49-F238E27FC236}">
              <a16:creationId xmlns:a16="http://schemas.microsoft.com/office/drawing/2014/main" id="{99E47F39-2D5C-8D4A-949E-4D856DEE84B4}"/>
            </a:ext>
          </a:extLst>
        </xdr:cNvPr>
        <xdr:cNvSpPr/>
      </xdr:nvSpPr>
      <xdr:spPr>
        <a:xfrm>
          <a:off x="11766051" y="3053566"/>
          <a:ext cx="406400" cy="20320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1855056</xdr:colOff>
      <xdr:row>17</xdr:row>
      <xdr:rowOff>356742</xdr:rowOff>
    </xdr:from>
    <xdr:to>
      <xdr:col>8</xdr:col>
      <xdr:colOff>242156</xdr:colOff>
      <xdr:row>18</xdr:row>
      <xdr:rowOff>1142</xdr:rowOff>
    </xdr:to>
    <xdr:sp macro="" textlink="">
      <xdr:nvSpPr>
        <xdr:cNvPr id="204" name="七角星 203">
          <a:extLst>
            <a:ext uri="{FF2B5EF4-FFF2-40B4-BE49-F238E27FC236}">
              <a16:creationId xmlns:a16="http://schemas.microsoft.com/office/drawing/2014/main" id="{EB204CF4-E164-FA45-A4AF-B346A07DEBAB}"/>
            </a:ext>
          </a:extLst>
        </xdr:cNvPr>
        <xdr:cNvSpPr/>
      </xdr:nvSpPr>
      <xdr:spPr>
        <a:xfrm>
          <a:off x="15990156" y="3658742"/>
          <a:ext cx="406400" cy="0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751584</xdr:colOff>
      <xdr:row>9</xdr:row>
      <xdr:rowOff>437344</xdr:rowOff>
    </xdr:from>
    <xdr:to>
      <xdr:col>4</xdr:col>
      <xdr:colOff>764284</xdr:colOff>
      <xdr:row>13</xdr:row>
      <xdr:rowOff>602900</xdr:rowOff>
    </xdr:to>
    <xdr:cxnSp macro="">
      <xdr:nvCxnSpPr>
        <xdr:cNvPr id="205" name="肘形连接符 204">
          <a:extLst>
            <a:ext uri="{FF2B5EF4-FFF2-40B4-BE49-F238E27FC236}">
              <a16:creationId xmlns:a16="http://schemas.microsoft.com/office/drawing/2014/main" id="{B5CD00FC-45D5-584C-9744-972B235B41BC}"/>
            </a:ext>
          </a:extLst>
        </xdr:cNvPr>
        <xdr:cNvCxnSpPr>
          <a:stCxn id="121" idx="1"/>
          <a:endCxn id="88" idx="1"/>
        </xdr:cNvCxnSpPr>
      </xdr:nvCxnSpPr>
      <xdr:spPr>
        <a:xfrm rot="10800000" flipV="1">
          <a:off x="8828784" y="2037544"/>
          <a:ext cx="12700" cy="813256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751584</xdr:colOff>
      <xdr:row>9</xdr:row>
      <xdr:rowOff>437344</xdr:rowOff>
    </xdr:from>
    <xdr:to>
      <xdr:col>4</xdr:col>
      <xdr:colOff>764284</xdr:colOff>
      <xdr:row>15</xdr:row>
      <xdr:rowOff>550831</xdr:rowOff>
    </xdr:to>
    <xdr:cxnSp macro="">
      <xdr:nvCxnSpPr>
        <xdr:cNvPr id="206" name="肘形连接符 205">
          <a:extLst>
            <a:ext uri="{FF2B5EF4-FFF2-40B4-BE49-F238E27FC236}">
              <a16:creationId xmlns:a16="http://schemas.microsoft.com/office/drawing/2014/main" id="{D358BCA2-C766-7B49-A946-BF6D91E03915}"/>
            </a:ext>
          </a:extLst>
        </xdr:cNvPr>
        <xdr:cNvCxnSpPr>
          <a:stCxn id="121" idx="1"/>
          <a:endCxn id="85" idx="1"/>
        </xdr:cNvCxnSpPr>
      </xdr:nvCxnSpPr>
      <xdr:spPr>
        <a:xfrm rot="10800000" flipV="1">
          <a:off x="8828784" y="2037544"/>
          <a:ext cx="12700" cy="121838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1991807</xdr:colOff>
      <xdr:row>2</xdr:row>
      <xdr:rowOff>93436</xdr:rowOff>
    </xdr:to>
    <xdr:grpSp>
      <xdr:nvGrpSpPr>
        <xdr:cNvPr id="207" name="组合 206">
          <a:extLst>
            <a:ext uri="{FF2B5EF4-FFF2-40B4-BE49-F238E27FC236}">
              <a16:creationId xmlns:a16="http://schemas.microsoft.com/office/drawing/2014/main" id="{42F5E115-391F-2542-B0CA-8ABAA834999E}"/>
            </a:ext>
          </a:extLst>
        </xdr:cNvPr>
        <xdr:cNvGrpSpPr/>
      </xdr:nvGrpSpPr>
      <xdr:grpSpPr>
        <a:xfrm>
          <a:off x="7601857" y="725714"/>
          <a:ext cx="1991807" cy="819151"/>
          <a:chOff x="2044700" y="723900"/>
          <a:chExt cx="1993900" cy="812800"/>
        </a:xfrm>
      </xdr:grpSpPr>
      <xdr:sp macro="" textlink="">
        <xdr:nvSpPr>
          <xdr:cNvPr id="208" name="矩形 207">
            <a:extLst>
              <a:ext uri="{FF2B5EF4-FFF2-40B4-BE49-F238E27FC236}">
                <a16:creationId xmlns:a16="http://schemas.microsoft.com/office/drawing/2014/main" id="{1598C70C-76AE-0940-B8BD-A13ACA7A1B5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09" name="矩形 208">
            <a:extLst>
              <a:ext uri="{FF2B5EF4-FFF2-40B4-BE49-F238E27FC236}">
                <a16:creationId xmlns:a16="http://schemas.microsoft.com/office/drawing/2014/main" id="{6929E1A4-C0E7-B843-B7DE-0269EA73FB2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DC &amp; OA DC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 baseline="0">
                <a:solidFill>
                  <a:schemeClr val="tx1"/>
                </a:solidFill>
              </a:rPr>
              <a:t>自测试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1987271</xdr:colOff>
      <xdr:row>2</xdr:row>
      <xdr:rowOff>93436</xdr:rowOff>
    </xdr:to>
    <xdr:grpSp>
      <xdr:nvGrpSpPr>
        <xdr:cNvPr id="210" name="组合 209">
          <a:extLst>
            <a:ext uri="{FF2B5EF4-FFF2-40B4-BE49-F238E27FC236}">
              <a16:creationId xmlns:a16="http://schemas.microsoft.com/office/drawing/2014/main" id="{1E910C2F-F6D8-8B4A-93D3-F6B9C73F7BCE}"/>
            </a:ext>
          </a:extLst>
        </xdr:cNvPr>
        <xdr:cNvGrpSpPr/>
      </xdr:nvGrpSpPr>
      <xdr:grpSpPr>
        <a:xfrm>
          <a:off x="13189857" y="725714"/>
          <a:ext cx="1987271" cy="819151"/>
          <a:chOff x="2044700" y="723900"/>
          <a:chExt cx="1993900" cy="812800"/>
        </a:xfrm>
      </xdr:grpSpPr>
      <xdr:sp macro="" textlink="">
        <xdr:nvSpPr>
          <xdr:cNvPr id="211" name="矩形 210">
            <a:extLst>
              <a:ext uri="{FF2B5EF4-FFF2-40B4-BE49-F238E27FC236}">
                <a16:creationId xmlns:a16="http://schemas.microsoft.com/office/drawing/2014/main" id="{AE38804B-52E2-524D-9C54-FE1A0033383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r>
              <a:rPr lang="en-US" altLang="zh-CN" sz="1100"/>
              <a:t>ALL</a:t>
            </a:r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12" name="矩形 211">
            <a:extLst>
              <a:ext uri="{FF2B5EF4-FFF2-40B4-BE49-F238E27FC236}">
                <a16:creationId xmlns:a16="http://schemas.microsoft.com/office/drawing/2014/main" id="{3E55FFDC-8861-2B4B-9C42-4331E5FDB57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DC</a:t>
            </a:r>
            <a:r>
              <a:rPr lang="zh-CN" altLang="en-US" sz="1100">
                <a:solidFill>
                  <a:schemeClr val="tx1"/>
                </a:solidFill>
              </a:rPr>
              <a:t>内部网络配合</a:t>
            </a:r>
          </a:p>
        </xdr:txBody>
      </xdr:sp>
    </xdr:grp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1987271</xdr:colOff>
      <xdr:row>2</xdr:row>
      <xdr:rowOff>93436</xdr:rowOff>
    </xdr:to>
    <xdr:grpSp>
      <xdr:nvGrpSpPr>
        <xdr:cNvPr id="213" name="组合 212">
          <a:extLst>
            <a:ext uri="{FF2B5EF4-FFF2-40B4-BE49-F238E27FC236}">
              <a16:creationId xmlns:a16="http://schemas.microsoft.com/office/drawing/2014/main" id="{E0448B5C-AB47-BC41-B1D9-1F1FBE24A00F}"/>
            </a:ext>
          </a:extLst>
        </xdr:cNvPr>
        <xdr:cNvGrpSpPr/>
      </xdr:nvGrpSpPr>
      <xdr:grpSpPr>
        <a:xfrm>
          <a:off x="10395857" y="725714"/>
          <a:ext cx="1987271" cy="819151"/>
          <a:chOff x="2044700" y="723900"/>
          <a:chExt cx="1993900" cy="812800"/>
        </a:xfrm>
      </xdr:grpSpPr>
      <xdr:sp macro="" textlink="">
        <xdr:nvSpPr>
          <xdr:cNvPr id="214" name="矩形 213">
            <a:extLst>
              <a:ext uri="{FF2B5EF4-FFF2-40B4-BE49-F238E27FC236}">
                <a16:creationId xmlns:a16="http://schemas.microsoft.com/office/drawing/2014/main" id="{1BA5697C-01F6-5F4F-935A-0C638732F1C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r>
              <a:rPr lang="en-US" altLang="zh-CN" sz="1100"/>
              <a:t>ALL</a:t>
            </a:r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15" name="矩形 214">
            <a:extLst>
              <a:ext uri="{FF2B5EF4-FFF2-40B4-BE49-F238E27FC236}">
                <a16:creationId xmlns:a16="http://schemas.microsoft.com/office/drawing/2014/main" id="{E56172F2-F5C2-1E4E-A22C-5E88DFB0628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DC</a:t>
            </a:r>
            <a:r>
              <a:rPr lang="zh-CN" altLang="en-US" sz="1100">
                <a:solidFill>
                  <a:schemeClr val="tx1"/>
                </a:solidFill>
              </a:rPr>
              <a:t>内部网络配合</a:t>
            </a:r>
          </a:p>
        </xdr:txBody>
      </xdr:sp>
    </xdr:grp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1987271</xdr:colOff>
      <xdr:row>2</xdr:row>
      <xdr:rowOff>93436</xdr:rowOff>
    </xdr:to>
    <xdr:grpSp>
      <xdr:nvGrpSpPr>
        <xdr:cNvPr id="216" name="组合 215">
          <a:extLst>
            <a:ext uri="{FF2B5EF4-FFF2-40B4-BE49-F238E27FC236}">
              <a16:creationId xmlns:a16="http://schemas.microsoft.com/office/drawing/2014/main" id="{6A0D6649-9352-944E-A0CE-D1063EF306BE}"/>
            </a:ext>
          </a:extLst>
        </xdr:cNvPr>
        <xdr:cNvGrpSpPr/>
      </xdr:nvGrpSpPr>
      <xdr:grpSpPr>
        <a:xfrm>
          <a:off x="15983857" y="725714"/>
          <a:ext cx="1987271" cy="819151"/>
          <a:chOff x="2044700" y="723900"/>
          <a:chExt cx="1993900" cy="812800"/>
        </a:xfrm>
      </xdr:grpSpPr>
      <xdr:sp macro="" textlink="">
        <xdr:nvSpPr>
          <xdr:cNvPr id="217" name="矩形 216">
            <a:extLst>
              <a:ext uri="{FF2B5EF4-FFF2-40B4-BE49-F238E27FC236}">
                <a16:creationId xmlns:a16="http://schemas.microsoft.com/office/drawing/2014/main" id="{C965FCFE-DD1F-8449-B512-56E1BBB1745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r>
              <a:rPr lang="en-US" altLang="zh-CN" sz="1100"/>
              <a:t>ALL</a:t>
            </a:r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18" name="矩形 217">
            <a:extLst>
              <a:ext uri="{FF2B5EF4-FFF2-40B4-BE49-F238E27FC236}">
                <a16:creationId xmlns:a16="http://schemas.microsoft.com/office/drawing/2014/main" id="{6E87876E-897F-924D-A163-C92F32DC08C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DC</a:t>
            </a:r>
            <a:r>
              <a:rPr lang="zh-CN" altLang="en-US" sz="1100">
                <a:solidFill>
                  <a:schemeClr val="tx1"/>
                </a:solidFill>
              </a:rPr>
              <a:t>内部网络配合</a:t>
            </a:r>
          </a:p>
        </xdr:txBody>
      </xdr:sp>
    </xdr:grpSp>
    <xdr:clientData/>
  </xdr:twoCellAnchor>
  <xdr:twoCellAnchor>
    <xdr:from>
      <xdr:col>12</xdr:col>
      <xdr:colOff>768069</xdr:colOff>
      <xdr:row>0</xdr:row>
      <xdr:rowOff>711758</xdr:rowOff>
    </xdr:from>
    <xdr:to>
      <xdr:col>13</xdr:col>
      <xdr:colOff>1973802</xdr:colOff>
      <xdr:row>2</xdr:row>
      <xdr:rowOff>79480</xdr:rowOff>
    </xdr:to>
    <xdr:grpSp>
      <xdr:nvGrpSpPr>
        <xdr:cNvPr id="219" name="组合 218">
          <a:extLst>
            <a:ext uri="{FF2B5EF4-FFF2-40B4-BE49-F238E27FC236}">
              <a16:creationId xmlns:a16="http://schemas.microsoft.com/office/drawing/2014/main" id="{519C5A7F-596A-744B-AA39-4293CD5F4146}"/>
            </a:ext>
          </a:extLst>
        </xdr:cNvPr>
        <xdr:cNvGrpSpPr/>
      </xdr:nvGrpSpPr>
      <xdr:grpSpPr>
        <a:xfrm>
          <a:off x="18783926" y="711758"/>
          <a:ext cx="1985876" cy="819151"/>
          <a:chOff x="2044700" y="723900"/>
          <a:chExt cx="1993900" cy="812800"/>
        </a:xfrm>
      </xdr:grpSpPr>
      <xdr:sp macro="" textlink="">
        <xdr:nvSpPr>
          <xdr:cNvPr id="220" name="矩形 219">
            <a:extLst>
              <a:ext uri="{FF2B5EF4-FFF2-40B4-BE49-F238E27FC236}">
                <a16:creationId xmlns:a16="http://schemas.microsoft.com/office/drawing/2014/main" id="{E32673F1-9D91-A94C-A40F-A7A2750A7CD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10/1-10/3</a:t>
            </a:r>
            <a:endParaRPr lang="zh-CN" altLang="en-US" sz="1100"/>
          </a:p>
        </xdr:txBody>
      </xdr:sp>
      <xdr:sp macro="" textlink="">
        <xdr:nvSpPr>
          <xdr:cNvPr id="221" name="矩形 220">
            <a:extLst>
              <a:ext uri="{FF2B5EF4-FFF2-40B4-BE49-F238E27FC236}">
                <a16:creationId xmlns:a16="http://schemas.microsoft.com/office/drawing/2014/main" id="{7DF18CDC-A1CC-FD42-A47F-FAF4C2A10BB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NW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13</xdr:col>
      <xdr:colOff>768</xdr:colOff>
      <xdr:row>4</xdr:row>
      <xdr:rowOff>64266</xdr:rowOff>
    </xdr:from>
    <xdr:to>
      <xdr:col>13</xdr:col>
      <xdr:colOff>1988039</xdr:colOff>
      <xdr:row>5</xdr:row>
      <xdr:rowOff>157702</xdr:rowOff>
    </xdr:to>
    <xdr:grpSp>
      <xdr:nvGrpSpPr>
        <xdr:cNvPr id="222" name="组合 221">
          <a:extLst>
            <a:ext uri="{FF2B5EF4-FFF2-40B4-BE49-F238E27FC236}">
              <a16:creationId xmlns:a16="http://schemas.microsoft.com/office/drawing/2014/main" id="{54766AEE-6B42-C148-B0B6-3A0F97D186C9}"/>
            </a:ext>
          </a:extLst>
        </xdr:cNvPr>
        <xdr:cNvGrpSpPr/>
      </xdr:nvGrpSpPr>
      <xdr:grpSpPr>
        <a:xfrm>
          <a:off x="18796768" y="2967123"/>
          <a:ext cx="1987271" cy="819150"/>
          <a:chOff x="2044700" y="723900"/>
          <a:chExt cx="1993900" cy="812800"/>
        </a:xfrm>
      </xdr:grpSpPr>
      <xdr:sp macro="" textlink="">
        <xdr:nvSpPr>
          <xdr:cNvPr id="223" name="矩形 222">
            <a:extLst>
              <a:ext uri="{FF2B5EF4-FFF2-40B4-BE49-F238E27FC236}">
                <a16:creationId xmlns:a16="http://schemas.microsoft.com/office/drawing/2014/main" id="{106082DF-4C49-BF4A-A080-4FD42C3A0C1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人员：景阳春、邢晨辉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10/1-10/3</a:t>
            </a:r>
            <a:endParaRPr lang="zh-CN" altLang="en-US" sz="1100"/>
          </a:p>
        </xdr:txBody>
      </xdr:sp>
      <xdr:sp macro="" textlink="">
        <xdr:nvSpPr>
          <xdr:cNvPr id="224" name="矩形 223">
            <a:extLst>
              <a:ext uri="{FF2B5EF4-FFF2-40B4-BE49-F238E27FC236}">
                <a16:creationId xmlns:a16="http://schemas.microsoft.com/office/drawing/2014/main" id="{A1D77A98-35C2-3441-8A1B-78B41DA083B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NW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13</xdr:col>
      <xdr:colOff>13956</xdr:colOff>
      <xdr:row>5</xdr:row>
      <xdr:rowOff>612673</xdr:rowOff>
    </xdr:from>
    <xdr:to>
      <xdr:col>13</xdr:col>
      <xdr:colOff>2002052</xdr:colOff>
      <xdr:row>6</xdr:row>
      <xdr:rowOff>707758</xdr:rowOff>
    </xdr:to>
    <xdr:grpSp>
      <xdr:nvGrpSpPr>
        <xdr:cNvPr id="225" name="组合 224">
          <a:extLst>
            <a:ext uri="{FF2B5EF4-FFF2-40B4-BE49-F238E27FC236}">
              <a16:creationId xmlns:a16="http://schemas.microsoft.com/office/drawing/2014/main" id="{46E5B4A7-F2C1-D44A-979B-5CB0598B4225}"/>
            </a:ext>
          </a:extLst>
        </xdr:cNvPr>
        <xdr:cNvGrpSpPr/>
      </xdr:nvGrpSpPr>
      <xdr:grpSpPr>
        <a:xfrm>
          <a:off x="18809956" y="4241244"/>
          <a:ext cx="1988096" cy="820800"/>
          <a:chOff x="2044700" y="723900"/>
          <a:chExt cx="1993900" cy="812800"/>
        </a:xfrm>
      </xdr:grpSpPr>
      <xdr:sp macro="" textlink="">
        <xdr:nvSpPr>
          <xdr:cNvPr id="226" name="矩形 225">
            <a:extLst>
              <a:ext uri="{FF2B5EF4-FFF2-40B4-BE49-F238E27FC236}">
                <a16:creationId xmlns:a16="http://schemas.microsoft.com/office/drawing/2014/main" id="{C913B055-9C0B-FA4B-A43E-FF1FE181E5F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27" name="矩形 226">
            <a:extLst>
              <a:ext uri="{FF2B5EF4-FFF2-40B4-BE49-F238E27FC236}">
                <a16:creationId xmlns:a16="http://schemas.microsoft.com/office/drawing/2014/main" id="{7608DF7B-2793-5E44-9000-C8856C4E717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16</xdr:col>
      <xdr:colOff>745068</xdr:colOff>
      <xdr:row>1</xdr:row>
      <xdr:rowOff>50800</xdr:rowOff>
    </xdr:from>
    <xdr:to>
      <xdr:col>17</xdr:col>
      <xdr:colOff>1945571</xdr:colOff>
      <xdr:row>2</xdr:row>
      <xdr:rowOff>138050</xdr:rowOff>
    </xdr:to>
    <xdr:grpSp>
      <xdr:nvGrpSpPr>
        <xdr:cNvPr id="237" name="组合 236">
          <a:extLst>
            <a:ext uri="{FF2B5EF4-FFF2-40B4-BE49-F238E27FC236}">
              <a16:creationId xmlns:a16="http://schemas.microsoft.com/office/drawing/2014/main" id="{211AA8AE-93B6-8D45-998D-493A80B3128A}"/>
            </a:ext>
          </a:extLst>
        </xdr:cNvPr>
        <xdr:cNvGrpSpPr/>
      </xdr:nvGrpSpPr>
      <xdr:grpSpPr>
        <a:xfrm>
          <a:off x="24348925" y="776514"/>
          <a:ext cx="1980646" cy="812965"/>
          <a:chOff x="2044700" y="723900"/>
          <a:chExt cx="1993900" cy="812800"/>
        </a:xfrm>
      </xdr:grpSpPr>
      <xdr:sp macro="" textlink="">
        <xdr:nvSpPr>
          <xdr:cNvPr id="238" name="矩形 237">
            <a:extLst>
              <a:ext uri="{FF2B5EF4-FFF2-40B4-BE49-F238E27FC236}">
                <a16:creationId xmlns:a16="http://schemas.microsoft.com/office/drawing/2014/main" id="{7F7704E5-5AB8-5B49-A782-C304E2A99A9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人员：景、邢、保强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39" name="矩形 238">
            <a:extLst>
              <a:ext uri="{FF2B5EF4-FFF2-40B4-BE49-F238E27FC236}">
                <a16:creationId xmlns:a16="http://schemas.microsoft.com/office/drawing/2014/main" id="{52927C7D-E6EB-2D4E-A1EA-209C8A4316A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MGT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19</xdr:col>
      <xdr:colOff>10144</xdr:colOff>
      <xdr:row>3</xdr:row>
      <xdr:rowOff>6433</xdr:rowOff>
    </xdr:from>
    <xdr:to>
      <xdr:col>19</xdr:col>
      <xdr:colOff>1989581</xdr:colOff>
      <xdr:row>4</xdr:row>
      <xdr:rowOff>93683</xdr:rowOff>
    </xdr:to>
    <xdr:grpSp>
      <xdr:nvGrpSpPr>
        <xdr:cNvPr id="240" name="组合 239">
          <a:extLst>
            <a:ext uri="{FF2B5EF4-FFF2-40B4-BE49-F238E27FC236}">
              <a16:creationId xmlns:a16="http://schemas.microsoft.com/office/drawing/2014/main" id="{CB18D8EB-47DB-B541-8A9A-307AF288C61C}"/>
            </a:ext>
          </a:extLst>
        </xdr:cNvPr>
        <xdr:cNvGrpSpPr/>
      </xdr:nvGrpSpPr>
      <xdr:grpSpPr>
        <a:xfrm>
          <a:off x="27188144" y="2183576"/>
          <a:ext cx="1979437" cy="812964"/>
          <a:chOff x="2044700" y="723900"/>
          <a:chExt cx="1993900" cy="812800"/>
        </a:xfrm>
      </xdr:grpSpPr>
      <xdr:sp macro="" textlink="">
        <xdr:nvSpPr>
          <xdr:cNvPr id="241" name="矩形 240">
            <a:extLst>
              <a:ext uri="{FF2B5EF4-FFF2-40B4-BE49-F238E27FC236}">
                <a16:creationId xmlns:a16="http://schemas.microsoft.com/office/drawing/2014/main" id="{337C06D4-225D-CE44-82A7-84B6E6777CC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42" name="矩形 241">
            <a:extLst>
              <a:ext uri="{FF2B5EF4-FFF2-40B4-BE49-F238E27FC236}">
                <a16:creationId xmlns:a16="http://schemas.microsoft.com/office/drawing/2014/main" id="{D0215F4D-58F7-2744-86C2-DD12689E1AC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WAN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2C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9</xdr:col>
      <xdr:colOff>34018</xdr:colOff>
      <xdr:row>4</xdr:row>
      <xdr:rowOff>22679</xdr:rowOff>
    </xdr:from>
    <xdr:to>
      <xdr:col>9</xdr:col>
      <xdr:colOff>2008919</xdr:colOff>
      <xdr:row>5</xdr:row>
      <xdr:rowOff>109930</xdr:rowOff>
    </xdr:to>
    <xdr:grpSp>
      <xdr:nvGrpSpPr>
        <xdr:cNvPr id="243" name="组合 242">
          <a:extLst>
            <a:ext uri="{FF2B5EF4-FFF2-40B4-BE49-F238E27FC236}">
              <a16:creationId xmlns:a16="http://schemas.microsoft.com/office/drawing/2014/main" id="{4B0089B2-2CE6-024E-A7D7-49F550A3E41E}"/>
            </a:ext>
          </a:extLst>
        </xdr:cNvPr>
        <xdr:cNvGrpSpPr/>
      </xdr:nvGrpSpPr>
      <xdr:grpSpPr>
        <a:xfrm>
          <a:off x="13223875" y="2925536"/>
          <a:ext cx="1974901" cy="812965"/>
          <a:chOff x="2044700" y="723900"/>
          <a:chExt cx="1993900" cy="812800"/>
        </a:xfrm>
      </xdr:grpSpPr>
      <xdr:sp macro="" textlink="">
        <xdr:nvSpPr>
          <xdr:cNvPr id="244" name="矩形 243">
            <a:extLst>
              <a:ext uri="{FF2B5EF4-FFF2-40B4-BE49-F238E27FC236}">
                <a16:creationId xmlns:a16="http://schemas.microsoft.com/office/drawing/2014/main" id="{5F0F8E6B-9D6B-D64F-87FD-CB781E6C98B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45" name="矩形 244">
            <a:extLst>
              <a:ext uri="{FF2B5EF4-FFF2-40B4-BE49-F238E27FC236}">
                <a16:creationId xmlns:a16="http://schemas.microsoft.com/office/drawing/2014/main" id="{41F0B0F2-B187-C144-9F79-639A6FC057F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DMZ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18</xdr:col>
      <xdr:colOff>763996</xdr:colOff>
      <xdr:row>23</xdr:row>
      <xdr:rowOff>6062</xdr:rowOff>
    </xdr:from>
    <xdr:to>
      <xdr:col>19</xdr:col>
      <xdr:colOff>1998847</xdr:colOff>
      <xdr:row>24</xdr:row>
      <xdr:rowOff>88116</xdr:rowOff>
    </xdr:to>
    <xdr:grpSp>
      <xdr:nvGrpSpPr>
        <xdr:cNvPr id="246" name="组合 245">
          <a:extLst>
            <a:ext uri="{FF2B5EF4-FFF2-40B4-BE49-F238E27FC236}">
              <a16:creationId xmlns:a16="http://schemas.microsoft.com/office/drawing/2014/main" id="{C8F8A9D2-25C1-A147-A81A-53130541A8BA}"/>
            </a:ext>
          </a:extLst>
        </xdr:cNvPr>
        <xdr:cNvGrpSpPr/>
      </xdr:nvGrpSpPr>
      <xdr:grpSpPr>
        <a:xfrm>
          <a:off x="27161853" y="16697491"/>
          <a:ext cx="2014994" cy="807768"/>
          <a:chOff x="2044700" y="723900"/>
          <a:chExt cx="1993900" cy="812800"/>
        </a:xfrm>
      </xdr:grpSpPr>
      <xdr:sp macro="" textlink="">
        <xdr:nvSpPr>
          <xdr:cNvPr id="247" name="矩形 246">
            <a:extLst>
              <a:ext uri="{FF2B5EF4-FFF2-40B4-BE49-F238E27FC236}">
                <a16:creationId xmlns:a16="http://schemas.microsoft.com/office/drawing/2014/main" id="{B859AB31-6D74-8946-A169-28AE1043E7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人员：亿联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248" name="矩形 247">
            <a:extLst>
              <a:ext uri="{FF2B5EF4-FFF2-40B4-BE49-F238E27FC236}">
                <a16:creationId xmlns:a16="http://schemas.microsoft.com/office/drawing/2014/main" id="{2F588F59-230A-C84A-B9CB-AD73EFC4711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语音  交付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657677</xdr:colOff>
      <xdr:row>17</xdr:row>
      <xdr:rowOff>11339</xdr:rowOff>
    </xdr:from>
    <xdr:to>
      <xdr:col>5</xdr:col>
      <xdr:colOff>1921991</xdr:colOff>
      <xdr:row>18</xdr:row>
      <xdr:rowOff>181520</xdr:rowOff>
    </xdr:to>
    <xdr:grpSp>
      <xdr:nvGrpSpPr>
        <xdr:cNvPr id="249" name="组合 248">
          <a:extLst>
            <a:ext uri="{FF2B5EF4-FFF2-40B4-BE49-F238E27FC236}">
              <a16:creationId xmlns:a16="http://schemas.microsoft.com/office/drawing/2014/main" id="{059F32AE-53D9-DF46-80B1-5A6A5D227244}"/>
            </a:ext>
          </a:extLst>
        </xdr:cNvPr>
        <xdr:cNvGrpSpPr/>
      </xdr:nvGrpSpPr>
      <xdr:grpSpPr>
        <a:xfrm>
          <a:off x="7479391" y="12348482"/>
          <a:ext cx="2044457" cy="895895"/>
          <a:chOff x="2044700" y="723900"/>
          <a:chExt cx="1993900" cy="812800"/>
        </a:xfrm>
      </xdr:grpSpPr>
      <xdr:sp macro="" textlink="">
        <xdr:nvSpPr>
          <xdr:cNvPr id="250" name="矩形 249">
            <a:extLst>
              <a:ext uri="{FF2B5EF4-FFF2-40B4-BE49-F238E27FC236}">
                <a16:creationId xmlns:a16="http://schemas.microsoft.com/office/drawing/2014/main" id="{094BF71A-12E0-054F-8DF3-E93ED60400B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51" name="矩形 250">
            <a:extLst>
              <a:ext uri="{FF2B5EF4-FFF2-40B4-BE49-F238E27FC236}">
                <a16:creationId xmlns:a16="http://schemas.microsoft.com/office/drawing/2014/main" id="{D1661072-4CE4-0346-8C24-A6F8154BEE6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台服务器虚拟化</a:t>
            </a:r>
            <a:r>
              <a:rPr lang="en-US" altLang="zh-CN" sz="1100">
                <a:solidFill>
                  <a:schemeClr val="tx1"/>
                </a:solidFill>
              </a:rPr>
              <a:t>&amp;Vcenter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</xdr:col>
      <xdr:colOff>1644197</xdr:colOff>
      <xdr:row>17</xdr:row>
      <xdr:rowOff>238125</xdr:rowOff>
    </xdr:from>
    <xdr:to>
      <xdr:col>6</xdr:col>
      <xdr:colOff>31297</xdr:colOff>
      <xdr:row>17</xdr:row>
      <xdr:rowOff>608239</xdr:rowOff>
    </xdr:to>
    <xdr:sp macro="" textlink="">
      <xdr:nvSpPr>
        <xdr:cNvPr id="252" name="七角星 251">
          <a:extLst>
            <a:ext uri="{FF2B5EF4-FFF2-40B4-BE49-F238E27FC236}">
              <a16:creationId xmlns:a16="http://schemas.microsoft.com/office/drawing/2014/main" id="{367CF31A-A4F3-A648-A357-BADC285150EB}"/>
            </a:ext>
          </a:extLst>
        </xdr:cNvPr>
        <xdr:cNvSpPr/>
      </xdr:nvSpPr>
      <xdr:spPr>
        <a:xfrm>
          <a:off x="9241518" y="12575268"/>
          <a:ext cx="405493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22678</xdr:colOff>
      <xdr:row>19</xdr:row>
      <xdr:rowOff>657678</xdr:rowOff>
    </xdr:from>
    <xdr:to>
      <xdr:col>13</xdr:col>
      <xdr:colOff>2012440</xdr:colOff>
      <xdr:row>21</xdr:row>
      <xdr:rowOff>102144</xdr:rowOff>
    </xdr:to>
    <xdr:grpSp>
      <xdr:nvGrpSpPr>
        <xdr:cNvPr id="258" name="组合 257">
          <a:extLst>
            <a:ext uri="{FF2B5EF4-FFF2-40B4-BE49-F238E27FC236}">
              <a16:creationId xmlns:a16="http://schemas.microsoft.com/office/drawing/2014/main" id="{19996FE3-9F4B-2048-A9BB-56E5CE8838DB}"/>
            </a:ext>
          </a:extLst>
        </xdr:cNvPr>
        <xdr:cNvGrpSpPr/>
      </xdr:nvGrpSpPr>
      <xdr:grpSpPr>
        <a:xfrm>
          <a:off x="18818678" y="14446249"/>
          <a:ext cx="1989762" cy="895895"/>
          <a:chOff x="2044700" y="723900"/>
          <a:chExt cx="1993900" cy="812800"/>
        </a:xfrm>
      </xdr:grpSpPr>
      <xdr:sp macro="" textlink="">
        <xdr:nvSpPr>
          <xdr:cNvPr id="259" name="矩形 258">
            <a:extLst>
              <a:ext uri="{FF2B5EF4-FFF2-40B4-BE49-F238E27FC236}">
                <a16:creationId xmlns:a16="http://schemas.microsoft.com/office/drawing/2014/main" id="{7824D57E-9A61-FC43-B88E-B29D15750F4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60" name="矩形 259">
            <a:extLst>
              <a:ext uri="{FF2B5EF4-FFF2-40B4-BE49-F238E27FC236}">
                <a16:creationId xmlns:a16="http://schemas.microsoft.com/office/drawing/2014/main" id="{2056103F-E4A5-214F-9CC4-AE8D7EA965B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6</a:t>
            </a:r>
            <a:r>
              <a:rPr lang="zh-CN" altLang="en-US" sz="1100">
                <a:solidFill>
                  <a:schemeClr val="tx1"/>
                </a:solidFill>
              </a:rPr>
              <a:t>台虚拟化部署</a:t>
            </a:r>
          </a:p>
        </xdr:txBody>
      </xdr:sp>
    </xdr:grpSp>
    <xdr:clientData/>
  </xdr:twoCellAnchor>
  <xdr:twoCellAnchor>
    <xdr:from>
      <xdr:col>12</xdr:col>
      <xdr:colOff>759732</xdr:colOff>
      <xdr:row>11</xdr:row>
      <xdr:rowOff>623659</xdr:rowOff>
    </xdr:from>
    <xdr:to>
      <xdr:col>13</xdr:col>
      <xdr:colOff>1978422</xdr:colOff>
      <xdr:row>13</xdr:row>
      <xdr:rowOff>68125</xdr:rowOff>
    </xdr:to>
    <xdr:grpSp>
      <xdr:nvGrpSpPr>
        <xdr:cNvPr id="261" name="组合 260">
          <a:extLst>
            <a:ext uri="{FF2B5EF4-FFF2-40B4-BE49-F238E27FC236}">
              <a16:creationId xmlns:a16="http://schemas.microsoft.com/office/drawing/2014/main" id="{BA50E41E-4CE1-B544-AC28-EC23F4B8F93A}"/>
            </a:ext>
          </a:extLst>
        </xdr:cNvPr>
        <xdr:cNvGrpSpPr/>
      </xdr:nvGrpSpPr>
      <xdr:grpSpPr>
        <a:xfrm>
          <a:off x="18775589" y="8606516"/>
          <a:ext cx="1998833" cy="895895"/>
          <a:chOff x="2044700" y="723900"/>
          <a:chExt cx="1993900" cy="812800"/>
        </a:xfrm>
      </xdr:grpSpPr>
      <xdr:sp macro="" textlink="">
        <xdr:nvSpPr>
          <xdr:cNvPr id="262" name="矩形 261">
            <a:extLst>
              <a:ext uri="{FF2B5EF4-FFF2-40B4-BE49-F238E27FC236}">
                <a16:creationId xmlns:a16="http://schemas.microsoft.com/office/drawing/2014/main" id="{BBB4BDBC-1335-9D4D-87C0-1398268CB2A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63" name="矩形 262">
            <a:extLst>
              <a:ext uri="{FF2B5EF4-FFF2-40B4-BE49-F238E27FC236}">
                <a16:creationId xmlns:a16="http://schemas.microsoft.com/office/drawing/2014/main" id="{1E2E30AA-F3FD-624D-9D47-1D36216EEFD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IDMZ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4</a:t>
            </a:r>
            <a:r>
              <a:rPr lang="zh-CN" altLang="en-US" sz="1100">
                <a:solidFill>
                  <a:schemeClr val="tx1"/>
                </a:solidFill>
              </a:rPr>
              <a:t>台虚拟化</a:t>
            </a:r>
            <a:r>
              <a:rPr lang="en-US" altLang="zh-CN" sz="1100">
                <a:solidFill>
                  <a:schemeClr val="tx1"/>
                </a:solidFill>
              </a:rPr>
              <a:t>&amp;Vc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14</xdr:col>
      <xdr:colOff>759733</xdr:colOff>
      <xdr:row>11</xdr:row>
      <xdr:rowOff>623660</xdr:rowOff>
    </xdr:from>
    <xdr:to>
      <xdr:col>15</xdr:col>
      <xdr:colOff>1978423</xdr:colOff>
      <xdr:row>13</xdr:row>
      <xdr:rowOff>68126</xdr:rowOff>
    </xdr:to>
    <xdr:grpSp>
      <xdr:nvGrpSpPr>
        <xdr:cNvPr id="264" name="组合 263">
          <a:extLst>
            <a:ext uri="{FF2B5EF4-FFF2-40B4-BE49-F238E27FC236}">
              <a16:creationId xmlns:a16="http://schemas.microsoft.com/office/drawing/2014/main" id="{94E1B717-35BC-E548-9DDC-89CF95D427BA}"/>
            </a:ext>
          </a:extLst>
        </xdr:cNvPr>
        <xdr:cNvGrpSpPr/>
      </xdr:nvGrpSpPr>
      <xdr:grpSpPr>
        <a:xfrm>
          <a:off x="21569590" y="8606517"/>
          <a:ext cx="1998833" cy="895895"/>
          <a:chOff x="2044700" y="723900"/>
          <a:chExt cx="1993900" cy="812800"/>
        </a:xfrm>
      </xdr:grpSpPr>
      <xdr:sp macro="" textlink="">
        <xdr:nvSpPr>
          <xdr:cNvPr id="265" name="矩形 264">
            <a:extLst>
              <a:ext uri="{FF2B5EF4-FFF2-40B4-BE49-F238E27FC236}">
                <a16:creationId xmlns:a16="http://schemas.microsoft.com/office/drawing/2014/main" id="{E7A3C064-6D2E-8C40-9642-23668E66FE3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66" name="矩形 265">
            <a:extLst>
              <a:ext uri="{FF2B5EF4-FFF2-40B4-BE49-F238E27FC236}">
                <a16:creationId xmlns:a16="http://schemas.microsoft.com/office/drawing/2014/main" id="{56446100-ED11-3E4E-8FBC-4AF5A93706A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OA&amp;IDMZ</a:t>
            </a:r>
            <a:r>
              <a:rPr lang="zh-CN" altLang="en-US" sz="1100">
                <a:solidFill>
                  <a:schemeClr val="tx1"/>
                </a:solidFill>
              </a:rPr>
              <a:t> 虚拟机推送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 editAs="oneCell">
    <xdr:from>
      <xdr:col>11</xdr:col>
      <xdr:colOff>1077232</xdr:colOff>
      <xdr:row>7</xdr:row>
      <xdr:rowOff>498928</xdr:rowOff>
    </xdr:from>
    <xdr:to>
      <xdr:col>15</xdr:col>
      <xdr:colOff>1298970</xdr:colOff>
      <xdr:row>10</xdr:row>
      <xdr:rowOff>317500</xdr:rowOff>
    </xdr:to>
    <xdr:pic>
      <xdr:nvPicPr>
        <xdr:cNvPr id="268" name="图片 267">
          <a:extLst>
            <a:ext uri="{FF2B5EF4-FFF2-40B4-BE49-F238E27FC236}">
              <a16:creationId xmlns:a16="http://schemas.microsoft.com/office/drawing/2014/main" id="{BCEEC3BA-7D5A-0F4F-BC6B-EDF183A6C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2946" y="5578928"/>
          <a:ext cx="5815265" cy="1995715"/>
        </a:xfrm>
        <a:prstGeom prst="rect">
          <a:avLst/>
        </a:prstGeom>
      </xdr:spPr>
    </xdr:pic>
    <xdr:clientData/>
  </xdr:twoCellAnchor>
  <xdr:twoCellAnchor>
    <xdr:from>
      <xdr:col>13</xdr:col>
      <xdr:colOff>1195400</xdr:colOff>
      <xdr:row>10</xdr:row>
      <xdr:rowOff>317500</xdr:rowOff>
    </xdr:from>
    <xdr:to>
      <xdr:col>15</xdr:col>
      <xdr:colOff>983542</xdr:colOff>
      <xdr:row>11</xdr:row>
      <xdr:rowOff>623660</xdr:rowOff>
    </xdr:to>
    <xdr:cxnSp macro="">
      <xdr:nvCxnSpPr>
        <xdr:cNvPr id="270" name="直线箭头连接符 269">
          <a:extLst>
            <a:ext uri="{FF2B5EF4-FFF2-40B4-BE49-F238E27FC236}">
              <a16:creationId xmlns:a16="http://schemas.microsoft.com/office/drawing/2014/main" id="{DB784ABA-312A-6042-9A46-D483E061F674}"/>
            </a:ext>
          </a:extLst>
        </xdr:cNvPr>
        <xdr:cNvCxnSpPr>
          <a:stCxn id="266" idx="0"/>
          <a:endCxn id="268" idx="2"/>
        </xdr:cNvCxnSpPr>
      </xdr:nvCxnSpPr>
      <xdr:spPr>
        <a:xfrm flipH="1" flipV="1">
          <a:off x="19950579" y="7574643"/>
          <a:ext cx="2577606" cy="1031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19</xdr:row>
      <xdr:rowOff>566966</xdr:rowOff>
    </xdr:from>
    <xdr:to>
      <xdr:col>15</xdr:col>
      <xdr:colOff>1989763</xdr:colOff>
      <xdr:row>21</xdr:row>
      <xdr:rowOff>11432</xdr:rowOff>
    </xdr:to>
    <xdr:grpSp>
      <xdr:nvGrpSpPr>
        <xdr:cNvPr id="271" name="组合 270">
          <a:extLst>
            <a:ext uri="{FF2B5EF4-FFF2-40B4-BE49-F238E27FC236}">
              <a16:creationId xmlns:a16="http://schemas.microsoft.com/office/drawing/2014/main" id="{3C3F4ABD-B5F0-6349-B239-2F37BF8BDADD}"/>
            </a:ext>
          </a:extLst>
        </xdr:cNvPr>
        <xdr:cNvGrpSpPr/>
      </xdr:nvGrpSpPr>
      <xdr:grpSpPr>
        <a:xfrm>
          <a:off x="21590001" y="14355537"/>
          <a:ext cx="1989762" cy="895895"/>
          <a:chOff x="2044700" y="723900"/>
          <a:chExt cx="1993900" cy="812800"/>
        </a:xfrm>
      </xdr:grpSpPr>
      <xdr:sp macro="" textlink="">
        <xdr:nvSpPr>
          <xdr:cNvPr id="272" name="矩形 271">
            <a:extLst>
              <a:ext uri="{FF2B5EF4-FFF2-40B4-BE49-F238E27FC236}">
                <a16:creationId xmlns:a16="http://schemas.microsoft.com/office/drawing/2014/main" id="{0D47CD95-A194-6749-8D4E-11E2FAE0A9E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73" name="矩形 272">
            <a:extLst>
              <a:ext uri="{FF2B5EF4-FFF2-40B4-BE49-F238E27FC236}">
                <a16:creationId xmlns:a16="http://schemas.microsoft.com/office/drawing/2014/main" id="{97549EE3-789D-6348-8B88-75685A8C430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6</a:t>
            </a:r>
            <a:r>
              <a:rPr lang="zh-CN" altLang="en-US" sz="1100">
                <a:solidFill>
                  <a:schemeClr val="tx1"/>
                </a:solidFill>
              </a:rPr>
              <a:t>台虚拟化部署 </a:t>
            </a:r>
          </a:p>
        </xdr:txBody>
      </xdr:sp>
    </xdr:grpSp>
    <xdr:clientData/>
  </xdr:twoCellAnchor>
  <xdr:twoCellAnchor>
    <xdr:from>
      <xdr:col>17</xdr:col>
      <xdr:colOff>11340</xdr:colOff>
      <xdr:row>19</xdr:row>
      <xdr:rowOff>623661</xdr:rowOff>
    </xdr:from>
    <xdr:to>
      <xdr:col>17</xdr:col>
      <xdr:colOff>2001102</xdr:colOff>
      <xdr:row>21</xdr:row>
      <xdr:rowOff>68127</xdr:rowOff>
    </xdr:to>
    <xdr:grpSp>
      <xdr:nvGrpSpPr>
        <xdr:cNvPr id="274" name="组合 273">
          <a:extLst>
            <a:ext uri="{FF2B5EF4-FFF2-40B4-BE49-F238E27FC236}">
              <a16:creationId xmlns:a16="http://schemas.microsoft.com/office/drawing/2014/main" id="{007B76FD-0A40-1B48-82C3-F4554B9EE23A}"/>
            </a:ext>
          </a:extLst>
        </xdr:cNvPr>
        <xdr:cNvGrpSpPr/>
      </xdr:nvGrpSpPr>
      <xdr:grpSpPr>
        <a:xfrm>
          <a:off x="24395340" y="14412232"/>
          <a:ext cx="1989762" cy="895895"/>
          <a:chOff x="2044700" y="723900"/>
          <a:chExt cx="1993900" cy="812800"/>
        </a:xfrm>
      </xdr:grpSpPr>
      <xdr:sp macro="" textlink="">
        <xdr:nvSpPr>
          <xdr:cNvPr id="275" name="矩形 274">
            <a:extLst>
              <a:ext uri="{FF2B5EF4-FFF2-40B4-BE49-F238E27FC236}">
                <a16:creationId xmlns:a16="http://schemas.microsoft.com/office/drawing/2014/main" id="{6CF4F5A1-8870-D549-8E69-BD29369DB75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76" name="矩形 275">
            <a:extLst>
              <a:ext uri="{FF2B5EF4-FFF2-40B4-BE49-F238E27FC236}">
                <a16:creationId xmlns:a16="http://schemas.microsoft.com/office/drawing/2014/main" id="{40876BC7-B453-AF4A-9257-7FD15DCA99E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6</a:t>
            </a:r>
            <a:r>
              <a:rPr lang="zh-CN" altLang="en-US" sz="1100">
                <a:solidFill>
                  <a:schemeClr val="tx1"/>
                </a:solidFill>
              </a:rPr>
              <a:t>台虚拟化部署 </a:t>
            </a:r>
          </a:p>
        </xdr:txBody>
      </xdr:sp>
    </xdr:grpSp>
    <xdr:clientData/>
  </xdr:twoCellAnchor>
  <xdr:twoCellAnchor>
    <xdr:from>
      <xdr:col>13</xdr:col>
      <xdr:colOff>1965748</xdr:colOff>
      <xdr:row>12</xdr:row>
      <xdr:rowOff>499875</xdr:rowOff>
    </xdr:from>
    <xdr:to>
      <xdr:col>15</xdr:col>
      <xdr:colOff>14008</xdr:colOff>
      <xdr:row>12</xdr:row>
      <xdr:rowOff>499876</xdr:rowOff>
    </xdr:to>
    <xdr:cxnSp macro="">
      <xdr:nvCxnSpPr>
        <xdr:cNvPr id="280" name="直线箭头连接符 279">
          <a:extLst>
            <a:ext uri="{FF2B5EF4-FFF2-40B4-BE49-F238E27FC236}">
              <a16:creationId xmlns:a16="http://schemas.microsoft.com/office/drawing/2014/main" id="{ACA32537-713D-F348-BEF3-0920FDE296FD}"/>
            </a:ext>
          </a:extLst>
        </xdr:cNvPr>
        <xdr:cNvCxnSpPr>
          <a:stCxn id="262" idx="3"/>
          <a:endCxn id="265" idx="1"/>
        </xdr:cNvCxnSpPr>
      </xdr:nvCxnSpPr>
      <xdr:spPr>
        <a:xfrm>
          <a:off x="20720927" y="9208446"/>
          <a:ext cx="83772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778773</xdr:colOff>
      <xdr:row>21</xdr:row>
      <xdr:rowOff>359438</xdr:rowOff>
    </xdr:from>
    <xdr:to>
      <xdr:col>15</xdr:col>
      <xdr:colOff>1993899</xdr:colOff>
      <xdr:row>22</xdr:row>
      <xdr:rowOff>448339</xdr:rowOff>
    </xdr:to>
    <xdr:grpSp>
      <xdr:nvGrpSpPr>
        <xdr:cNvPr id="283" name="组合 282">
          <a:extLst>
            <a:ext uri="{FF2B5EF4-FFF2-40B4-BE49-F238E27FC236}">
              <a16:creationId xmlns:a16="http://schemas.microsoft.com/office/drawing/2014/main" id="{9982DFC0-26AD-5E41-8829-C98474B5B7D0}"/>
            </a:ext>
          </a:extLst>
        </xdr:cNvPr>
        <xdr:cNvGrpSpPr/>
      </xdr:nvGrpSpPr>
      <xdr:grpSpPr>
        <a:xfrm>
          <a:off x="21588630" y="15599438"/>
          <a:ext cx="1995269" cy="814615"/>
          <a:chOff x="2044700" y="723900"/>
          <a:chExt cx="1993900" cy="812800"/>
        </a:xfrm>
      </xdr:grpSpPr>
      <xdr:sp macro="" textlink="">
        <xdr:nvSpPr>
          <xdr:cNvPr id="284" name="矩形 283">
            <a:extLst>
              <a:ext uri="{FF2B5EF4-FFF2-40B4-BE49-F238E27FC236}">
                <a16:creationId xmlns:a16="http://schemas.microsoft.com/office/drawing/2014/main" id="{2FAA3089-7684-BA49-9E01-EDDD30F4373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人员：薛铭健、丁露君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285" name="矩形 284">
            <a:extLst>
              <a:ext uri="{FF2B5EF4-FFF2-40B4-BE49-F238E27FC236}">
                <a16:creationId xmlns:a16="http://schemas.microsoft.com/office/drawing/2014/main" id="{D232A98C-CA8F-0546-A5EA-2A164DF0ECB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FA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VDI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IF</a:t>
            </a:r>
            <a:r>
              <a:rPr lang="zh-CN" altLang="en-US" sz="1100" baseline="0">
                <a:solidFill>
                  <a:schemeClr val="tx1"/>
                </a:solidFill>
              </a:rPr>
              <a:t> 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742831</xdr:colOff>
      <xdr:row>21</xdr:row>
      <xdr:rowOff>383400</xdr:rowOff>
    </xdr:from>
    <xdr:to>
      <xdr:col>17</xdr:col>
      <xdr:colOff>1957957</xdr:colOff>
      <xdr:row>22</xdr:row>
      <xdr:rowOff>472301</xdr:rowOff>
    </xdr:to>
    <xdr:grpSp>
      <xdr:nvGrpSpPr>
        <xdr:cNvPr id="286" name="组合 285">
          <a:extLst>
            <a:ext uri="{FF2B5EF4-FFF2-40B4-BE49-F238E27FC236}">
              <a16:creationId xmlns:a16="http://schemas.microsoft.com/office/drawing/2014/main" id="{57C2EA7B-E340-5543-A5D6-031151E91840}"/>
            </a:ext>
          </a:extLst>
        </xdr:cNvPr>
        <xdr:cNvGrpSpPr/>
      </xdr:nvGrpSpPr>
      <xdr:grpSpPr>
        <a:xfrm>
          <a:off x="24346688" y="15623400"/>
          <a:ext cx="1995269" cy="814615"/>
          <a:chOff x="2044700" y="723900"/>
          <a:chExt cx="1993900" cy="812800"/>
        </a:xfrm>
      </xdr:grpSpPr>
      <xdr:sp macro="" textlink="">
        <xdr:nvSpPr>
          <xdr:cNvPr id="287" name="矩形 286">
            <a:extLst>
              <a:ext uri="{FF2B5EF4-FFF2-40B4-BE49-F238E27FC236}">
                <a16:creationId xmlns:a16="http://schemas.microsoft.com/office/drawing/2014/main" id="{C7F1D28E-793C-E04A-9798-784C739DFF4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人员：薛铭健、丁露君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288" name="矩形 287">
            <a:extLst>
              <a:ext uri="{FF2B5EF4-FFF2-40B4-BE49-F238E27FC236}">
                <a16:creationId xmlns:a16="http://schemas.microsoft.com/office/drawing/2014/main" id="{3702D662-D392-AE45-B99E-1D6C7C3BC26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FA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VDI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IF</a:t>
            </a:r>
            <a:r>
              <a:rPr lang="zh-CN" altLang="en-US" sz="1100" baseline="0">
                <a:solidFill>
                  <a:schemeClr val="tx1"/>
                </a:solidFill>
              </a:rPr>
              <a:t> 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18</xdr:col>
      <xdr:colOff>754811</xdr:colOff>
      <xdr:row>21</xdr:row>
      <xdr:rowOff>383400</xdr:rowOff>
    </xdr:from>
    <xdr:to>
      <xdr:col>19</xdr:col>
      <xdr:colOff>1969938</xdr:colOff>
      <xdr:row>22</xdr:row>
      <xdr:rowOff>472301</xdr:rowOff>
    </xdr:to>
    <xdr:grpSp>
      <xdr:nvGrpSpPr>
        <xdr:cNvPr id="289" name="组合 288">
          <a:extLst>
            <a:ext uri="{FF2B5EF4-FFF2-40B4-BE49-F238E27FC236}">
              <a16:creationId xmlns:a16="http://schemas.microsoft.com/office/drawing/2014/main" id="{08B91AE5-E238-5343-9EC9-B80B5296A8B5}"/>
            </a:ext>
          </a:extLst>
        </xdr:cNvPr>
        <xdr:cNvGrpSpPr/>
      </xdr:nvGrpSpPr>
      <xdr:grpSpPr>
        <a:xfrm>
          <a:off x="27152668" y="15623400"/>
          <a:ext cx="1995270" cy="814615"/>
          <a:chOff x="2044700" y="723900"/>
          <a:chExt cx="1993900" cy="812800"/>
        </a:xfrm>
      </xdr:grpSpPr>
      <xdr:sp macro="" textlink="">
        <xdr:nvSpPr>
          <xdr:cNvPr id="290" name="矩形 289">
            <a:extLst>
              <a:ext uri="{FF2B5EF4-FFF2-40B4-BE49-F238E27FC236}">
                <a16:creationId xmlns:a16="http://schemas.microsoft.com/office/drawing/2014/main" id="{0C184843-DEA8-5548-9816-A83AB3F3D98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人员：薛铭健、丁露君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291" name="矩形 290">
            <a:extLst>
              <a:ext uri="{FF2B5EF4-FFF2-40B4-BE49-F238E27FC236}">
                <a16:creationId xmlns:a16="http://schemas.microsoft.com/office/drawing/2014/main" id="{09321028-BF16-C942-8AB3-71FCAC06D66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FA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VDI</a:t>
            </a:r>
            <a:r>
              <a:rPr lang="zh-CN" altLang="en-US" sz="1100" baseline="0">
                <a:solidFill>
                  <a:schemeClr val="tx1"/>
                </a:solidFill>
              </a:rPr>
              <a:t> 桌面部署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18</xdr:col>
      <xdr:colOff>762000</xdr:colOff>
      <xdr:row>1</xdr:row>
      <xdr:rowOff>50800</xdr:rowOff>
    </xdr:from>
    <xdr:to>
      <xdr:col>19</xdr:col>
      <xdr:colOff>1962503</xdr:colOff>
      <xdr:row>2</xdr:row>
      <xdr:rowOff>138050</xdr:rowOff>
    </xdr:to>
    <xdr:grpSp>
      <xdr:nvGrpSpPr>
        <xdr:cNvPr id="295" name="组合 294">
          <a:extLst>
            <a:ext uri="{FF2B5EF4-FFF2-40B4-BE49-F238E27FC236}">
              <a16:creationId xmlns:a16="http://schemas.microsoft.com/office/drawing/2014/main" id="{813CC728-BB5F-6649-8E0B-F49F1D5D6568}"/>
            </a:ext>
          </a:extLst>
        </xdr:cNvPr>
        <xdr:cNvGrpSpPr/>
      </xdr:nvGrpSpPr>
      <xdr:grpSpPr>
        <a:xfrm>
          <a:off x="27159857" y="776514"/>
          <a:ext cx="1980646" cy="812965"/>
          <a:chOff x="2044700" y="723900"/>
          <a:chExt cx="1993900" cy="812800"/>
        </a:xfrm>
      </xdr:grpSpPr>
      <xdr:sp macro="" textlink="">
        <xdr:nvSpPr>
          <xdr:cNvPr id="296" name="矩形 295">
            <a:extLst>
              <a:ext uri="{FF2B5EF4-FFF2-40B4-BE49-F238E27FC236}">
                <a16:creationId xmlns:a16="http://schemas.microsoft.com/office/drawing/2014/main" id="{1875C866-D69E-1E44-9BA1-F44612BC8FD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人员：景、邢、保强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297" name="矩形 296">
            <a:extLst>
              <a:ext uri="{FF2B5EF4-FFF2-40B4-BE49-F238E27FC236}">
                <a16:creationId xmlns:a16="http://schemas.microsoft.com/office/drawing/2014/main" id="{1C3707EF-5114-2342-AD00-1F95E4003D4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MGT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21</xdr:col>
      <xdr:colOff>0</xdr:colOff>
      <xdr:row>1</xdr:row>
      <xdr:rowOff>67734</xdr:rowOff>
    </xdr:from>
    <xdr:to>
      <xdr:col>21</xdr:col>
      <xdr:colOff>1979437</xdr:colOff>
      <xdr:row>2</xdr:row>
      <xdr:rowOff>154984</xdr:rowOff>
    </xdr:to>
    <xdr:grpSp>
      <xdr:nvGrpSpPr>
        <xdr:cNvPr id="298" name="组合 297">
          <a:extLst>
            <a:ext uri="{FF2B5EF4-FFF2-40B4-BE49-F238E27FC236}">
              <a16:creationId xmlns:a16="http://schemas.microsoft.com/office/drawing/2014/main" id="{4F8D0848-EF92-9D42-846D-AC6D8F7D962A}"/>
            </a:ext>
          </a:extLst>
        </xdr:cNvPr>
        <xdr:cNvGrpSpPr/>
      </xdr:nvGrpSpPr>
      <xdr:grpSpPr>
        <a:xfrm>
          <a:off x="30244143" y="793448"/>
          <a:ext cx="1979437" cy="812965"/>
          <a:chOff x="2044700" y="723900"/>
          <a:chExt cx="1993900" cy="812800"/>
        </a:xfrm>
      </xdr:grpSpPr>
      <xdr:sp macro="" textlink="">
        <xdr:nvSpPr>
          <xdr:cNvPr id="299" name="矩形 298">
            <a:extLst>
              <a:ext uri="{FF2B5EF4-FFF2-40B4-BE49-F238E27FC236}">
                <a16:creationId xmlns:a16="http://schemas.microsoft.com/office/drawing/2014/main" id="{DA2C8074-7CD3-9A48-8576-392F6187894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人员：景、邢、保强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00" name="矩形 299">
            <a:extLst>
              <a:ext uri="{FF2B5EF4-FFF2-40B4-BE49-F238E27FC236}">
                <a16:creationId xmlns:a16="http://schemas.microsoft.com/office/drawing/2014/main" id="{B528E59B-EC6E-A447-9910-CB55F86BB05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MGT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23</xdr:col>
      <xdr:colOff>0</xdr:colOff>
      <xdr:row>1</xdr:row>
      <xdr:rowOff>0</xdr:rowOff>
    </xdr:from>
    <xdr:to>
      <xdr:col>23</xdr:col>
      <xdr:colOff>1979437</xdr:colOff>
      <xdr:row>2</xdr:row>
      <xdr:rowOff>87250</xdr:rowOff>
    </xdr:to>
    <xdr:grpSp>
      <xdr:nvGrpSpPr>
        <xdr:cNvPr id="301" name="组合 300">
          <a:extLst>
            <a:ext uri="{FF2B5EF4-FFF2-40B4-BE49-F238E27FC236}">
              <a16:creationId xmlns:a16="http://schemas.microsoft.com/office/drawing/2014/main" id="{8777D52C-5C25-C64D-A4B9-5FB07B43858A}"/>
            </a:ext>
          </a:extLst>
        </xdr:cNvPr>
        <xdr:cNvGrpSpPr/>
      </xdr:nvGrpSpPr>
      <xdr:grpSpPr>
        <a:xfrm>
          <a:off x="33364714" y="725714"/>
          <a:ext cx="1979437" cy="812965"/>
          <a:chOff x="2044700" y="723900"/>
          <a:chExt cx="1993900" cy="812800"/>
        </a:xfrm>
      </xdr:grpSpPr>
      <xdr:sp macro="" textlink="">
        <xdr:nvSpPr>
          <xdr:cNvPr id="302" name="矩形 301">
            <a:extLst>
              <a:ext uri="{FF2B5EF4-FFF2-40B4-BE49-F238E27FC236}">
                <a16:creationId xmlns:a16="http://schemas.microsoft.com/office/drawing/2014/main" id="{567E47FF-047C-F14A-A7EB-82D07D16C6C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人员：景、邢、保强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03" name="矩形 302">
            <a:extLst>
              <a:ext uri="{FF2B5EF4-FFF2-40B4-BE49-F238E27FC236}">
                <a16:creationId xmlns:a16="http://schemas.microsoft.com/office/drawing/2014/main" id="{EE3D1C79-1AE7-9343-863D-0C225942D1D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MGT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1979437</xdr:colOff>
      <xdr:row>4</xdr:row>
      <xdr:rowOff>87250</xdr:rowOff>
    </xdr:to>
    <xdr:grpSp>
      <xdr:nvGrpSpPr>
        <xdr:cNvPr id="304" name="组合 303">
          <a:extLst>
            <a:ext uri="{FF2B5EF4-FFF2-40B4-BE49-F238E27FC236}">
              <a16:creationId xmlns:a16="http://schemas.microsoft.com/office/drawing/2014/main" id="{C75787F2-CA6F-AB4B-BC06-0890F3B62A5B}"/>
            </a:ext>
          </a:extLst>
        </xdr:cNvPr>
        <xdr:cNvGrpSpPr/>
      </xdr:nvGrpSpPr>
      <xdr:grpSpPr>
        <a:xfrm>
          <a:off x="24384000" y="2177143"/>
          <a:ext cx="1979437" cy="812964"/>
          <a:chOff x="2044700" y="723900"/>
          <a:chExt cx="1993900" cy="812800"/>
        </a:xfrm>
      </xdr:grpSpPr>
      <xdr:sp macro="" textlink="">
        <xdr:nvSpPr>
          <xdr:cNvPr id="305" name="矩形 304">
            <a:extLst>
              <a:ext uri="{FF2B5EF4-FFF2-40B4-BE49-F238E27FC236}">
                <a16:creationId xmlns:a16="http://schemas.microsoft.com/office/drawing/2014/main" id="{0DDAE632-E7F4-2242-B14D-95644D8DE12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06" name="矩形 305">
            <a:extLst>
              <a:ext uri="{FF2B5EF4-FFF2-40B4-BE49-F238E27FC236}">
                <a16:creationId xmlns:a16="http://schemas.microsoft.com/office/drawing/2014/main" id="{EDC2F418-EAE9-7E46-8DD2-31C7124C954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WAN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2C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21</xdr:col>
      <xdr:colOff>0</xdr:colOff>
      <xdr:row>3</xdr:row>
      <xdr:rowOff>0</xdr:rowOff>
    </xdr:from>
    <xdr:to>
      <xdr:col>21</xdr:col>
      <xdr:colOff>1979437</xdr:colOff>
      <xdr:row>4</xdr:row>
      <xdr:rowOff>87250</xdr:rowOff>
    </xdr:to>
    <xdr:grpSp>
      <xdr:nvGrpSpPr>
        <xdr:cNvPr id="307" name="组合 306">
          <a:extLst>
            <a:ext uri="{FF2B5EF4-FFF2-40B4-BE49-F238E27FC236}">
              <a16:creationId xmlns:a16="http://schemas.microsoft.com/office/drawing/2014/main" id="{32624713-862E-954A-8AAD-26DDAAC6C320}"/>
            </a:ext>
          </a:extLst>
        </xdr:cNvPr>
        <xdr:cNvGrpSpPr/>
      </xdr:nvGrpSpPr>
      <xdr:grpSpPr>
        <a:xfrm>
          <a:off x="30244143" y="2177143"/>
          <a:ext cx="1979437" cy="812964"/>
          <a:chOff x="2044700" y="723900"/>
          <a:chExt cx="1993900" cy="812800"/>
        </a:xfrm>
      </xdr:grpSpPr>
      <xdr:sp macro="" textlink="">
        <xdr:nvSpPr>
          <xdr:cNvPr id="308" name="矩形 307">
            <a:extLst>
              <a:ext uri="{FF2B5EF4-FFF2-40B4-BE49-F238E27FC236}">
                <a16:creationId xmlns:a16="http://schemas.microsoft.com/office/drawing/2014/main" id="{E4F41E72-BDB6-3346-BB5C-4623D25CBE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09" name="矩形 308">
            <a:extLst>
              <a:ext uri="{FF2B5EF4-FFF2-40B4-BE49-F238E27FC236}">
                <a16:creationId xmlns:a16="http://schemas.microsoft.com/office/drawing/2014/main" id="{AA9318A9-DA0F-7343-BD5E-AB80D0914A1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WAN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2C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23</xdr:col>
      <xdr:colOff>0</xdr:colOff>
      <xdr:row>3</xdr:row>
      <xdr:rowOff>0</xdr:rowOff>
    </xdr:from>
    <xdr:to>
      <xdr:col>23</xdr:col>
      <xdr:colOff>1979437</xdr:colOff>
      <xdr:row>4</xdr:row>
      <xdr:rowOff>87250</xdr:rowOff>
    </xdr:to>
    <xdr:grpSp>
      <xdr:nvGrpSpPr>
        <xdr:cNvPr id="310" name="组合 309">
          <a:extLst>
            <a:ext uri="{FF2B5EF4-FFF2-40B4-BE49-F238E27FC236}">
              <a16:creationId xmlns:a16="http://schemas.microsoft.com/office/drawing/2014/main" id="{7E3D1D89-C2EB-1845-AED5-01C976970D0E}"/>
            </a:ext>
          </a:extLst>
        </xdr:cNvPr>
        <xdr:cNvGrpSpPr/>
      </xdr:nvGrpSpPr>
      <xdr:grpSpPr>
        <a:xfrm>
          <a:off x="33364714" y="2177143"/>
          <a:ext cx="1979437" cy="812964"/>
          <a:chOff x="2044700" y="723900"/>
          <a:chExt cx="1993900" cy="812800"/>
        </a:xfrm>
      </xdr:grpSpPr>
      <xdr:sp macro="" textlink="">
        <xdr:nvSpPr>
          <xdr:cNvPr id="311" name="矩形 310">
            <a:extLst>
              <a:ext uri="{FF2B5EF4-FFF2-40B4-BE49-F238E27FC236}">
                <a16:creationId xmlns:a16="http://schemas.microsoft.com/office/drawing/2014/main" id="{5410DFD7-701D-8241-91BD-6614E45AF47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12" name="矩形 311">
            <a:extLst>
              <a:ext uri="{FF2B5EF4-FFF2-40B4-BE49-F238E27FC236}">
                <a16:creationId xmlns:a16="http://schemas.microsoft.com/office/drawing/2014/main" id="{CB91A854-755C-D242-9C2B-B3E5150408F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WAN</a:t>
            </a:r>
            <a:r>
              <a:rPr lang="zh-CN" altLang="en-US" sz="1100">
                <a:solidFill>
                  <a:schemeClr val="tx1"/>
                </a:solidFill>
              </a:rPr>
              <a:t>实施（</a:t>
            </a:r>
            <a:r>
              <a:rPr lang="en-US" altLang="zh-CN" sz="1100">
                <a:solidFill>
                  <a:schemeClr val="tx1"/>
                </a:solidFill>
              </a:rPr>
              <a:t>2C</a:t>
            </a:r>
            <a:r>
              <a:rPr lang="zh-CN" altLang="en-US" sz="1100">
                <a:solidFill>
                  <a:schemeClr val="tx1"/>
                </a:solidFill>
              </a:rPr>
              <a:t>）</a:t>
            </a:r>
          </a:p>
        </xdr:txBody>
      </xdr:sp>
    </xdr:grpSp>
    <xdr:clientData/>
  </xdr:twoCellAnchor>
  <xdr:twoCellAnchor>
    <xdr:from>
      <xdr:col>20</xdr:col>
      <xdr:colOff>388348</xdr:colOff>
      <xdr:row>19</xdr:row>
      <xdr:rowOff>596979</xdr:rowOff>
    </xdr:from>
    <xdr:to>
      <xdr:col>21</xdr:col>
      <xdr:colOff>1341889</xdr:colOff>
      <xdr:row>21</xdr:row>
      <xdr:rowOff>52526</xdr:rowOff>
    </xdr:to>
    <xdr:grpSp>
      <xdr:nvGrpSpPr>
        <xdr:cNvPr id="314" name="组合 313">
          <a:extLst>
            <a:ext uri="{FF2B5EF4-FFF2-40B4-BE49-F238E27FC236}">
              <a16:creationId xmlns:a16="http://schemas.microsoft.com/office/drawing/2014/main" id="{31A57BE8-099A-A04E-B0A0-34F479A69144}"/>
            </a:ext>
          </a:extLst>
        </xdr:cNvPr>
        <xdr:cNvGrpSpPr/>
      </xdr:nvGrpSpPr>
      <xdr:grpSpPr>
        <a:xfrm>
          <a:off x="29580205" y="14385550"/>
          <a:ext cx="2005827" cy="906976"/>
          <a:chOff x="2044700" y="723900"/>
          <a:chExt cx="1993900" cy="812800"/>
        </a:xfrm>
      </xdr:grpSpPr>
      <xdr:sp macro="" textlink="">
        <xdr:nvSpPr>
          <xdr:cNvPr id="315" name="矩形 314">
            <a:extLst>
              <a:ext uri="{FF2B5EF4-FFF2-40B4-BE49-F238E27FC236}">
                <a16:creationId xmlns:a16="http://schemas.microsoft.com/office/drawing/2014/main" id="{E410CB0F-8520-DF45-B426-1ED99FF392D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</a:t>
            </a:r>
            <a:r>
              <a:rPr lang="en-US" altLang="zh-CN" sz="1100"/>
              <a:t>+</a:t>
            </a:r>
            <a:r>
              <a:rPr lang="zh-CN" altLang="en-US" sz="1100"/>
              <a:t>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16" name="矩形 315">
            <a:extLst>
              <a:ext uri="{FF2B5EF4-FFF2-40B4-BE49-F238E27FC236}">
                <a16:creationId xmlns:a16="http://schemas.microsoft.com/office/drawing/2014/main" id="{59AA31D1-0336-BF43-BC45-D844F4F56E9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部署带内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带外</a:t>
            </a:r>
            <a:r>
              <a:rPr lang="zh-CN" altLang="en-US" sz="1100" baseline="0">
                <a:solidFill>
                  <a:schemeClr val="tx1"/>
                </a:solidFill>
              </a:rPr>
              <a:t> 裸金属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1987271</xdr:colOff>
      <xdr:row>5</xdr:row>
      <xdr:rowOff>93436</xdr:rowOff>
    </xdr:to>
    <xdr:grpSp>
      <xdr:nvGrpSpPr>
        <xdr:cNvPr id="320" name="组合 319">
          <a:extLst>
            <a:ext uri="{FF2B5EF4-FFF2-40B4-BE49-F238E27FC236}">
              <a16:creationId xmlns:a16="http://schemas.microsoft.com/office/drawing/2014/main" id="{B5D95A1D-D1ED-5C44-B2F3-D6EB058ED2FB}"/>
            </a:ext>
          </a:extLst>
        </xdr:cNvPr>
        <xdr:cNvGrpSpPr/>
      </xdr:nvGrpSpPr>
      <xdr:grpSpPr>
        <a:xfrm>
          <a:off x="15983857" y="2902857"/>
          <a:ext cx="1987271" cy="819150"/>
          <a:chOff x="2044700" y="723900"/>
          <a:chExt cx="1993900" cy="812800"/>
        </a:xfrm>
      </xdr:grpSpPr>
      <xdr:sp macro="" textlink="">
        <xdr:nvSpPr>
          <xdr:cNvPr id="321" name="矩形 320">
            <a:extLst>
              <a:ext uri="{FF2B5EF4-FFF2-40B4-BE49-F238E27FC236}">
                <a16:creationId xmlns:a16="http://schemas.microsoft.com/office/drawing/2014/main" id="{5105A407-A653-B94C-8B9D-A31E8865EA9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人员：景阳春、邢晨辉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22" name="矩形 321">
            <a:extLst>
              <a:ext uri="{FF2B5EF4-FFF2-40B4-BE49-F238E27FC236}">
                <a16:creationId xmlns:a16="http://schemas.microsoft.com/office/drawing/2014/main" id="{99A1910E-7EA4-304A-8213-9819F450F00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NW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1987271</xdr:colOff>
      <xdr:row>5</xdr:row>
      <xdr:rowOff>93436</xdr:rowOff>
    </xdr:to>
    <xdr:grpSp>
      <xdr:nvGrpSpPr>
        <xdr:cNvPr id="324" name="组合 323">
          <a:extLst>
            <a:ext uri="{FF2B5EF4-FFF2-40B4-BE49-F238E27FC236}">
              <a16:creationId xmlns:a16="http://schemas.microsoft.com/office/drawing/2014/main" id="{7291B37C-2368-A84C-BEA5-D301D60F30E4}"/>
            </a:ext>
          </a:extLst>
        </xdr:cNvPr>
        <xdr:cNvGrpSpPr/>
      </xdr:nvGrpSpPr>
      <xdr:grpSpPr>
        <a:xfrm>
          <a:off x="21590000" y="2902857"/>
          <a:ext cx="1987271" cy="819150"/>
          <a:chOff x="2044700" y="723900"/>
          <a:chExt cx="1993900" cy="812800"/>
        </a:xfrm>
      </xdr:grpSpPr>
      <xdr:sp macro="" textlink="">
        <xdr:nvSpPr>
          <xdr:cNvPr id="325" name="矩形 324">
            <a:extLst>
              <a:ext uri="{FF2B5EF4-FFF2-40B4-BE49-F238E27FC236}">
                <a16:creationId xmlns:a16="http://schemas.microsoft.com/office/drawing/2014/main" id="{56447DA7-0058-A442-8467-0C89622505D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人员：景阳春、邢晨辉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10/1-10/3</a:t>
            </a:r>
            <a:endParaRPr lang="zh-CN" altLang="en-US" sz="1100"/>
          </a:p>
        </xdr:txBody>
      </xdr:sp>
      <xdr:sp macro="" textlink="">
        <xdr:nvSpPr>
          <xdr:cNvPr id="326" name="矩形 325">
            <a:extLst>
              <a:ext uri="{FF2B5EF4-FFF2-40B4-BE49-F238E27FC236}">
                <a16:creationId xmlns:a16="http://schemas.microsoft.com/office/drawing/2014/main" id="{5FA8F9C9-CFAD-F443-9334-8B53F926983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NW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15</xdr:col>
      <xdr:colOff>0</xdr:colOff>
      <xdr:row>5</xdr:row>
      <xdr:rowOff>660400</xdr:rowOff>
    </xdr:from>
    <xdr:to>
      <xdr:col>15</xdr:col>
      <xdr:colOff>1988096</xdr:colOff>
      <xdr:row>7</xdr:row>
      <xdr:rowOff>31585</xdr:rowOff>
    </xdr:to>
    <xdr:grpSp>
      <xdr:nvGrpSpPr>
        <xdr:cNvPr id="329" name="组合 328">
          <a:extLst>
            <a:ext uri="{FF2B5EF4-FFF2-40B4-BE49-F238E27FC236}">
              <a16:creationId xmlns:a16="http://schemas.microsoft.com/office/drawing/2014/main" id="{1A6AEB27-B24D-F64A-A92A-5FD29A955547}"/>
            </a:ext>
          </a:extLst>
        </xdr:cNvPr>
        <xdr:cNvGrpSpPr/>
      </xdr:nvGrpSpPr>
      <xdr:grpSpPr>
        <a:xfrm>
          <a:off x="21590000" y="4288971"/>
          <a:ext cx="1988096" cy="822614"/>
          <a:chOff x="2044700" y="723900"/>
          <a:chExt cx="1993900" cy="812800"/>
        </a:xfrm>
      </xdr:grpSpPr>
      <xdr:sp macro="" textlink="">
        <xdr:nvSpPr>
          <xdr:cNvPr id="330" name="矩形 329">
            <a:extLst>
              <a:ext uri="{FF2B5EF4-FFF2-40B4-BE49-F238E27FC236}">
                <a16:creationId xmlns:a16="http://schemas.microsoft.com/office/drawing/2014/main" id="{5B4C8D95-1106-5C40-92CC-85DD4F14EA9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31" name="矩形 330">
            <a:extLst>
              <a:ext uri="{FF2B5EF4-FFF2-40B4-BE49-F238E27FC236}">
                <a16:creationId xmlns:a16="http://schemas.microsoft.com/office/drawing/2014/main" id="{CDCE1C37-5C4B-7F44-A21E-2344CB09C92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17</xdr:col>
      <xdr:colOff>0</xdr:colOff>
      <xdr:row>5</xdr:row>
      <xdr:rowOff>0</xdr:rowOff>
    </xdr:from>
    <xdr:to>
      <xdr:col>17</xdr:col>
      <xdr:colOff>1988096</xdr:colOff>
      <xdr:row>6</xdr:row>
      <xdr:rowOff>95085</xdr:rowOff>
    </xdr:to>
    <xdr:grpSp>
      <xdr:nvGrpSpPr>
        <xdr:cNvPr id="332" name="组合 331">
          <a:extLst>
            <a:ext uri="{FF2B5EF4-FFF2-40B4-BE49-F238E27FC236}">
              <a16:creationId xmlns:a16="http://schemas.microsoft.com/office/drawing/2014/main" id="{9D95DEA4-54E5-434F-BCD0-5F8CDA2CF32D}"/>
            </a:ext>
          </a:extLst>
        </xdr:cNvPr>
        <xdr:cNvGrpSpPr/>
      </xdr:nvGrpSpPr>
      <xdr:grpSpPr>
        <a:xfrm>
          <a:off x="24384000" y="3628571"/>
          <a:ext cx="1988096" cy="820800"/>
          <a:chOff x="2044700" y="723900"/>
          <a:chExt cx="1993900" cy="812800"/>
        </a:xfrm>
      </xdr:grpSpPr>
      <xdr:sp macro="" textlink="">
        <xdr:nvSpPr>
          <xdr:cNvPr id="333" name="矩形 332">
            <a:extLst>
              <a:ext uri="{FF2B5EF4-FFF2-40B4-BE49-F238E27FC236}">
                <a16:creationId xmlns:a16="http://schemas.microsoft.com/office/drawing/2014/main" id="{ABA12DE0-DFD3-E540-B31C-5E5E586E03E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34" name="矩形 333">
            <a:extLst>
              <a:ext uri="{FF2B5EF4-FFF2-40B4-BE49-F238E27FC236}">
                <a16:creationId xmlns:a16="http://schemas.microsoft.com/office/drawing/2014/main" id="{9007F9BD-2AAD-4143-9148-FD35C1E0CB9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1988096</xdr:colOff>
      <xdr:row>6</xdr:row>
      <xdr:rowOff>95085</xdr:rowOff>
    </xdr:to>
    <xdr:grpSp>
      <xdr:nvGrpSpPr>
        <xdr:cNvPr id="335" name="组合 334">
          <a:extLst>
            <a:ext uri="{FF2B5EF4-FFF2-40B4-BE49-F238E27FC236}">
              <a16:creationId xmlns:a16="http://schemas.microsoft.com/office/drawing/2014/main" id="{99E7F020-7C3A-4844-AF62-F9E57ABCE8DF}"/>
            </a:ext>
          </a:extLst>
        </xdr:cNvPr>
        <xdr:cNvGrpSpPr/>
      </xdr:nvGrpSpPr>
      <xdr:grpSpPr>
        <a:xfrm>
          <a:off x="27178000" y="3628571"/>
          <a:ext cx="1988096" cy="820800"/>
          <a:chOff x="2044700" y="723900"/>
          <a:chExt cx="1993900" cy="812800"/>
        </a:xfrm>
      </xdr:grpSpPr>
      <xdr:sp macro="" textlink="">
        <xdr:nvSpPr>
          <xdr:cNvPr id="336" name="矩形 335">
            <a:extLst>
              <a:ext uri="{FF2B5EF4-FFF2-40B4-BE49-F238E27FC236}">
                <a16:creationId xmlns:a16="http://schemas.microsoft.com/office/drawing/2014/main" id="{3AC0ACD1-168A-A448-A616-5B655863564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37" name="矩形 336">
            <a:extLst>
              <a:ext uri="{FF2B5EF4-FFF2-40B4-BE49-F238E27FC236}">
                <a16:creationId xmlns:a16="http://schemas.microsoft.com/office/drawing/2014/main" id="{C860E99E-03AA-004B-B76E-6DA7C2532A6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1988096</xdr:colOff>
      <xdr:row>6</xdr:row>
      <xdr:rowOff>95085</xdr:rowOff>
    </xdr:to>
    <xdr:grpSp>
      <xdr:nvGrpSpPr>
        <xdr:cNvPr id="338" name="组合 337">
          <a:extLst>
            <a:ext uri="{FF2B5EF4-FFF2-40B4-BE49-F238E27FC236}">
              <a16:creationId xmlns:a16="http://schemas.microsoft.com/office/drawing/2014/main" id="{722AFAE5-1A25-084B-BA89-7D5A059CB597}"/>
            </a:ext>
          </a:extLst>
        </xdr:cNvPr>
        <xdr:cNvGrpSpPr/>
      </xdr:nvGrpSpPr>
      <xdr:grpSpPr>
        <a:xfrm>
          <a:off x="30244143" y="3628571"/>
          <a:ext cx="1988096" cy="820800"/>
          <a:chOff x="2044700" y="723900"/>
          <a:chExt cx="1993900" cy="812800"/>
        </a:xfrm>
      </xdr:grpSpPr>
      <xdr:sp macro="" textlink="">
        <xdr:nvSpPr>
          <xdr:cNvPr id="339" name="矩形 338">
            <a:extLst>
              <a:ext uri="{FF2B5EF4-FFF2-40B4-BE49-F238E27FC236}">
                <a16:creationId xmlns:a16="http://schemas.microsoft.com/office/drawing/2014/main" id="{83463F72-EE3B-4944-BB2A-8AB535D0376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40" name="矩形 339">
            <a:extLst>
              <a:ext uri="{FF2B5EF4-FFF2-40B4-BE49-F238E27FC236}">
                <a16:creationId xmlns:a16="http://schemas.microsoft.com/office/drawing/2014/main" id="{548C5D94-73AE-9448-9491-64EC461D44D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1988096</xdr:colOff>
      <xdr:row>6</xdr:row>
      <xdr:rowOff>95085</xdr:rowOff>
    </xdr:to>
    <xdr:grpSp>
      <xdr:nvGrpSpPr>
        <xdr:cNvPr id="341" name="组合 340">
          <a:extLst>
            <a:ext uri="{FF2B5EF4-FFF2-40B4-BE49-F238E27FC236}">
              <a16:creationId xmlns:a16="http://schemas.microsoft.com/office/drawing/2014/main" id="{410A0862-3524-E849-A57D-950AB4AE7FDE}"/>
            </a:ext>
          </a:extLst>
        </xdr:cNvPr>
        <xdr:cNvGrpSpPr/>
      </xdr:nvGrpSpPr>
      <xdr:grpSpPr>
        <a:xfrm>
          <a:off x="33364714" y="3628571"/>
          <a:ext cx="1988096" cy="820800"/>
          <a:chOff x="2044700" y="723900"/>
          <a:chExt cx="1993900" cy="812800"/>
        </a:xfrm>
      </xdr:grpSpPr>
      <xdr:sp macro="" textlink="">
        <xdr:nvSpPr>
          <xdr:cNvPr id="342" name="矩形 341">
            <a:extLst>
              <a:ext uri="{FF2B5EF4-FFF2-40B4-BE49-F238E27FC236}">
                <a16:creationId xmlns:a16="http://schemas.microsoft.com/office/drawing/2014/main" id="{1E1A7C8E-5A9F-DF4C-B3AB-3B6D0FE9A0A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43" name="矩形 342">
            <a:extLst>
              <a:ext uri="{FF2B5EF4-FFF2-40B4-BE49-F238E27FC236}">
                <a16:creationId xmlns:a16="http://schemas.microsoft.com/office/drawing/2014/main" id="{B0A802AA-B35C-0349-B45C-ECE6AAF59C7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无线实施（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套</a:t>
            </a:r>
            <a:r>
              <a:rPr lang="en-US" altLang="zh-CN" sz="1100">
                <a:solidFill>
                  <a:schemeClr val="tx1"/>
                </a:solidFill>
              </a:rPr>
              <a:t>+</a:t>
            </a:r>
            <a:r>
              <a:rPr lang="zh-CN" altLang="en-US" sz="1100">
                <a:solidFill>
                  <a:schemeClr val="tx1"/>
                </a:solidFill>
              </a:rPr>
              <a:t>宁盾）</a:t>
            </a:r>
          </a:p>
        </xdr:txBody>
      </xdr:sp>
    </xdr:grpSp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1980433</xdr:colOff>
      <xdr:row>2</xdr:row>
      <xdr:rowOff>91622</xdr:rowOff>
    </xdr:to>
    <xdr:grpSp>
      <xdr:nvGrpSpPr>
        <xdr:cNvPr id="344" name="组合 343">
          <a:extLst>
            <a:ext uri="{FF2B5EF4-FFF2-40B4-BE49-F238E27FC236}">
              <a16:creationId xmlns:a16="http://schemas.microsoft.com/office/drawing/2014/main" id="{18F90D79-7DE2-0E40-B8AF-31F4CA7331B2}"/>
            </a:ext>
          </a:extLst>
        </xdr:cNvPr>
        <xdr:cNvGrpSpPr/>
      </xdr:nvGrpSpPr>
      <xdr:grpSpPr>
        <a:xfrm>
          <a:off x="21590000" y="725714"/>
          <a:ext cx="1980433" cy="817337"/>
          <a:chOff x="2044700" y="723900"/>
          <a:chExt cx="1993900" cy="812800"/>
        </a:xfrm>
      </xdr:grpSpPr>
      <xdr:sp macro="" textlink="">
        <xdr:nvSpPr>
          <xdr:cNvPr id="345" name="矩形 344">
            <a:extLst>
              <a:ext uri="{FF2B5EF4-FFF2-40B4-BE49-F238E27FC236}">
                <a16:creationId xmlns:a16="http://schemas.microsoft.com/office/drawing/2014/main" id="{4BE75DE3-9BCE-CE48-8D03-22712C0A185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人员：羊霆锋、徐凯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10/1-10/3</a:t>
            </a:r>
            <a:endParaRPr lang="zh-CN" altLang="en-US" sz="1100"/>
          </a:p>
        </xdr:txBody>
      </xdr:sp>
      <xdr:sp macro="" textlink="">
        <xdr:nvSpPr>
          <xdr:cNvPr id="346" name="矩形 345">
            <a:extLst>
              <a:ext uri="{FF2B5EF4-FFF2-40B4-BE49-F238E27FC236}">
                <a16:creationId xmlns:a16="http://schemas.microsoft.com/office/drawing/2014/main" id="{7AE2AC5E-37F3-234A-8736-65C3EB64659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NW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31</xdr:col>
      <xdr:colOff>38100</xdr:colOff>
      <xdr:row>9</xdr:row>
      <xdr:rowOff>698500</xdr:rowOff>
    </xdr:from>
    <xdr:to>
      <xdr:col>32</xdr:col>
      <xdr:colOff>21169</xdr:colOff>
      <xdr:row>11</xdr:row>
      <xdr:rowOff>149014</xdr:rowOff>
    </xdr:to>
    <xdr:grpSp>
      <xdr:nvGrpSpPr>
        <xdr:cNvPr id="347" name="组合 346">
          <a:extLst>
            <a:ext uri="{FF2B5EF4-FFF2-40B4-BE49-F238E27FC236}">
              <a16:creationId xmlns:a16="http://schemas.microsoft.com/office/drawing/2014/main" id="{3E2A0636-FDBD-D243-81EF-581A6CE0D849}"/>
            </a:ext>
          </a:extLst>
        </xdr:cNvPr>
        <xdr:cNvGrpSpPr/>
      </xdr:nvGrpSpPr>
      <xdr:grpSpPr>
        <a:xfrm>
          <a:off x="45594814" y="7229929"/>
          <a:ext cx="1996926" cy="901942"/>
          <a:chOff x="2044700" y="723900"/>
          <a:chExt cx="1993900" cy="812800"/>
        </a:xfrm>
      </xdr:grpSpPr>
      <xdr:sp macro="" textlink="">
        <xdr:nvSpPr>
          <xdr:cNvPr id="348" name="矩形 347">
            <a:extLst>
              <a:ext uri="{FF2B5EF4-FFF2-40B4-BE49-F238E27FC236}">
                <a16:creationId xmlns:a16="http://schemas.microsoft.com/office/drawing/2014/main" id="{A425E4FB-0802-5D40-9408-D47DD067962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49" name="矩形 348">
            <a:extLst>
              <a:ext uri="{FF2B5EF4-FFF2-40B4-BE49-F238E27FC236}">
                <a16:creationId xmlns:a16="http://schemas.microsoft.com/office/drawing/2014/main" id="{2171979D-7FD3-F34D-9D8A-4B955276159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NSX</a:t>
            </a:r>
            <a:r>
              <a:rPr lang="zh-CN" altLang="en-US" sz="1100">
                <a:solidFill>
                  <a:schemeClr val="tx1"/>
                </a:solidFill>
              </a:rPr>
              <a:t> 平台搭建</a:t>
            </a:r>
          </a:p>
        </xdr:txBody>
      </xdr:sp>
    </xdr:grpSp>
    <xdr:clientData/>
  </xdr:twoCellAnchor>
  <xdr:twoCellAnchor>
    <xdr:from>
      <xdr:col>30</xdr:col>
      <xdr:colOff>1028700</xdr:colOff>
      <xdr:row>12</xdr:row>
      <xdr:rowOff>0</xdr:rowOff>
    </xdr:from>
    <xdr:to>
      <xdr:col>31</xdr:col>
      <xdr:colOff>1989669</xdr:colOff>
      <xdr:row>13</xdr:row>
      <xdr:rowOff>174414</xdr:rowOff>
    </xdr:to>
    <xdr:grpSp>
      <xdr:nvGrpSpPr>
        <xdr:cNvPr id="354" name="组合 353">
          <a:extLst>
            <a:ext uri="{FF2B5EF4-FFF2-40B4-BE49-F238E27FC236}">
              <a16:creationId xmlns:a16="http://schemas.microsoft.com/office/drawing/2014/main" id="{98D010CE-C391-9D45-AE78-30F56C18D15B}"/>
            </a:ext>
          </a:extLst>
        </xdr:cNvPr>
        <xdr:cNvGrpSpPr/>
      </xdr:nvGrpSpPr>
      <xdr:grpSpPr>
        <a:xfrm>
          <a:off x="45551271" y="8708571"/>
          <a:ext cx="1995112" cy="900129"/>
          <a:chOff x="2044700" y="723900"/>
          <a:chExt cx="1993900" cy="812800"/>
        </a:xfrm>
      </xdr:grpSpPr>
      <xdr:sp macro="" textlink="">
        <xdr:nvSpPr>
          <xdr:cNvPr id="355" name="矩形 354">
            <a:extLst>
              <a:ext uri="{FF2B5EF4-FFF2-40B4-BE49-F238E27FC236}">
                <a16:creationId xmlns:a16="http://schemas.microsoft.com/office/drawing/2014/main" id="{68D396DA-DA1A-F84E-97E5-956C14B9D89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56" name="矩形 355">
            <a:extLst>
              <a:ext uri="{FF2B5EF4-FFF2-40B4-BE49-F238E27FC236}">
                <a16:creationId xmlns:a16="http://schemas.microsoft.com/office/drawing/2014/main" id="{72304D1C-E065-AF4E-B21C-7D1B7EBE072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 </a:t>
            </a:r>
            <a:r>
              <a:rPr lang="zh-CN" altLang="en-US" sz="1100">
                <a:solidFill>
                  <a:schemeClr val="tx1"/>
                </a:solidFill>
              </a:rPr>
              <a:t>邮件服务器虚拟化平台搭建</a:t>
            </a:r>
          </a:p>
        </xdr:txBody>
      </xdr:sp>
    </xdr:grpSp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2008112</xdr:colOff>
      <xdr:row>22</xdr:row>
      <xdr:rowOff>87086</xdr:rowOff>
    </xdr:to>
    <xdr:grpSp>
      <xdr:nvGrpSpPr>
        <xdr:cNvPr id="357" name="组合 356">
          <a:extLst>
            <a:ext uri="{FF2B5EF4-FFF2-40B4-BE49-F238E27FC236}">
              <a16:creationId xmlns:a16="http://schemas.microsoft.com/office/drawing/2014/main" id="{94E90716-40CC-CA40-B887-A27B17C538A3}"/>
            </a:ext>
          </a:extLst>
        </xdr:cNvPr>
        <xdr:cNvGrpSpPr/>
      </xdr:nvGrpSpPr>
      <xdr:grpSpPr>
        <a:xfrm>
          <a:off x="45556714" y="15240000"/>
          <a:ext cx="2008112" cy="812800"/>
          <a:chOff x="2044700" y="723900"/>
          <a:chExt cx="1993900" cy="812800"/>
        </a:xfrm>
      </xdr:grpSpPr>
      <xdr:sp macro="" textlink="">
        <xdr:nvSpPr>
          <xdr:cNvPr id="358" name="矩形 357">
            <a:extLst>
              <a:ext uri="{FF2B5EF4-FFF2-40B4-BE49-F238E27FC236}">
                <a16:creationId xmlns:a16="http://schemas.microsoft.com/office/drawing/2014/main" id="{502E705D-A387-004C-8EA4-A32305701F9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人员：网际思安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59" name="矩形 358">
            <a:extLst>
              <a:ext uri="{FF2B5EF4-FFF2-40B4-BE49-F238E27FC236}">
                <a16:creationId xmlns:a16="http://schemas.microsoft.com/office/drawing/2014/main" id="{22BD2EF0-EB9F-8349-BCF0-EBF906EDD62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台网际思安邮件网关部署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31</xdr:col>
      <xdr:colOff>0</xdr:colOff>
      <xdr:row>14</xdr:row>
      <xdr:rowOff>0</xdr:rowOff>
    </xdr:from>
    <xdr:to>
      <xdr:col>31</xdr:col>
      <xdr:colOff>2002369</xdr:colOff>
      <xdr:row>15</xdr:row>
      <xdr:rowOff>174414</xdr:rowOff>
    </xdr:to>
    <xdr:grpSp>
      <xdr:nvGrpSpPr>
        <xdr:cNvPr id="363" name="组合 362">
          <a:extLst>
            <a:ext uri="{FF2B5EF4-FFF2-40B4-BE49-F238E27FC236}">
              <a16:creationId xmlns:a16="http://schemas.microsoft.com/office/drawing/2014/main" id="{52434998-CCFD-3346-B207-68D903AC4D01}"/>
            </a:ext>
          </a:extLst>
        </xdr:cNvPr>
        <xdr:cNvGrpSpPr/>
      </xdr:nvGrpSpPr>
      <xdr:grpSpPr>
        <a:xfrm>
          <a:off x="45556714" y="10160000"/>
          <a:ext cx="2002369" cy="900128"/>
          <a:chOff x="2044700" y="723900"/>
          <a:chExt cx="1993900" cy="812800"/>
        </a:xfrm>
      </xdr:grpSpPr>
      <xdr:sp macro="" textlink="">
        <xdr:nvSpPr>
          <xdr:cNvPr id="364" name="矩形 363">
            <a:extLst>
              <a:ext uri="{FF2B5EF4-FFF2-40B4-BE49-F238E27FC236}">
                <a16:creationId xmlns:a16="http://schemas.microsoft.com/office/drawing/2014/main" id="{E95D87EA-46D5-E645-BE15-F01868FFD98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人员：李丹妮、袁波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65" name="矩形 364">
            <a:extLst>
              <a:ext uri="{FF2B5EF4-FFF2-40B4-BE49-F238E27FC236}">
                <a16:creationId xmlns:a16="http://schemas.microsoft.com/office/drawing/2014/main" id="{8F4CF8B6-56E0-BB4E-95CA-B270EF755AE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APC-P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台裸金属部署</a:t>
            </a:r>
          </a:p>
        </xdr:txBody>
      </xdr:sp>
    </xdr:grpSp>
    <xdr:clientData/>
  </xdr:twoCellAnchor>
  <xdr:twoCellAnchor>
    <xdr:from>
      <xdr:col>31</xdr:col>
      <xdr:colOff>0</xdr:colOff>
      <xdr:row>16</xdr:row>
      <xdr:rowOff>0</xdr:rowOff>
    </xdr:from>
    <xdr:to>
      <xdr:col>31</xdr:col>
      <xdr:colOff>2002369</xdr:colOff>
      <xdr:row>17</xdr:row>
      <xdr:rowOff>174414</xdr:rowOff>
    </xdr:to>
    <xdr:grpSp>
      <xdr:nvGrpSpPr>
        <xdr:cNvPr id="366" name="组合 365">
          <a:extLst>
            <a:ext uri="{FF2B5EF4-FFF2-40B4-BE49-F238E27FC236}">
              <a16:creationId xmlns:a16="http://schemas.microsoft.com/office/drawing/2014/main" id="{4AAEE52F-C3FB-1E4A-B857-80BBCA61C322}"/>
            </a:ext>
          </a:extLst>
        </xdr:cNvPr>
        <xdr:cNvGrpSpPr/>
      </xdr:nvGrpSpPr>
      <xdr:grpSpPr>
        <a:xfrm>
          <a:off x="45556714" y="11611429"/>
          <a:ext cx="2002369" cy="900128"/>
          <a:chOff x="2044700" y="723900"/>
          <a:chExt cx="1993900" cy="812800"/>
        </a:xfrm>
      </xdr:grpSpPr>
      <xdr:sp macro="" textlink="">
        <xdr:nvSpPr>
          <xdr:cNvPr id="367" name="矩形 366">
            <a:extLst>
              <a:ext uri="{FF2B5EF4-FFF2-40B4-BE49-F238E27FC236}">
                <a16:creationId xmlns:a16="http://schemas.microsoft.com/office/drawing/2014/main" id="{6BC4D8C9-6969-5848-8297-06A22C3BD3B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人员：李丹妮、袁波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68" name="矩形 367">
            <a:extLst>
              <a:ext uri="{FF2B5EF4-FFF2-40B4-BE49-F238E27FC236}">
                <a16:creationId xmlns:a16="http://schemas.microsoft.com/office/drawing/2014/main" id="{CBD10367-FFA4-C54E-867C-1A9C8F97AAB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FDC-P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4</a:t>
            </a:r>
            <a:r>
              <a:rPr lang="zh-CN" altLang="en-US" sz="1100">
                <a:solidFill>
                  <a:schemeClr val="tx1"/>
                </a:solidFill>
              </a:rPr>
              <a:t>台裸金属部署</a:t>
            </a:r>
          </a:p>
        </xdr:txBody>
      </xdr:sp>
    </xdr:grpSp>
    <xdr:clientData/>
  </xdr:twoCellAnchor>
  <xdr:twoCellAnchor>
    <xdr:from>
      <xdr:col>31</xdr:col>
      <xdr:colOff>0</xdr:colOff>
      <xdr:row>17</xdr:row>
      <xdr:rowOff>533400</xdr:rowOff>
    </xdr:from>
    <xdr:to>
      <xdr:col>31</xdr:col>
      <xdr:colOff>2002369</xdr:colOff>
      <xdr:row>18</xdr:row>
      <xdr:rowOff>707814</xdr:rowOff>
    </xdr:to>
    <xdr:grpSp>
      <xdr:nvGrpSpPr>
        <xdr:cNvPr id="369" name="组合 368">
          <a:extLst>
            <a:ext uri="{FF2B5EF4-FFF2-40B4-BE49-F238E27FC236}">
              <a16:creationId xmlns:a16="http://schemas.microsoft.com/office/drawing/2014/main" id="{D62358F3-5B49-A34C-A24F-FE0858A660B6}"/>
            </a:ext>
          </a:extLst>
        </xdr:cNvPr>
        <xdr:cNvGrpSpPr/>
      </xdr:nvGrpSpPr>
      <xdr:grpSpPr>
        <a:xfrm>
          <a:off x="45556714" y="12870543"/>
          <a:ext cx="2002369" cy="900128"/>
          <a:chOff x="2044700" y="723900"/>
          <a:chExt cx="1993900" cy="812800"/>
        </a:xfrm>
      </xdr:grpSpPr>
      <xdr:sp macro="" textlink="">
        <xdr:nvSpPr>
          <xdr:cNvPr id="370" name="矩形 369">
            <a:extLst>
              <a:ext uri="{FF2B5EF4-FFF2-40B4-BE49-F238E27FC236}">
                <a16:creationId xmlns:a16="http://schemas.microsoft.com/office/drawing/2014/main" id="{566DA12B-0685-BC4E-B399-46CDA2D3DE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71" name="矩形 370">
            <a:extLst>
              <a:ext uri="{FF2B5EF4-FFF2-40B4-BE49-F238E27FC236}">
                <a16:creationId xmlns:a16="http://schemas.microsoft.com/office/drawing/2014/main" id="{A577E047-9DA2-E142-9982-99F947BB0AE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RTD_SDRDB-P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DB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4</a:t>
            </a:r>
            <a:r>
              <a:rPr lang="zh-CN" altLang="en-US" sz="1100">
                <a:solidFill>
                  <a:schemeClr val="tx1"/>
                </a:solidFill>
              </a:rPr>
              <a:t>台裸金属部署</a:t>
            </a:r>
          </a:p>
        </xdr:txBody>
      </xdr:sp>
    </xdr:grpSp>
    <xdr:clientData/>
  </xdr:twoCellAnchor>
  <xdr:twoCellAnchor>
    <xdr:from>
      <xdr:col>31</xdr:col>
      <xdr:colOff>12700</xdr:colOff>
      <xdr:row>19</xdr:row>
      <xdr:rowOff>393700</xdr:rowOff>
    </xdr:from>
    <xdr:to>
      <xdr:col>31</xdr:col>
      <xdr:colOff>2015069</xdr:colOff>
      <xdr:row>20</xdr:row>
      <xdr:rowOff>568114</xdr:rowOff>
    </xdr:to>
    <xdr:grpSp>
      <xdr:nvGrpSpPr>
        <xdr:cNvPr id="373" name="组合 372">
          <a:extLst>
            <a:ext uri="{FF2B5EF4-FFF2-40B4-BE49-F238E27FC236}">
              <a16:creationId xmlns:a16="http://schemas.microsoft.com/office/drawing/2014/main" id="{FFC7B3AD-B539-9247-82AD-6ECEB873A251}"/>
            </a:ext>
          </a:extLst>
        </xdr:cNvPr>
        <xdr:cNvGrpSpPr/>
      </xdr:nvGrpSpPr>
      <xdr:grpSpPr>
        <a:xfrm>
          <a:off x="45569414" y="14182271"/>
          <a:ext cx="2002369" cy="900129"/>
          <a:chOff x="2044700" y="723900"/>
          <a:chExt cx="1993900" cy="812800"/>
        </a:xfrm>
      </xdr:grpSpPr>
      <xdr:sp macro="" textlink="">
        <xdr:nvSpPr>
          <xdr:cNvPr id="374" name="矩形 373">
            <a:extLst>
              <a:ext uri="{FF2B5EF4-FFF2-40B4-BE49-F238E27FC236}">
                <a16:creationId xmlns:a16="http://schemas.microsoft.com/office/drawing/2014/main" id="{84A78EDD-7E61-B242-A8ED-D5E4CD597AE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75" name="矩形 374">
            <a:extLst>
              <a:ext uri="{FF2B5EF4-FFF2-40B4-BE49-F238E27FC236}">
                <a16:creationId xmlns:a16="http://schemas.microsoft.com/office/drawing/2014/main" id="{9C05DAF9-74F4-E04A-A9CE-FB530DF0883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 baseline="0">
                <a:solidFill>
                  <a:schemeClr val="tx1"/>
                </a:solidFill>
              </a:rPr>
              <a:t>虚拟机部署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26</xdr:col>
      <xdr:colOff>876300</xdr:colOff>
      <xdr:row>17</xdr:row>
      <xdr:rowOff>322720</xdr:rowOff>
    </xdr:from>
    <xdr:to>
      <xdr:col>30</xdr:col>
      <xdr:colOff>127000</xdr:colOff>
      <xdr:row>19</xdr:row>
      <xdr:rowOff>660399</xdr:rowOff>
    </xdr:to>
    <xdr:pic>
      <xdr:nvPicPr>
        <xdr:cNvPr id="376" name="图片 375">
          <a:extLst>
            <a:ext uri="{FF2B5EF4-FFF2-40B4-BE49-F238E27FC236}">
              <a16:creationId xmlns:a16="http://schemas.microsoft.com/office/drawing/2014/main" id="{C1C1E96F-C31F-4542-8361-6915DE5C4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19200" y="12629020"/>
          <a:ext cx="5372100" cy="1785479"/>
        </a:xfrm>
        <a:prstGeom prst="rect">
          <a:avLst/>
        </a:prstGeom>
      </xdr:spPr>
    </xdr:pic>
    <xdr:clientData/>
  </xdr:twoCellAnchor>
  <xdr:twoCellAnchor>
    <xdr:from>
      <xdr:col>30</xdr:col>
      <xdr:colOff>127000</xdr:colOff>
      <xdr:row>18</xdr:row>
      <xdr:rowOff>491560</xdr:rowOff>
    </xdr:from>
    <xdr:to>
      <xdr:col>31</xdr:col>
      <xdr:colOff>38208</xdr:colOff>
      <xdr:row>20</xdr:row>
      <xdr:rowOff>273355</xdr:rowOff>
    </xdr:to>
    <xdr:cxnSp macro="">
      <xdr:nvCxnSpPr>
        <xdr:cNvPr id="378" name="直线箭头连接符 377">
          <a:extLst>
            <a:ext uri="{FF2B5EF4-FFF2-40B4-BE49-F238E27FC236}">
              <a16:creationId xmlns:a16="http://schemas.microsoft.com/office/drawing/2014/main" id="{1C5CFEAE-C25F-F14D-8CC2-16C2A7668BC0}"/>
            </a:ext>
          </a:extLst>
        </xdr:cNvPr>
        <xdr:cNvCxnSpPr>
          <a:stCxn id="374" idx="1"/>
          <a:endCxn id="376" idx="3"/>
        </xdr:cNvCxnSpPr>
      </xdr:nvCxnSpPr>
      <xdr:spPr>
        <a:xfrm flipH="1" flipV="1">
          <a:off x="44691300" y="13521760"/>
          <a:ext cx="952608" cy="1229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1032495</xdr:colOff>
      <xdr:row>22</xdr:row>
      <xdr:rowOff>189478</xdr:rowOff>
    </xdr:from>
    <xdr:to>
      <xdr:col>31</xdr:col>
      <xdr:colOff>1999207</xdr:colOff>
      <xdr:row>23</xdr:row>
      <xdr:rowOff>282549</xdr:rowOff>
    </xdr:to>
    <xdr:grpSp>
      <xdr:nvGrpSpPr>
        <xdr:cNvPr id="396" name="组合 395">
          <a:extLst>
            <a:ext uri="{FF2B5EF4-FFF2-40B4-BE49-F238E27FC236}">
              <a16:creationId xmlns:a16="http://schemas.microsoft.com/office/drawing/2014/main" id="{B5588032-CDE7-304A-A321-A21A099E5912}"/>
            </a:ext>
          </a:extLst>
        </xdr:cNvPr>
        <xdr:cNvGrpSpPr/>
      </xdr:nvGrpSpPr>
      <xdr:grpSpPr>
        <a:xfrm>
          <a:off x="45555066" y="16155192"/>
          <a:ext cx="2000855" cy="818786"/>
          <a:chOff x="2044700" y="723900"/>
          <a:chExt cx="1993900" cy="812800"/>
        </a:xfrm>
      </xdr:grpSpPr>
      <xdr:sp macro="" textlink="">
        <xdr:nvSpPr>
          <xdr:cNvPr id="397" name="矩形 396">
            <a:extLst>
              <a:ext uri="{FF2B5EF4-FFF2-40B4-BE49-F238E27FC236}">
                <a16:creationId xmlns:a16="http://schemas.microsoft.com/office/drawing/2014/main" id="{9749B4DA-5CEE-A448-A037-5837BD57902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人员：网际思安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398" name="矩形 397">
            <a:extLst>
              <a:ext uri="{FF2B5EF4-FFF2-40B4-BE49-F238E27FC236}">
                <a16:creationId xmlns:a16="http://schemas.microsoft.com/office/drawing/2014/main" id="{E61DCFCF-1485-E04D-9E67-7B66FB82BBD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邮件归档 </a:t>
            </a:r>
            <a:r>
              <a:rPr lang="en-US" altLang="zh-CN" sz="1100" baseline="0">
                <a:solidFill>
                  <a:schemeClr val="tx1"/>
                </a:solidFill>
              </a:rPr>
              <a:t>OVF</a:t>
            </a:r>
            <a:r>
              <a:rPr lang="zh-CN" altLang="en-US" sz="1100" baseline="0">
                <a:solidFill>
                  <a:schemeClr val="tx1"/>
                </a:solidFill>
              </a:rPr>
              <a:t>导入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8</xdr:row>
      <xdr:rowOff>0</xdr:rowOff>
    </xdr:from>
    <xdr:to>
      <xdr:col>33</xdr:col>
      <xdr:colOff>2002369</xdr:colOff>
      <xdr:row>9</xdr:row>
      <xdr:rowOff>174414</xdr:rowOff>
    </xdr:to>
    <xdr:grpSp>
      <xdr:nvGrpSpPr>
        <xdr:cNvPr id="399" name="组合 398">
          <a:extLst>
            <a:ext uri="{FF2B5EF4-FFF2-40B4-BE49-F238E27FC236}">
              <a16:creationId xmlns:a16="http://schemas.microsoft.com/office/drawing/2014/main" id="{703FAC3B-7351-1E47-ABFB-78C91D5E7256}"/>
            </a:ext>
          </a:extLst>
        </xdr:cNvPr>
        <xdr:cNvGrpSpPr/>
      </xdr:nvGrpSpPr>
      <xdr:grpSpPr>
        <a:xfrm>
          <a:off x="48659143" y="5805714"/>
          <a:ext cx="2002369" cy="900129"/>
          <a:chOff x="2044700" y="723900"/>
          <a:chExt cx="1993900" cy="812800"/>
        </a:xfrm>
      </xdr:grpSpPr>
      <xdr:sp macro="" textlink="">
        <xdr:nvSpPr>
          <xdr:cNvPr id="400" name="矩形 399">
            <a:extLst>
              <a:ext uri="{FF2B5EF4-FFF2-40B4-BE49-F238E27FC236}">
                <a16:creationId xmlns:a16="http://schemas.microsoft.com/office/drawing/2014/main" id="{96E7C345-19A7-884B-9D26-023566912CD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01" name="矩形 400">
            <a:extLst>
              <a:ext uri="{FF2B5EF4-FFF2-40B4-BE49-F238E27FC236}">
                <a16:creationId xmlns:a16="http://schemas.microsoft.com/office/drawing/2014/main" id="{2C04860D-6E41-114E-A16D-850A410D1C0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虚拟机推送</a:t>
            </a:r>
          </a:p>
        </xdr:txBody>
      </xdr:sp>
    </xdr:grpSp>
    <xdr:clientData/>
  </xdr:twoCellAnchor>
  <xdr:twoCellAnchor editAs="oneCell">
    <xdr:from>
      <xdr:col>31</xdr:col>
      <xdr:colOff>787400</xdr:colOff>
      <xdr:row>5</xdr:row>
      <xdr:rowOff>53594</xdr:rowOff>
    </xdr:from>
    <xdr:to>
      <xdr:col>34</xdr:col>
      <xdr:colOff>952501</xdr:colOff>
      <xdr:row>6</xdr:row>
      <xdr:rowOff>609600</xdr:rowOff>
    </xdr:to>
    <xdr:pic>
      <xdr:nvPicPr>
        <xdr:cNvPr id="402" name="图片 401">
          <a:extLst>
            <a:ext uri="{FF2B5EF4-FFF2-40B4-BE49-F238E27FC236}">
              <a16:creationId xmlns:a16="http://schemas.microsoft.com/office/drawing/2014/main" id="{4E820217-D988-8C4E-AEA5-B9187D7A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93100" y="3673094"/>
          <a:ext cx="5295900" cy="1279906"/>
        </a:xfrm>
        <a:prstGeom prst="rect">
          <a:avLst/>
        </a:prstGeom>
      </xdr:spPr>
    </xdr:pic>
    <xdr:clientData/>
  </xdr:twoCellAnchor>
  <xdr:twoCellAnchor>
    <xdr:from>
      <xdr:col>33</xdr:col>
      <xdr:colOff>323850</xdr:colOff>
      <xdr:row>6</xdr:row>
      <xdr:rowOff>609600</xdr:rowOff>
    </xdr:from>
    <xdr:to>
      <xdr:col>33</xdr:col>
      <xdr:colOff>1001185</xdr:colOff>
      <xdr:row>8</xdr:row>
      <xdr:rowOff>0</xdr:rowOff>
    </xdr:to>
    <xdr:cxnSp macro="">
      <xdr:nvCxnSpPr>
        <xdr:cNvPr id="403" name="直线箭头连接符 402">
          <a:extLst>
            <a:ext uri="{FF2B5EF4-FFF2-40B4-BE49-F238E27FC236}">
              <a16:creationId xmlns:a16="http://schemas.microsoft.com/office/drawing/2014/main" id="{A8B61C98-A3C0-3846-B40C-5A65D3379A51}"/>
            </a:ext>
          </a:extLst>
        </xdr:cNvPr>
        <xdr:cNvCxnSpPr>
          <a:stCxn id="401" idx="0"/>
          <a:endCxn id="402" idx="2"/>
        </xdr:cNvCxnSpPr>
      </xdr:nvCxnSpPr>
      <xdr:spPr>
        <a:xfrm flipH="1" flipV="1">
          <a:off x="49041050" y="4953000"/>
          <a:ext cx="67733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10</xdr:row>
      <xdr:rowOff>0</xdr:rowOff>
    </xdr:from>
    <xdr:to>
      <xdr:col>34</xdr:col>
      <xdr:colOff>482600</xdr:colOff>
      <xdr:row>11</xdr:row>
      <xdr:rowOff>174414</xdr:rowOff>
    </xdr:to>
    <xdr:grpSp>
      <xdr:nvGrpSpPr>
        <xdr:cNvPr id="406" name="组合 405">
          <a:extLst>
            <a:ext uri="{FF2B5EF4-FFF2-40B4-BE49-F238E27FC236}">
              <a16:creationId xmlns:a16="http://schemas.microsoft.com/office/drawing/2014/main" id="{16767DEF-F44D-CD45-A7A5-2974DF155491}"/>
            </a:ext>
          </a:extLst>
        </xdr:cNvPr>
        <xdr:cNvGrpSpPr/>
      </xdr:nvGrpSpPr>
      <xdr:grpSpPr>
        <a:xfrm>
          <a:off x="48659143" y="7257143"/>
          <a:ext cx="2496457" cy="900128"/>
          <a:chOff x="2044700" y="723900"/>
          <a:chExt cx="1993900" cy="812800"/>
        </a:xfrm>
      </xdr:grpSpPr>
      <xdr:sp macro="" textlink="">
        <xdr:nvSpPr>
          <xdr:cNvPr id="407" name="矩形 406">
            <a:extLst>
              <a:ext uri="{FF2B5EF4-FFF2-40B4-BE49-F238E27FC236}">
                <a16:creationId xmlns:a16="http://schemas.microsoft.com/office/drawing/2014/main" id="{AB0DA72B-A834-9548-AE1D-C202645E5FF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人员：罗嘉洲、顾思晟、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08" name="矩形 407">
            <a:extLst>
              <a:ext uri="{FF2B5EF4-FFF2-40B4-BE49-F238E27FC236}">
                <a16:creationId xmlns:a16="http://schemas.microsoft.com/office/drawing/2014/main" id="{BABACA9F-6C6C-7D41-BD8B-82CE50D0306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14</a:t>
            </a:r>
            <a:r>
              <a:rPr lang="zh-CN" altLang="en-US" sz="1100">
                <a:solidFill>
                  <a:schemeClr val="tx1"/>
                </a:solidFill>
              </a:rPr>
              <a:t>台物理机部署华为</a:t>
            </a:r>
            <a:r>
              <a:rPr lang="en-US" altLang="zh-CN" sz="1100">
                <a:solidFill>
                  <a:schemeClr val="tx1"/>
                </a:solidFill>
              </a:rPr>
              <a:t>hypervisor+VRM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11</xdr:row>
      <xdr:rowOff>685800</xdr:rowOff>
    </xdr:from>
    <xdr:to>
      <xdr:col>33</xdr:col>
      <xdr:colOff>2002369</xdr:colOff>
      <xdr:row>13</xdr:row>
      <xdr:rowOff>136314</xdr:rowOff>
    </xdr:to>
    <xdr:grpSp>
      <xdr:nvGrpSpPr>
        <xdr:cNvPr id="409" name="组合 408">
          <a:extLst>
            <a:ext uri="{FF2B5EF4-FFF2-40B4-BE49-F238E27FC236}">
              <a16:creationId xmlns:a16="http://schemas.microsoft.com/office/drawing/2014/main" id="{6D90C8F6-4642-C64F-8798-EB45DECE8F02}"/>
            </a:ext>
          </a:extLst>
        </xdr:cNvPr>
        <xdr:cNvGrpSpPr/>
      </xdr:nvGrpSpPr>
      <xdr:grpSpPr>
        <a:xfrm>
          <a:off x="48659143" y="8668657"/>
          <a:ext cx="2002369" cy="901943"/>
          <a:chOff x="2044700" y="723900"/>
          <a:chExt cx="1993900" cy="812800"/>
        </a:xfrm>
      </xdr:grpSpPr>
      <xdr:sp macro="" textlink="">
        <xdr:nvSpPr>
          <xdr:cNvPr id="410" name="矩形 409">
            <a:extLst>
              <a:ext uri="{FF2B5EF4-FFF2-40B4-BE49-F238E27FC236}">
                <a16:creationId xmlns:a16="http://schemas.microsoft.com/office/drawing/2014/main" id="{8944E094-4CB1-C243-8533-ED1E5624015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11" name="矩形 410">
            <a:extLst>
              <a:ext uri="{FF2B5EF4-FFF2-40B4-BE49-F238E27FC236}">
                <a16:creationId xmlns:a16="http://schemas.microsoft.com/office/drawing/2014/main" id="{30EC3032-DC93-CC47-A236-5B4E666E8F8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 AMS- P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14</xdr:row>
      <xdr:rowOff>0</xdr:rowOff>
    </xdr:from>
    <xdr:to>
      <xdr:col>33</xdr:col>
      <xdr:colOff>2002369</xdr:colOff>
      <xdr:row>15</xdr:row>
      <xdr:rowOff>174414</xdr:rowOff>
    </xdr:to>
    <xdr:grpSp>
      <xdr:nvGrpSpPr>
        <xdr:cNvPr id="412" name="组合 411">
          <a:extLst>
            <a:ext uri="{FF2B5EF4-FFF2-40B4-BE49-F238E27FC236}">
              <a16:creationId xmlns:a16="http://schemas.microsoft.com/office/drawing/2014/main" id="{86653C24-A48C-4140-A764-57D39F08A118}"/>
            </a:ext>
          </a:extLst>
        </xdr:cNvPr>
        <xdr:cNvGrpSpPr/>
      </xdr:nvGrpSpPr>
      <xdr:grpSpPr>
        <a:xfrm>
          <a:off x="48659143" y="10160000"/>
          <a:ext cx="2002369" cy="900128"/>
          <a:chOff x="2044700" y="723900"/>
          <a:chExt cx="1993900" cy="812800"/>
        </a:xfrm>
      </xdr:grpSpPr>
      <xdr:sp macro="" textlink="">
        <xdr:nvSpPr>
          <xdr:cNvPr id="413" name="矩形 412">
            <a:extLst>
              <a:ext uri="{FF2B5EF4-FFF2-40B4-BE49-F238E27FC236}">
                <a16:creationId xmlns:a16="http://schemas.microsoft.com/office/drawing/2014/main" id="{7B380741-3687-DC4E-889F-DFBDD2506A0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14" name="矩形 413">
            <a:extLst>
              <a:ext uri="{FF2B5EF4-FFF2-40B4-BE49-F238E27FC236}">
                <a16:creationId xmlns:a16="http://schemas.microsoft.com/office/drawing/2014/main" id="{9C8ED1ED-CCE2-E448-819D-2B84D559A06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 fdcmq- P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4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16</xdr:row>
      <xdr:rowOff>0</xdr:rowOff>
    </xdr:from>
    <xdr:to>
      <xdr:col>33</xdr:col>
      <xdr:colOff>2002369</xdr:colOff>
      <xdr:row>17</xdr:row>
      <xdr:rowOff>174414</xdr:rowOff>
    </xdr:to>
    <xdr:grpSp>
      <xdr:nvGrpSpPr>
        <xdr:cNvPr id="415" name="组合 414">
          <a:extLst>
            <a:ext uri="{FF2B5EF4-FFF2-40B4-BE49-F238E27FC236}">
              <a16:creationId xmlns:a16="http://schemas.microsoft.com/office/drawing/2014/main" id="{A003FBA1-E01B-B445-8160-4B0B71CC0D18}"/>
            </a:ext>
          </a:extLst>
        </xdr:cNvPr>
        <xdr:cNvGrpSpPr/>
      </xdr:nvGrpSpPr>
      <xdr:grpSpPr>
        <a:xfrm>
          <a:off x="48659143" y="11611429"/>
          <a:ext cx="2002369" cy="900128"/>
          <a:chOff x="2044700" y="723900"/>
          <a:chExt cx="1993900" cy="812800"/>
        </a:xfrm>
      </xdr:grpSpPr>
      <xdr:sp macro="" textlink="">
        <xdr:nvSpPr>
          <xdr:cNvPr id="416" name="矩形 415">
            <a:extLst>
              <a:ext uri="{FF2B5EF4-FFF2-40B4-BE49-F238E27FC236}">
                <a16:creationId xmlns:a16="http://schemas.microsoft.com/office/drawing/2014/main" id="{1E42FCE6-E233-CA4B-8BDD-17E0A068AE4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17" name="矩形 416">
            <a:extLst>
              <a:ext uri="{FF2B5EF4-FFF2-40B4-BE49-F238E27FC236}">
                <a16:creationId xmlns:a16="http://schemas.microsoft.com/office/drawing/2014/main" id="{A33CD4F4-CA32-254A-A18D-70357DBF411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 apcmq- P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32</xdr:col>
      <xdr:colOff>1079500</xdr:colOff>
      <xdr:row>17</xdr:row>
      <xdr:rowOff>520700</xdr:rowOff>
    </xdr:from>
    <xdr:to>
      <xdr:col>33</xdr:col>
      <xdr:colOff>1989669</xdr:colOff>
      <xdr:row>18</xdr:row>
      <xdr:rowOff>695114</xdr:rowOff>
    </xdr:to>
    <xdr:grpSp>
      <xdr:nvGrpSpPr>
        <xdr:cNvPr id="418" name="组合 417">
          <a:extLst>
            <a:ext uri="{FF2B5EF4-FFF2-40B4-BE49-F238E27FC236}">
              <a16:creationId xmlns:a16="http://schemas.microsoft.com/office/drawing/2014/main" id="{FE1CDA2C-BC86-9D4C-A002-214519A987A9}"/>
            </a:ext>
          </a:extLst>
        </xdr:cNvPr>
        <xdr:cNvGrpSpPr/>
      </xdr:nvGrpSpPr>
      <xdr:grpSpPr>
        <a:xfrm>
          <a:off x="48650071" y="12857843"/>
          <a:ext cx="1998741" cy="900128"/>
          <a:chOff x="2044700" y="723900"/>
          <a:chExt cx="1993900" cy="812800"/>
        </a:xfrm>
      </xdr:grpSpPr>
      <xdr:sp macro="" textlink="">
        <xdr:nvSpPr>
          <xdr:cNvPr id="419" name="矩形 418">
            <a:extLst>
              <a:ext uri="{FF2B5EF4-FFF2-40B4-BE49-F238E27FC236}">
                <a16:creationId xmlns:a16="http://schemas.microsoft.com/office/drawing/2014/main" id="{C76AB8A2-B478-B64B-B437-E593A885A73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20" name="矩形 419">
            <a:extLst>
              <a:ext uri="{FF2B5EF4-FFF2-40B4-BE49-F238E27FC236}">
                <a16:creationId xmlns:a16="http://schemas.microsoft.com/office/drawing/2014/main" id="{841A2A7F-4790-F446-ADE6-B25D06321A1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 rtd- P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19</xdr:row>
      <xdr:rowOff>431800</xdr:rowOff>
    </xdr:from>
    <xdr:to>
      <xdr:col>33</xdr:col>
      <xdr:colOff>2002369</xdr:colOff>
      <xdr:row>20</xdr:row>
      <xdr:rowOff>606214</xdr:rowOff>
    </xdr:to>
    <xdr:grpSp>
      <xdr:nvGrpSpPr>
        <xdr:cNvPr id="421" name="组合 420">
          <a:extLst>
            <a:ext uri="{FF2B5EF4-FFF2-40B4-BE49-F238E27FC236}">
              <a16:creationId xmlns:a16="http://schemas.microsoft.com/office/drawing/2014/main" id="{80108B27-33F8-A148-AF45-C9313703BAB5}"/>
            </a:ext>
          </a:extLst>
        </xdr:cNvPr>
        <xdr:cNvGrpSpPr/>
      </xdr:nvGrpSpPr>
      <xdr:grpSpPr>
        <a:xfrm>
          <a:off x="48659143" y="14220371"/>
          <a:ext cx="2002369" cy="900129"/>
          <a:chOff x="2044700" y="723900"/>
          <a:chExt cx="1993900" cy="812800"/>
        </a:xfrm>
      </xdr:grpSpPr>
      <xdr:sp macro="" textlink="">
        <xdr:nvSpPr>
          <xdr:cNvPr id="422" name="矩形 421">
            <a:extLst>
              <a:ext uri="{FF2B5EF4-FFF2-40B4-BE49-F238E27FC236}">
                <a16:creationId xmlns:a16="http://schemas.microsoft.com/office/drawing/2014/main" id="{96C913E4-255F-524B-A0FF-1DE5D101D85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23" name="矩形 422">
            <a:extLst>
              <a:ext uri="{FF2B5EF4-FFF2-40B4-BE49-F238E27FC236}">
                <a16:creationId xmlns:a16="http://schemas.microsoft.com/office/drawing/2014/main" id="{32DD18AA-9709-4344-8E40-5D59DF9B823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 fdc- P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35</xdr:col>
      <xdr:colOff>0</xdr:colOff>
      <xdr:row>8</xdr:row>
      <xdr:rowOff>0</xdr:rowOff>
    </xdr:from>
    <xdr:to>
      <xdr:col>35</xdr:col>
      <xdr:colOff>2002369</xdr:colOff>
      <xdr:row>9</xdr:row>
      <xdr:rowOff>174414</xdr:rowOff>
    </xdr:to>
    <xdr:grpSp>
      <xdr:nvGrpSpPr>
        <xdr:cNvPr id="424" name="组合 423">
          <a:extLst>
            <a:ext uri="{FF2B5EF4-FFF2-40B4-BE49-F238E27FC236}">
              <a16:creationId xmlns:a16="http://schemas.microsoft.com/office/drawing/2014/main" id="{C4EA392E-5C03-8D48-A716-955639436E7C}"/>
            </a:ext>
          </a:extLst>
        </xdr:cNvPr>
        <xdr:cNvGrpSpPr/>
      </xdr:nvGrpSpPr>
      <xdr:grpSpPr>
        <a:xfrm>
          <a:off x="51761571" y="5805714"/>
          <a:ext cx="2002369" cy="900129"/>
          <a:chOff x="2044700" y="723900"/>
          <a:chExt cx="1993900" cy="812800"/>
        </a:xfrm>
      </xdr:grpSpPr>
      <xdr:sp macro="" textlink="">
        <xdr:nvSpPr>
          <xdr:cNvPr id="425" name="矩形 424">
            <a:extLst>
              <a:ext uri="{FF2B5EF4-FFF2-40B4-BE49-F238E27FC236}">
                <a16:creationId xmlns:a16="http://schemas.microsoft.com/office/drawing/2014/main" id="{95A4D86A-E0E4-044A-A8B3-DDCBC4B569A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26" name="矩形 425">
            <a:extLst>
              <a:ext uri="{FF2B5EF4-FFF2-40B4-BE49-F238E27FC236}">
                <a16:creationId xmlns:a16="http://schemas.microsoft.com/office/drawing/2014/main" id="{8F4E7E18-5B7C-6449-9186-6313CE52121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FDC -P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10</a:t>
            </a:r>
            <a:r>
              <a:rPr lang="zh-CN" altLang="en-US" sz="1100">
                <a:solidFill>
                  <a:schemeClr val="tx1"/>
                </a:solidFill>
              </a:rPr>
              <a:t>台裸金属</a:t>
            </a:r>
          </a:p>
        </xdr:txBody>
      </xdr:sp>
    </xdr:grpSp>
    <xdr:clientData/>
  </xdr:twoCellAnchor>
  <xdr:twoCellAnchor>
    <xdr:from>
      <xdr:col>35</xdr:col>
      <xdr:colOff>0</xdr:colOff>
      <xdr:row>10</xdr:row>
      <xdr:rowOff>0</xdr:rowOff>
    </xdr:from>
    <xdr:to>
      <xdr:col>35</xdr:col>
      <xdr:colOff>2002369</xdr:colOff>
      <xdr:row>11</xdr:row>
      <xdr:rowOff>174414</xdr:rowOff>
    </xdr:to>
    <xdr:grpSp>
      <xdr:nvGrpSpPr>
        <xdr:cNvPr id="427" name="组合 426">
          <a:extLst>
            <a:ext uri="{FF2B5EF4-FFF2-40B4-BE49-F238E27FC236}">
              <a16:creationId xmlns:a16="http://schemas.microsoft.com/office/drawing/2014/main" id="{6A52E18B-DA24-ED45-A654-36E97BF70D42}"/>
            </a:ext>
          </a:extLst>
        </xdr:cNvPr>
        <xdr:cNvGrpSpPr/>
      </xdr:nvGrpSpPr>
      <xdr:grpSpPr>
        <a:xfrm>
          <a:off x="51761571" y="7257143"/>
          <a:ext cx="2002369" cy="900128"/>
          <a:chOff x="2044700" y="723900"/>
          <a:chExt cx="1993900" cy="812800"/>
        </a:xfrm>
      </xdr:grpSpPr>
      <xdr:sp macro="" textlink="">
        <xdr:nvSpPr>
          <xdr:cNvPr id="428" name="矩形 427">
            <a:extLst>
              <a:ext uri="{FF2B5EF4-FFF2-40B4-BE49-F238E27FC236}">
                <a16:creationId xmlns:a16="http://schemas.microsoft.com/office/drawing/2014/main" id="{3960A397-BDF2-4446-AF2F-B45316A2B3C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29" name="矩形 428">
            <a:extLst>
              <a:ext uri="{FF2B5EF4-FFF2-40B4-BE49-F238E27FC236}">
                <a16:creationId xmlns:a16="http://schemas.microsoft.com/office/drawing/2014/main" id="{83F2B1BD-EF28-A546-9C4A-A92D1116EBD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Nginx -u</a:t>
            </a:r>
            <a:r>
              <a:rPr lang="en-US" altLang="zh-CN" sz="1100" baseline="0">
                <a:solidFill>
                  <a:schemeClr val="tx1"/>
                </a:solidFill>
              </a:rPr>
              <a:t> 2</a:t>
            </a:r>
            <a:r>
              <a:rPr lang="zh-CN" altLang="en-US" sz="1100">
                <a:solidFill>
                  <a:schemeClr val="tx1"/>
                </a:solidFill>
              </a:rPr>
              <a:t>台虚机部署</a:t>
            </a:r>
          </a:p>
        </xdr:txBody>
      </xdr:sp>
    </xdr:grpSp>
    <xdr:clientData/>
  </xdr:twoCellAnchor>
  <xdr:twoCellAnchor>
    <xdr:from>
      <xdr:col>34</xdr:col>
      <xdr:colOff>1079500</xdr:colOff>
      <xdr:row>13</xdr:row>
      <xdr:rowOff>673100</xdr:rowOff>
    </xdr:from>
    <xdr:to>
      <xdr:col>35</xdr:col>
      <xdr:colOff>1989669</xdr:colOff>
      <xdr:row>15</xdr:row>
      <xdr:rowOff>123614</xdr:rowOff>
    </xdr:to>
    <xdr:grpSp>
      <xdr:nvGrpSpPr>
        <xdr:cNvPr id="430" name="组合 429">
          <a:extLst>
            <a:ext uri="{FF2B5EF4-FFF2-40B4-BE49-F238E27FC236}">
              <a16:creationId xmlns:a16="http://schemas.microsoft.com/office/drawing/2014/main" id="{BA33A950-0F5C-B74C-8B73-BB92DA93FB0D}"/>
            </a:ext>
          </a:extLst>
        </xdr:cNvPr>
        <xdr:cNvGrpSpPr/>
      </xdr:nvGrpSpPr>
      <xdr:grpSpPr>
        <a:xfrm>
          <a:off x="51752500" y="10107386"/>
          <a:ext cx="1998740" cy="901942"/>
          <a:chOff x="2044700" y="723900"/>
          <a:chExt cx="1993900" cy="812800"/>
        </a:xfrm>
      </xdr:grpSpPr>
      <xdr:sp macro="" textlink="">
        <xdr:nvSpPr>
          <xdr:cNvPr id="431" name="矩形 430">
            <a:extLst>
              <a:ext uri="{FF2B5EF4-FFF2-40B4-BE49-F238E27FC236}">
                <a16:creationId xmlns:a16="http://schemas.microsoft.com/office/drawing/2014/main" id="{877A7A73-4008-C54D-A3F7-D0D7AEC7EAB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32" name="矩形 431">
            <a:extLst>
              <a:ext uri="{FF2B5EF4-FFF2-40B4-BE49-F238E27FC236}">
                <a16:creationId xmlns:a16="http://schemas.microsoft.com/office/drawing/2014/main" id="{30935ABE-FDC6-B64A-B4BD-F9F12853B85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K8S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worker -u 12</a:t>
            </a:r>
            <a:r>
              <a:rPr lang="zh-CN" altLang="en-US" sz="1100">
                <a:solidFill>
                  <a:schemeClr val="tx1"/>
                </a:solidFill>
              </a:rPr>
              <a:t>台虚拟机推送</a:t>
            </a:r>
          </a:p>
        </xdr:txBody>
      </xdr:sp>
    </xdr:grpSp>
    <xdr:clientData/>
  </xdr:twoCellAnchor>
  <xdr:twoCellAnchor>
    <xdr:from>
      <xdr:col>34</xdr:col>
      <xdr:colOff>1079500</xdr:colOff>
      <xdr:row>11</xdr:row>
      <xdr:rowOff>685800</xdr:rowOff>
    </xdr:from>
    <xdr:to>
      <xdr:col>35</xdr:col>
      <xdr:colOff>1989669</xdr:colOff>
      <xdr:row>13</xdr:row>
      <xdr:rowOff>136314</xdr:rowOff>
    </xdr:to>
    <xdr:grpSp>
      <xdr:nvGrpSpPr>
        <xdr:cNvPr id="433" name="组合 432">
          <a:extLst>
            <a:ext uri="{FF2B5EF4-FFF2-40B4-BE49-F238E27FC236}">
              <a16:creationId xmlns:a16="http://schemas.microsoft.com/office/drawing/2014/main" id="{0B40FDEF-2109-4345-8A7E-76C191E5E4D1}"/>
            </a:ext>
          </a:extLst>
        </xdr:cNvPr>
        <xdr:cNvGrpSpPr/>
      </xdr:nvGrpSpPr>
      <xdr:grpSpPr>
        <a:xfrm>
          <a:off x="51752500" y="8668657"/>
          <a:ext cx="1998740" cy="901943"/>
          <a:chOff x="2044700" y="723900"/>
          <a:chExt cx="1993900" cy="812800"/>
        </a:xfrm>
      </xdr:grpSpPr>
      <xdr:sp macro="" textlink="">
        <xdr:nvSpPr>
          <xdr:cNvPr id="434" name="矩形 433">
            <a:extLst>
              <a:ext uri="{FF2B5EF4-FFF2-40B4-BE49-F238E27FC236}">
                <a16:creationId xmlns:a16="http://schemas.microsoft.com/office/drawing/2014/main" id="{BE54B13D-31D7-A846-AE4C-10493E96917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35" name="矩形 434">
            <a:extLst>
              <a:ext uri="{FF2B5EF4-FFF2-40B4-BE49-F238E27FC236}">
                <a16:creationId xmlns:a16="http://schemas.microsoft.com/office/drawing/2014/main" id="{6A35702E-3EC0-A44A-8BA3-9514AD87895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K8S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master -u 3</a:t>
            </a:r>
            <a:r>
              <a:rPr lang="zh-CN" altLang="en-US" sz="1100">
                <a:solidFill>
                  <a:schemeClr val="tx1"/>
                </a:solidFill>
              </a:rPr>
              <a:t>台虚拟机推送</a:t>
            </a:r>
          </a:p>
        </xdr:txBody>
      </xdr:sp>
    </xdr:grpSp>
    <xdr:clientData/>
  </xdr:twoCellAnchor>
  <xdr:twoCellAnchor>
    <xdr:from>
      <xdr:col>37</xdr:col>
      <xdr:colOff>0</xdr:colOff>
      <xdr:row>8</xdr:row>
      <xdr:rowOff>0</xdr:rowOff>
    </xdr:from>
    <xdr:to>
      <xdr:col>37</xdr:col>
      <xdr:colOff>2002369</xdr:colOff>
      <xdr:row>9</xdr:row>
      <xdr:rowOff>174414</xdr:rowOff>
    </xdr:to>
    <xdr:grpSp>
      <xdr:nvGrpSpPr>
        <xdr:cNvPr id="436" name="组合 435">
          <a:extLst>
            <a:ext uri="{FF2B5EF4-FFF2-40B4-BE49-F238E27FC236}">
              <a16:creationId xmlns:a16="http://schemas.microsoft.com/office/drawing/2014/main" id="{D4231609-8CF5-8B4F-AE47-8BF11BBFDCAD}"/>
            </a:ext>
          </a:extLst>
        </xdr:cNvPr>
        <xdr:cNvGrpSpPr/>
      </xdr:nvGrpSpPr>
      <xdr:grpSpPr>
        <a:xfrm>
          <a:off x="54864000" y="5805714"/>
          <a:ext cx="2002369" cy="900129"/>
          <a:chOff x="2044700" y="723900"/>
          <a:chExt cx="1993900" cy="812800"/>
        </a:xfrm>
      </xdr:grpSpPr>
      <xdr:sp macro="" textlink="">
        <xdr:nvSpPr>
          <xdr:cNvPr id="437" name="矩形 436">
            <a:extLst>
              <a:ext uri="{FF2B5EF4-FFF2-40B4-BE49-F238E27FC236}">
                <a16:creationId xmlns:a16="http://schemas.microsoft.com/office/drawing/2014/main" id="{502B7F70-B885-9E40-8E86-997DCD23D73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38" name="矩形 437">
            <a:extLst>
              <a:ext uri="{FF2B5EF4-FFF2-40B4-BE49-F238E27FC236}">
                <a16:creationId xmlns:a16="http://schemas.microsoft.com/office/drawing/2014/main" id="{71868B12-721E-9B4F-8988-0D77B2645C4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FDC -P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10</a:t>
            </a:r>
            <a:r>
              <a:rPr lang="zh-CN" altLang="en-US" sz="1100">
                <a:solidFill>
                  <a:schemeClr val="tx1"/>
                </a:solidFill>
              </a:rPr>
              <a:t>台裸金属</a:t>
            </a:r>
          </a:p>
        </xdr:txBody>
      </xdr:sp>
    </xdr:grpSp>
    <xdr:clientData/>
  </xdr:twoCellAnchor>
  <xdr:twoCellAnchor editAs="oneCell">
    <xdr:from>
      <xdr:col>35</xdr:col>
      <xdr:colOff>1028700</xdr:colOff>
      <xdr:row>2</xdr:row>
      <xdr:rowOff>633012</xdr:rowOff>
    </xdr:from>
    <xdr:to>
      <xdr:col>39</xdr:col>
      <xdr:colOff>1206500</xdr:colOff>
      <xdr:row>7</xdr:row>
      <xdr:rowOff>139700</xdr:rowOff>
    </xdr:to>
    <xdr:pic>
      <xdr:nvPicPr>
        <xdr:cNvPr id="439" name="图片 438">
          <a:extLst>
            <a:ext uri="{FF2B5EF4-FFF2-40B4-BE49-F238E27FC236}">
              <a16:creationId xmlns:a16="http://schemas.microsoft.com/office/drawing/2014/main" id="{E1EB57DC-7560-F742-B0F7-97AEFBE51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57400" y="2080812"/>
          <a:ext cx="6400800" cy="3126188"/>
        </a:xfrm>
        <a:prstGeom prst="rect">
          <a:avLst/>
        </a:prstGeom>
      </xdr:spPr>
    </xdr:pic>
    <xdr:clientData/>
  </xdr:twoCellAnchor>
  <xdr:twoCellAnchor>
    <xdr:from>
      <xdr:col>36</xdr:col>
      <xdr:colOff>1079500</xdr:colOff>
      <xdr:row>9</xdr:row>
      <xdr:rowOff>622300</xdr:rowOff>
    </xdr:from>
    <xdr:to>
      <xdr:col>37</xdr:col>
      <xdr:colOff>1989669</xdr:colOff>
      <xdr:row>11</xdr:row>
      <xdr:rowOff>72814</xdr:rowOff>
    </xdr:to>
    <xdr:grpSp>
      <xdr:nvGrpSpPr>
        <xdr:cNvPr id="440" name="组合 439">
          <a:extLst>
            <a:ext uri="{FF2B5EF4-FFF2-40B4-BE49-F238E27FC236}">
              <a16:creationId xmlns:a16="http://schemas.microsoft.com/office/drawing/2014/main" id="{E374D5BF-5ABB-0049-AF4C-52F114FB6A14}"/>
            </a:ext>
          </a:extLst>
        </xdr:cNvPr>
        <xdr:cNvGrpSpPr/>
      </xdr:nvGrpSpPr>
      <xdr:grpSpPr>
        <a:xfrm>
          <a:off x="54854929" y="7153729"/>
          <a:ext cx="1998740" cy="901942"/>
          <a:chOff x="2044700" y="723900"/>
          <a:chExt cx="1993900" cy="812800"/>
        </a:xfrm>
      </xdr:grpSpPr>
      <xdr:sp macro="" textlink="">
        <xdr:nvSpPr>
          <xdr:cNvPr id="441" name="矩形 440">
            <a:extLst>
              <a:ext uri="{FF2B5EF4-FFF2-40B4-BE49-F238E27FC236}">
                <a16:creationId xmlns:a16="http://schemas.microsoft.com/office/drawing/2014/main" id="{873A2C5C-4AD8-A847-8DE3-C4DBD171146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42" name="矩形 441">
            <a:extLst>
              <a:ext uri="{FF2B5EF4-FFF2-40B4-BE49-F238E27FC236}">
                <a16:creationId xmlns:a16="http://schemas.microsoft.com/office/drawing/2014/main" id="{CF05D48B-88B3-CE44-8D4E-785A3A68EBA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虚拟机推送</a:t>
            </a:r>
          </a:p>
        </xdr:txBody>
      </xdr:sp>
    </xdr:grpSp>
    <xdr:clientData/>
  </xdr:twoCellAnchor>
  <xdr:twoCellAnchor>
    <xdr:from>
      <xdr:col>36</xdr:col>
      <xdr:colOff>457200</xdr:colOff>
      <xdr:row>7</xdr:row>
      <xdr:rowOff>139700</xdr:rowOff>
    </xdr:from>
    <xdr:to>
      <xdr:col>37</xdr:col>
      <xdr:colOff>12808</xdr:colOff>
      <xdr:row>10</xdr:row>
      <xdr:rowOff>501955</xdr:rowOff>
    </xdr:to>
    <xdr:cxnSp macro="">
      <xdr:nvCxnSpPr>
        <xdr:cNvPr id="443" name="直线箭头连接符 442">
          <a:extLst>
            <a:ext uri="{FF2B5EF4-FFF2-40B4-BE49-F238E27FC236}">
              <a16:creationId xmlns:a16="http://schemas.microsoft.com/office/drawing/2014/main" id="{33E5218B-44CC-AF40-8776-20F7D4415D04}"/>
            </a:ext>
          </a:extLst>
        </xdr:cNvPr>
        <xdr:cNvCxnSpPr>
          <a:stCxn id="441" idx="1"/>
        </xdr:cNvCxnSpPr>
      </xdr:nvCxnSpPr>
      <xdr:spPr>
        <a:xfrm flipH="1" flipV="1">
          <a:off x="54305200" y="5207000"/>
          <a:ext cx="647808" cy="2533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990600</xdr:colOff>
      <xdr:row>8</xdr:row>
      <xdr:rowOff>12700</xdr:rowOff>
    </xdr:from>
    <xdr:to>
      <xdr:col>40</xdr:col>
      <xdr:colOff>571500</xdr:colOff>
      <xdr:row>9</xdr:row>
      <xdr:rowOff>187114</xdr:rowOff>
    </xdr:to>
    <xdr:grpSp>
      <xdr:nvGrpSpPr>
        <xdr:cNvPr id="447" name="组合 446">
          <a:extLst>
            <a:ext uri="{FF2B5EF4-FFF2-40B4-BE49-F238E27FC236}">
              <a16:creationId xmlns:a16="http://schemas.microsoft.com/office/drawing/2014/main" id="{92C1582B-42B4-594E-801A-139126D46D1B}"/>
            </a:ext>
          </a:extLst>
        </xdr:cNvPr>
        <xdr:cNvGrpSpPr/>
      </xdr:nvGrpSpPr>
      <xdr:grpSpPr>
        <a:xfrm>
          <a:off x="57868457" y="5818414"/>
          <a:ext cx="2683329" cy="900129"/>
          <a:chOff x="2044700" y="723900"/>
          <a:chExt cx="1993900" cy="812800"/>
        </a:xfrm>
      </xdr:grpSpPr>
      <xdr:sp macro="" textlink="">
        <xdr:nvSpPr>
          <xdr:cNvPr id="448" name="矩形 447">
            <a:extLst>
              <a:ext uri="{FF2B5EF4-FFF2-40B4-BE49-F238E27FC236}">
                <a16:creationId xmlns:a16="http://schemas.microsoft.com/office/drawing/2014/main" id="{A7D7ACC6-EE47-7C4D-AB98-430C5FCE479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人员：王逸、袁波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49" name="矩形 448">
            <a:extLst>
              <a:ext uri="{FF2B5EF4-FFF2-40B4-BE49-F238E27FC236}">
                <a16:creationId xmlns:a16="http://schemas.microsoft.com/office/drawing/2014/main" id="{541FD5EB-1DA9-F543-9853-F64023DAF4E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生产</a:t>
            </a:r>
            <a:r>
              <a:rPr lang="en-US" altLang="zh-CN" sz="1100">
                <a:solidFill>
                  <a:schemeClr val="tx1"/>
                </a:solidFill>
              </a:rPr>
              <a:t>10</a:t>
            </a:r>
            <a:r>
              <a:rPr lang="zh-CN" altLang="en-US" sz="1100">
                <a:solidFill>
                  <a:schemeClr val="tx1"/>
                </a:solidFill>
              </a:rPr>
              <a:t>台裸金属</a:t>
            </a:r>
            <a:r>
              <a:rPr lang="en-US" altLang="zh-CN" sz="1100">
                <a:solidFill>
                  <a:schemeClr val="tx1"/>
                </a:solidFill>
              </a:rPr>
              <a:t>(5MCS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2AMS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3eDMZ)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39</xdr:col>
      <xdr:colOff>0</xdr:colOff>
      <xdr:row>9</xdr:row>
      <xdr:rowOff>609600</xdr:rowOff>
    </xdr:from>
    <xdr:to>
      <xdr:col>39</xdr:col>
      <xdr:colOff>2002369</xdr:colOff>
      <xdr:row>11</xdr:row>
      <xdr:rowOff>60114</xdr:rowOff>
    </xdr:to>
    <xdr:grpSp>
      <xdr:nvGrpSpPr>
        <xdr:cNvPr id="450" name="组合 449">
          <a:extLst>
            <a:ext uri="{FF2B5EF4-FFF2-40B4-BE49-F238E27FC236}">
              <a16:creationId xmlns:a16="http://schemas.microsoft.com/office/drawing/2014/main" id="{A5C9D4CF-BEB1-2249-9899-E108F7F968FA}"/>
            </a:ext>
          </a:extLst>
        </xdr:cNvPr>
        <xdr:cNvGrpSpPr/>
      </xdr:nvGrpSpPr>
      <xdr:grpSpPr>
        <a:xfrm>
          <a:off x="57966429" y="7141029"/>
          <a:ext cx="2002369" cy="901942"/>
          <a:chOff x="2044700" y="723900"/>
          <a:chExt cx="1993900" cy="812800"/>
        </a:xfrm>
      </xdr:grpSpPr>
      <xdr:sp macro="" textlink="">
        <xdr:nvSpPr>
          <xdr:cNvPr id="451" name="矩形 450">
            <a:extLst>
              <a:ext uri="{FF2B5EF4-FFF2-40B4-BE49-F238E27FC236}">
                <a16:creationId xmlns:a16="http://schemas.microsoft.com/office/drawing/2014/main" id="{BCCE78FD-80E9-A94B-8EA4-D124C2899DB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人员：罗嘉洲、李丹妮</a:t>
            </a:r>
            <a:endParaRPr lang="en-US" altLang="zh-CN" sz="1100"/>
          </a:p>
          <a:p>
            <a:pPr algn="l"/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52" name="矩形 451">
            <a:extLst>
              <a:ext uri="{FF2B5EF4-FFF2-40B4-BE49-F238E27FC236}">
                <a16:creationId xmlns:a16="http://schemas.microsoft.com/office/drawing/2014/main" id="{E9AF6416-9549-7D4C-82D4-E49C212FFF0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eap-U</a:t>
            </a:r>
            <a:r>
              <a:rPr lang="en-US" altLang="zh-CN" sz="1100" baseline="0">
                <a:solidFill>
                  <a:schemeClr val="tx1"/>
                </a:solidFill>
              </a:rPr>
              <a:t>  4</a:t>
            </a:r>
            <a:r>
              <a:rPr lang="zh-CN" altLang="en-US" sz="1100" baseline="0">
                <a:solidFill>
                  <a:schemeClr val="tx1"/>
                </a:solidFill>
              </a:rPr>
              <a:t>台</a:t>
            </a:r>
            <a:r>
              <a:rPr lang="zh-CN" altLang="en-US" sz="1100">
                <a:solidFill>
                  <a:schemeClr val="tx1"/>
                </a:solidFill>
              </a:rPr>
              <a:t>虚拟机推送</a:t>
            </a:r>
          </a:p>
        </xdr:txBody>
      </xdr:sp>
    </xdr:grpSp>
    <xdr:clientData/>
  </xdr:twoCellAnchor>
  <xdr:twoCellAnchor>
    <xdr:from>
      <xdr:col>38</xdr:col>
      <xdr:colOff>1079500</xdr:colOff>
      <xdr:row>11</xdr:row>
      <xdr:rowOff>533400</xdr:rowOff>
    </xdr:from>
    <xdr:to>
      <xdr:col>39</xdr:col>
      <xdr:colOff>1989669</xdr:colOff>
      <xdr:row>12</xdr:row>
      <xdr:rowOff>707814</xdr:rowOff>
    </xdr:to>
    <xdr:grpSp>
      <xdr:nvGrpSpPr>
        <xdr:cNvPr id="453" name="组合 452">
          <a:extLst>
            <a:ext uri="{FF2B5EF4-FFF2-40B4-BE49-F238E27FC236}">
              <a16:creationId xmlns:a16="http://schemas.microsoft.com/office/drawing/2014/main" id="{F7D2CF88-0099-5F4F-B76F-538AC9C29561}"/>
            </a:ext>
          </a:extLst>
        </xdr:cNvPr>
        <xdr:cNvGrpSpPr/>
      </xdr:nvGrpSpPr>
      <xdr:grpSpPr>
        <a:xfrm>
          <a:off x="57957357" y="8516257"/>
          <a:ext cx="1998741" cy="900128"/>
          <a:chOff x="2044700" y="723900"/>
          <a:chExt cx="1993900" cy="812800"/>
        </a:xfrm>
      </xdr:grpSpPr>
      <xdr:sp macro="" textlink="">
        <xdr:nvSpPr>
          <xdr:cNvPr id="454" name="矩形 453">
            <a:extLst>
              <a:ext uri="{FF2B5EF4-FFF2-40B4-BE49-F238E27FC236}">
                <a16:creationId xmlns:a16="http://schemas.microsoft.com/office/drawing/2014/main" id="{F3BCE4BB-618E-7544-BAD6-E8BB560DAF4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55" name="矩形 454">
            <a:extLst>
              <a:ext uri="{FF2B5EF4-FFF2-40B4-BE49-F238E27FC236}">
                <a16:creationId xmlns:a16="http://schemas.microsoft.com/office/drawing/2014/main" id="{A304F3BA-1BF5-C04F-AA3C-CD91584B00A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svn-U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 baseline="0">
                <a:solidFill>
                  <a:schemeClr val="tx1"/>
                </a:solidFill>
              </a:rPr>
              <a:t>、</a:t>
            </a:r>
            <a:r>
              <a:rPr lang="en-US" altLang="zh-CN" sz="1100" baseline="0">
                <a:solidFill>
                  <a:schemeClr val="tx1"/>
                </a:solidFill>
              </a:rPr>
              <a:t>jks-u </a:t>
            </a:r>
            <a:r>
              <a:rPr lang="zh-CN" altLang="en-US" sz="1100" baseline="0">
                <a:solidFill>
                  <a:schemeClr val="tx1"/>
                </a:solidFill>
              </a:rPr>
              <a:t>各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 baseline="0">
                <a:solidFill>
                  <a:schemeClr val="tx1"/>
                </a:solidFill>
              </a:rPr>
              <a:t>台</a:t>
            </a:r>
            <a:r>
              <a:rPr lang="zh-CN" altLang="en-US" sz="1100">
                <a:solidFill>
                  <a:schemeClr val="tx1"/>
                </a:solidFill>
              </a:rPr>
              <a:t>虚拟机推送</a:t>
            </a:r>
          </a:p>
        </xdr:txBody>
      </xdr:sp>
    </xdr:grpSp>
    <xdr:clientData/>
  </xdr:twoCellAnchor>
  <xdr:twoCellAnchor>
    <xdr:from>
      <xdr:col>38</xdr:col>
      <xdr:colOff>1054100</xdr:colOff>
      <xdr:row>13</xdr:row>
      <xdr:rowOff>596900</xdr:rowOff>
    </xdr:from>
    <xdr:to>
      <xdr:col>39</xdr:col>
      <xdr:colOff>1964269</xdr:colOff>
      <xdr:row>15</xdr:row>
      <xdr:rowOff>47414</xdr:rowOff>
    </xdr:to>
    <xdr:grpSp>
      <xdr:nvGrpSpPr>
        <xdr:cNvPr id="456" name="组合 455">
          <a:extLst>
            <a:ext uri="{FF2B5EF4-FFF2-40B4-BE49-F238E27FC236}">
              <a16:creationId xmlns:a16="http://schemas.microsoft.com/office/drawing/2014/main" id="{612ADC1B-35BF-9644-94EB-F268C7A6496F}"/>
            </a:ext>
          </a:extLst>
        </xdr:cNvPr>
        <xdr:cNvGrpSpPr/>
      </xdr:nvGrpSpPr>
      <xdr:grpSpPr>
        <a:xfrm>
          <a:off x="57931957" y="10031186"/>
          <a:ext cx="1998741" cy="901942"/>
          <a:chOff x="2044700" y="723900"/>
          <a:chExt cx="1993900" cy="812800"/>
        </a:xfrm>
      </xdr:grpSpPr>
      <xdr:sp macro="" textlink="">
        <xdr:nvSpPr>
          <xdr:cNvPr id="457" name="矩形 456">
            <a:extLst>
              <a:ext uri="{FF2B5EF4-FFF2-40B4-BE49-F238E27FC236}">
                <a16:creationId xmlns:a16="http://schemas.microsoft.com/office/drawing/2014/main" id="{8BDCB775-5F7E-2C4C-BD57-BC46C8C242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58" name="矩形 457">
            <a:extLst>
              <a:ext uri="{FF2B5EF4-FFF2-40B4-BE49-F238E27FC236}">
                <a16:creationId xmlns:a16="http://schemas.microsoft.com/office/drawing/2014/main" id="{9762F3BF-3B0F-874F-9186-1BBD8B12267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redis-u</a:t>
            </a:r>
            <a:r>
              <a:rPr lang="en-US" altLang="zh-CN" sz="1100" baseline="0">
                <a:solidFill>
                  <a:schemeClr val="tx1"/>
                </a:solidFill>
              </a:rPr>
              <a:t> 6</a:t>
            </a:r>
            <a:r>
              <a:rPr lang="zh-CN" altLang="en-US" sz="1100" baseline="0">
                <a:solidFill>
                  <a:schemeClr val="tx1"/>
                </a:solidFill>
              </a:rPr>
              <a:t>台</a:t>
            </a:r>
            <a:r>
              <a:rPr lang="zh-CN" altLang="en-US" sz="1100">
                <a:solidFill>
                  <a:schemeClr val="tx1"/>
                </a:solidFill>
              </a:rPr>
              <a:t>虚拟机推送</a:t>
            </a:r>
          </a:p>
        </xdr:txBody>
      </xdr:sp>
    </xdr:grpSp>
    <xdr:clientData/>
  </xdr:twoCellAnchor>
  <xdr:twoCellAnchor>
    <xdr:from>
      <xdr:col>41</xdr:col>
      <xdr:colOff>38100</xdr:colOff>
      <xdr:row>7</xdr:row>
      <xdr:rowOff>647700</xdr:rowOff>
    </xdr:from>
    <xdr:to>
      <xdr:col>42</xdr:col>
      <xdr:colOff>21169</xdr:colOff>
      <xdr:row>9</xdr:row>
      <xdr:rowOff>98214</xdr:rowOff>
    </xdr:to>
    <xdr:grpSp>
      <xdr:nvGrpSpPr>
        <xdr:cNvPr id="459" name="组合 458">
          <a:extLst>
            <a:ext uri="{FF2B5EF4-FFF2-40B4-BE49-F238E27FC236}">
              <a16:creationId xmlns:a16="http://schemas.microsoft.com/office/drawing/2014/main" id="{DA8E3E05-2CE3-5346-9731-7826E0A881F8}"/>
            </a:ext>
          </a:extLst>
        </xdr:cNvPr>
        <xdr:cNvGrpSpPr/>
      </xdr:nvGrpSpPr>
      <xdr:grpSpPr>
        <a:xfrm>
          <a:off x="61106957" y="5727700"/>
          <a:ext cx="1996926" cy="901943"/>
          <a:chOff x="2044700" y="723900"/>
          <a:chExt cx="1993900" cy="812800"/>
        </a:xfrm>
      </xdr:grpSpPr>
      <xdr:sp macro="" textlink="">
        <xdr:nvSpPr>
          <xdr:cNvPr id="460" name="矩形 459">
            <a:extLst>
              <a:ext uri="{FF2B5EF4-FFF2-40B4-BE49-F238E27FC236}">
                <a16:creationId xmlns:a16="http://schemas.microsoft.com/office/drawing/2014/main" id="{B32D53C3-D934-BB46-BB44-4859825EA40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61" name="矩形 460">
            <a:extLst>
              <a:ext uri="{FF2B5EF4-FFF2-40B4-BE49-F238E27FC236}">
                <a16:creationId xmlns:a16="http://schemas.microsoft.com/office/drawing/2014/main" id="{DBAB0147-29FB-9C4B-8199-1A19027DB69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en-US" altLang="zh-CN" sz="1100" baseline="0">
                <a:solidFill>
                  <a:schemeClr val="tx1"/>
                </a:solidFill>
              </a:rPr>
              <a:t>  4</a:t>
            </a:r>
            <a:r>
              <a:rPr lang="zh-CN" altLang="en-US" sz="1100" baseline="0">
                <a:solidFill>
                  <a:schemeClr val="tx1"/>
                </a:solidFill>
              </a:rPr>
              <a:t>台物理机部署</a:t>
            </a:r>
            <a:r>
              <a:rPr lang="en-US" altLang="zh-CN" sz="1100" baseline="0">
                <a:solidFill>
                  <a:schemeClr val="tx1"/>
                </a:solidFill>
              </a:rPr>
              <a:t>hypervisor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41</xdr:col>
      <xdr:colOff>0</xdr:colOff>
      <xdr:row>9</xdr:row>
      <xdr:rowOff>635000</xdr:rowOff>
    </xdr:from>
    <xdr:to>
      <xdr:col>41</xdr:col>
      <xdr:colOff>2002369</xdr:colOff>
      <xdr:row>11</xdr:row>
      <xdr:rowOff>85514</xdr:rowOff>
    </xdr:to>
    <xdr:grpSp>
      <xdr:nvGrpSpPr>
        <xdr:cNvPr id="462" name="组合 461">
          <a:extLst>
            <a:ext uri="{FF2B5EF4-FFF2-40B4-BE49-F238E27FC236}">
              <a16:creationId xmlns:a16="http://schemas.microsoft.com/office/drawing/2014/main" id="{DEB5B049-9058-2448-8369-39BC0A951744}"/>
            </a:ext>
          </a:extLst>
        </xdr:cNvPr>
        <xdr:cNvGrpSpPr/>
      </xdr:nvGrpSpPr>
      <xdr:grpSpPr>
        <a:xfrm>
          <a:off x="61068857" y="7166429"/>
          <a:ext cx="2002369" cy="901942"/>
          <a:chOff x="2044700" y="723900"/>
          <a:chExt cx="1993900" cy="812800"/>
        </a:xfrm>
      </xdr:grpSpPr>
      <xdr:sp macro="" textlink="">
        <xdr:nvSpPr>
          <xdr:cNvPr id="463" name="矩形 462">
            <a:extLst>
              <a:ext uri="{FF2B5EF4-FFF2-40B4-BE49-F238E27FC236}">
                <a16:creationId xmlns:a16="http://schemas.microsoft.com/office/drawing/2014/main" id="{12D72ACD-7349-8244-AE48-6649014183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人员：李丹妮、王逸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64" name="矩形 463">
            <a:extLst>
              <a:ext uri="{FF2B5EF4-FFF2-40B4-BE49-F238E27FC236}">
                <a16:creationId xmlns:a16="http://schemas.microsoft.com/office/drawing/2014/main" id="{F609A464-5477-7E4B-A5AC-37C7D77A919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8</a:t>
            </a:r>
            <a:r>
              <a:rPr lang="zh-CN" altLang="en-US" sz="1100" baseline="0">
                <a:solidFill>
                  <a:schemeClr val="tx1"/>
                </a:solidFill>
              </a:rPr>
              <a:t>台裸金属部署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39</xdr:col>
      <xdr:colOff>1524001</xdr:colOff>
      <xdr:row>4</xdr:row>
      <xdr:rowOff>419100</xdr:rowOff>
    </xdr:from>
    <xdr:to>
      <xdr:col>43</xdr:col>
      <xdr:colOff>152402</xdr:colOff>
      <xdr:row>6</xdr:row>
      <xdr:rowOff>584200</xdr:rowOff>
    </xdr:to>
    <xdr:pic>
      <xdr:nvPicPr>
        <xdr:cNvPr id="465" name="图片 464">
          <a:extLst>
            <a:ext uri="{FF2B5EF4-FFF2-40B4-BE49-F238E27FC236}">
              <a16:creationId xmlns:a16="http://schemas.microsoft.com/office/drawing/2014/main" id="{31EAB354-35D1-5D46-9B71-E18AFF89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575701" y="3314700"/>
          <a:ext cx="4851400" cy="1612900"/>
        </a:xfrm>
        <a:prstGeom prst="rect">
          <a:avLst/>
        </a:prstGeom>
      </xdr:spPr>
    </xdr:pic>
    <xdr:clientData/>
  </xdr:twoCellAnchor>
  <xdr:twoCellAnchor>
    <xdr:from>
      <xdr:col>40</xdr:col>
      <xdr:colOff>558800</xdr:colOff>
      <xdr:row>6</xdr:row>
      <xdr:rowOff>558800</xdr:rowOff>
    </xdr:from>
    <xdr:to>
      <xdr:col>41</xdr:col>
      <xdr:colOff>25508</xdr:colOff>
      <xdr:row>10</xdr:row>
      <xdr:rowOff>514655</xdr:rowOff>
    </xdr:to>
    <xdr:cxnSp macro="">
      <xdr:nvCxnSpPr>
        <xdr:cNvPr id="466" name="直线箭头连接符 465">
          <a:extLst>
            <a:ext uri="{FF2B5EF4-FFF2-40B4-BE49-F238E27FC236}">
              <a16:creationId xmlns:a16="http://schemas.microsoft.com/office/drawing/2014/main" id="{BF32256A-9855-004C-AEC9-64E1952E4B19}"/>
            </a:ext>
          </a:extLst>
        </xdr:cNvPr>
        <xdr:cNvCxnSpPr>
          <a:stCxn id="463" idx="1"/>
        </xdr:cNvCxnSpPr>
      </xdr:nvCxnSpPr>
      <xdr:spPr>
        <a:xfrm flipH="1" flipV="1">
          <a:off x="60629800" y="4902200"/>
          <a:ext cx="558908" cy="2851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7</xdr:row>
      <xdr:rowOff>698500</xdr:rowOff>
    </xdr:from>
    <xdr:to>
      <xdr:col>43</xdr:col>
      <xdr:colOff>2002369</xdr:colOff>
      <xdr:row>9</xdr:row>
      <xdr:rowOff>149014</xdr:rowOff>
    </xdr:to>
    <xdr:grpSp>
      <xdr:nvGrpSpPr>
        <xdr:cNvPr id="469" name="组合 468">
          <a:extLst>
            <a:ext uri="{FF2B5EF4-FFF2-40B4-BE49-F238E27FC236}">
              <a16:creationId xmlns:a16="http://schemas.microsoft.com/office/drawing/2014/main" id="{5636B795-502A-134A-92BA-E41C278852FC}"/>
            </a:ext>
          </a:extLst>
        </xdr:cNvPr>
        <xdr:cNvGrpSpPr/>
      </xdr:nvGrpSpPr>
      <xdr:grpSpPr>
        <a:xfrm>
          <a:off x="64171286" y="5778500"/>
          <a:ext cx="2002369" cy="901943"/>
          <a:chOff x="2044700" y="723900"/>
          <a:chExt cx="1993900" cy="812800"/>
        </a:xfrm>
      </xdr:grpSpPr>
      <xdr:sp macro="" textlink="">
        <xdr:nvSpPr>
          <xdr:cNvPr id="470" name="矩形 469">
            <a:extLst>
              <a:ext uri="{FF2B5EF4-FFF2-40B4-BE49-F238E27FC236}">
                <a16:creationId xmlns:a16="http://schemas.microsoft.com/office/drawing/2014/main" id="{98E6B956-82FE-0B48-868A-045FE8C4C0F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71" name="矩形 470">
            <a:extLst>
              <a:ext uri="{FF2B5EF4-FFF2-40B4-BE49-F238E27FC236}">
                <a16:creationId xmlns:a16="http://schemas.microsoft.com/office/drawing/2014/main" id="{8B321CE4-80A2-EC44-8638-7650D685F1E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SPC-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43</xdr:col>
      <xdr:colOff>0</xdr:colOff>
      <xdr:row>9</xdr:row>
      <xdr:rowOff>635000</xdr:rowOff>
    </xdr:from>
    <xdr:to>
      <xdr:col>43</xdr:col>
      <xdr:colOff>2002369</xdr:colOff>
      <xdr:row>11</xdr:row>
      <xdr:rowOff>85514</xdr:rowOff>
    </xdr:to>
    <xdr:grpSp>
      <xdr:nvGrpSpPr>
        <xdr:cNvPr id="472" name="组合 471">
          <a:extLst>
            <a:ext uri="{FF2B5EF4-FFF2-40B4-BE49-F238E27FC236}">
              <a16:creationId xmlns:a16="http://schemas.microsoft.com/office/drawing/2014/main" id="{522B184E-F4E9-A24F-9BA3-863F667F7EED}"/>
            </a:ext>
          </a:extLst>
        </xdr:cNvPr>
        <xdr:cNvGrpSpPr/>
      </xdr:nvGrpSpPr>
      <xdr:grpSpPr>
        <a:xfrm>
          <a:off x="64171286" y="7166429"/>
          <a:ext cx="2002369" cy="901942"/>
          <a:chOff x="2044700" y="723900"/>
          <a:chExt cx="1993900" cy="812800"/>
        </a:xfrm>
      </xdr:grpSpPr>
      <xdr:sp macro="" textlink="">
        <xdr:nvSpPr>
          <xdr:cNvPr id="473" name="矩形 472">
            <a:extLst>
              <a:ext uri="{FF2B5EF4-FFF2-40B4-BE49-F238E27FC236}">
                <a16:creationId xmlns:a16="http://schemas.microsoft.com/office/drawing/2014/main" id="{FF330196-98C8-7141-B30D-61E194C972B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74" name="矩形 473">
            <a:extLst>
              <a:ext uri="{FF2B5EF4-FFF2-40B4-BE49-F238E27FC236}">
                <a16:creationId xmlns:a16="http://schemas.microsoft.com/office/drawing/2014/main" id="{6AF6B11A-A446-094C-A35E-11A873EAF74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rocketmq-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6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43</xdr:col>
      <xdr:colOff>0</xdr:colOff>
      <xdr:row>11</xdr:row>
      <xdr:rowOff>558800</xdr:rowOff>
    </xdr:from>
    <xdr:to>
      <xdr:col>43</xdr:col>
      <xdr:colOff>2002369</xdr:colOff>
      <xdr:row>13</xdr:row>
      <xdr:rowOff>9314</xdr:rowOff>
    </xdr:to>
    <xdr:grpSp>
      <xdr:nvGrpSpPr>
        <xdr:cNvPr id="475" name="组合 474">
          <a:extLst>
            <a:ext uri="{FF2B5EF4-FFF2-40B4-BE49-F238E27FC236}">
              <a16:creationId xmlns:a16="http://schemas.microsoft.com/office/drawing/2014/main" id="{69A6274A-7F80-6B4E-AE34-A84E4F1F32F9}"/>
            </a:ext>
          </a:extLst>
        </xdr:cNvPr>
        <xdr:cNvGrpSpPr/>
      </xdr:nvGrpSpPr>
      <xdr:grpSpPr>
        <a:xfrm>
          <a:off x="64171286" y="8541657"/>
          <a:ext cx="2002369" cy="901943"/>
          <a:chOff x="2044700" y="723900"/>
          <a:chExt cx="1993900" cy="812800"/>
        </a:xfrm>
      </xdr:grpSpPr>
      <xdr:sp macro="" textlink="">
        <xdr:nvSpPr>
          <xdr:cNvPr id="476" name="矩形 475">
            <a:extLst>
              <a:ext uri="{FF2B5EF4-FFF2-40B4-BE49-F238E27FC236}">
                <a16:creationId xmlns:a16="http://schemas.microsoft.com/office/drawing/2014/main" id="{9E560688-2C1A-6B4D-AFC3-6A702C9D4771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77" name="矩形 476">
            <a:extLst>
              <a:ext uri="{FF2B5EF4-FFF2-40B4-BE49-F238E27FC236}">
                <a16:creationId xmlns:a16="http://schemas.microsoft.com/office/drawing/2014/main" id="{5F3801FD-3A2A-0442-B788-DF792899B2D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ams-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43</xdr:col>
      <xdr:colOff>0</xdr:colOff>
      <xdr:row>13</xdr:row>
      <xdr:rowOff>571500</xdr:rowOff>
    </xdr:from>
    <xdr:to>
      <xdr:col>43</xdr:col>
      <xdr:colOff>2002369</xdr:colOff>
      <xdr:row>15</xdr:row>
      <xdr:rowOff>22014</xdr:rowOff>
    </xdr:to>
    <xdr:grpSp>
      <xdr:nvGrpSpPr>
        <xdr:cNvPr id="478" name="组合 477">
          <a:extLst>
            <a:ext uri="{FF2B5EF4-FFF2-40B4-BE49-F238E27FC236}">
              <a16:creationId xmlns:a16="http://schemas.microsoft.com/office/drawing/2014/main" id="{46606CDE-30A8-2941-B43E-E9B5EF88AA2B}"/>
            </a:ext>
          </a:extLst>
        </xdr:cNvPr>
        <xdr:cNvGrpSpPr/>
      </xdr:nvGrpSpPr>
      <xdr:grpSpPr>
        <a:xfrm>
          <a:off x="64171286" y="10005786"/>
          <a:ext cx="2002369" cy="901942"/>
          <a:chOff x="2044700" y="723900"/>
          <a:chExt cx="1993900" cy="812800"/>
        </a:xfrm>
      </xdr:grpSpPr>
      <xdr:sp macro="" textlink="">
        <xdr:nvSpPr>
          <xdr:cNvPr id="479" name="矩形 478">
            <a:extLst>
              <a:ext uri="{FF2B5EF4-FFF2-40B4-BE49-F238E27FC236}">
                <a16:creationId xmlns:a16="http://schemas.microsoft.com/office/drawing/2014/main" id="{FC5E6675-6B90-4647-93E3-E786CFA6473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80" name="矩形 479">
            <a:extLst>
              <a:ext uri="{FF2B5EF4-FFF2-40B4-BE49-F238E27FC236}">
                <a16:creationId xmlns:a16="http://schemas.microsoft.com/office/drawing/2014/main" id="{A3203887-AD32-8E46-A5CE-964154F1C7F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etl-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43</xdr:col>
      <xdr:colOff>0</xdr:colOff>
      <xdr:row>15</xdr:row>
      <xdr:rowOff>571500</xdr:rowOff>
    </xdr:from>
    <xdr:to>
      <xdr:col>43</xdr:col>
      <xdr:colOff>2002369</xdr:colOff>
      <xdr:row>17</xdr:row>
      <xdr:rowOff>22014</xdr:rowOff>
    </xdr:to>
    <xdr:grpSp>
      <xdr:nvGrpSpPr>
        <xdr:cNvPr id="481" name="组合 480">
          <a:extLst>
            <a:ext uri="{FF2B5EF4-FFF2-40B4-BE49-F238E27FC236}">
              <a16:creationId xmlns:a16="http://schemas.microsoft.com/office/drawing/2014/main" id="{869004AB-DFD2-9146-8733-54B1E931E988}"/>
            </a:ext>
          </a:extLst>
        </xdr:cNvPr>
        <xdr:cNvGrpSpPr/>
      </xdr:nvGrpSpPr>
      <xdr:grpSpPr>
        <a:xfrm>
          <a:off x="64171286" y="11457214"/>
          <a:ext cx="2002369" cy="901943"/>
          <a:chOff x="2044700" y="723900"/>
          <a:chExt cx="1993900" cy="812800"/>
        </a:xfrm>
      </xdr:grpSpPr>
      <xdr:sp macro="" textlink="">
        <xdr:nvSpPr>
          <xdr:cNvPr id="482" name="矩形 481">
            <a:extLst>
              <a:ext uri="{FF2B5EF4-FFF2-40B4-BE49-F238E27FC236}">
                <a16:creationId xmlns:a16="http://schemas.microsoft.com/office/drawing/2014/main" id="{6CC0628C-A19B-1A41-BDE0-BF505D8D3B3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83" name="矩形 482">
            <a:extLst>
              <a:ext uri="{FF2B5EF4-FFF2-40B4-BE49-F238E27FC236}">
                <a16:creationId xmlns:a16="http://schemas.microsoft.com/office/drawing/2014/main" id="{12BAB6ED-9CA5-F44B-9F0B-318FD17901E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ecol -t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42</xdr:col>
      <xdr:colOff>1079500</xdr:colOff>
      <xdr:row>21</xdr:row>
      <xdr:rowOff>114300</xdr:rowOff>
    </xdr:from>
    <xdr:to>
      <xdr:col>43</xdr:col>
      <xdr:colOff>1989669</xdr:colOff>
      <xdr:row>22</xdr:row>
      <xdr:rowOff>288714</xdr:rowOff>
    </xdr:to>
    <xdr:grpSp>
      <xdr:nvGrpSpPr>
        <xdr:cNvPr id="484" name="组合 483">
          <a:extLst>
            <a:ext uri="{FF2B5EF4-FFF2-40B4-BE49-F238E27FC236}">
              <a16:creationId xmlns:a16="http://schemas.microsoft.com/office/drawing/2014/main" id="{6F2802B7-0A5F-3140-8B6C-B18B58EA8807}"/>
            </a:ext>
          </a:extLst>
        </xdr:cNvPr>
        <xdr:cNvGrpSpPr/>
      </xdr:nvGrpSpPr>
      <xdr:grpSpPr>
        <a:xfrm>
          <a:off x="64162214" y="15354300"/>
          <a:ext cx="1998741" cy="900128"/>
          <a:chOff x="2044700" y="723900"/>
          <a:chExt cx="1993900" cy="812800"/>
        </a:xfrm>
      </xdr:grpSpPr>
      <xdr:sp macro="" textlink="">
        <xdr:nvSpPr>
          <xdr:cNvPr id="485" name="矩形 484">
            <a:extLst>
              <a:ext uri="{FF2B5EF4-FFF2-40B4-BE49-F238E27FC236}">
                <a16:creationId xmlns:a16="http://schemas.microsoft.com/office/drawing/2014/main" id="{88DDF7D9-F115-3F4A-9781-46D2008E2E6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86" name="矩形 485">
            <a:extLst>
              <a:ext uri="{FF2B5EF4-FFF2-40B4-BE49-F238E27FC236}">
                <a16:creationId xmlns:a16="http://schemas.microsoft.com/office/drawing/2014/main" id="{2099B1B8-8353-9141-9E77-CFE508ACC95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radius -p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43</xdr:col>
      <xdr:colOff>0</xdr:colOff>
      <xdr:row>17</xdr:row>
      <xdr:rowOff>444500</xdr:rowOff>
    </xdr:from>
    <xdr:to>
      <xdr:col>43</xdr:col>
      <xdr:colOff>2002369</xdr:colOff>
      <xdr:row>18</xdr:row>
      <xdr:rowOff>618914</xdr:rowOff>
    </xdr:to>
    <xdr:grpSp>
      <xdr:nvGrpSpPr>
        <xdr:cNvPr id="487" name="组合 486">
          <a:extLst>
            <a:ext uri="{FF2B5EF4-FFF2-40B4-BE49-F238E27FC236}">
              <a16:creationId xmlns:a16="http://schemas.microsoft.com/office/drawing/2014/main" id="{BF4E94F7-BC15-B046-A61F-1B448161EED0}"/>
            </a:ext>
          </a:extLst>
        </xdr:cNvPr>
        <xdr:cNvGrpSpPr/>
      </xdr:nvGrpSpPr>
      <xdr:grpSpPr>
        <a:xfrm>
          <a:off x="64171286" y="12781643"/>
          <a:ext cx="2002369" cy="900128"/>
          <a:chOff x="2044700" y="723900"/>
          <a:chExt cx="1993900" cy="812800"/>
        </a:xfrm>
      </xdr:grpSpPr>
      <xdr:sp macro="" textlink="">
        <xdr:nvSpPr>
          <xdr:cNvPr id="488" name="矩形 487">
            <a:extLst>
              <a:ext uri="{FF2B5EF4-FFF2-40B4-BE49-F238E27FC236}">
                <a16:creationId xmlns:a16="http://schemas.microsoft.com/office/drawing/2014/main" id="{9D4B7346-407D-7045-AB2C-B2CAF31A7F1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89" name="矩形 488">
            <a:extLst>
              <a:ext uri="{FF2B5EF4-FFF2-40B4-BE49-F238E27FC236}">
                <a16:creationId xmlns:a16="http://schemas.microsoft.com/office/drawing/2014/main" id="{612F9C70-AB57-9243-95F4-9C507A46E37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redis-t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42</xdr:col>
      <xdr:colOff>1079500</xdr:colOff>
      <xdr:row>19</xdr:row>
      <xdr:rowOff>266700</xdr:rowOff>
    </xdr:from>
    <xdr:to>
      <xdr:col>43</xdr:col>
      <xdr:colOff>1989669</xdr:colOff>
      <xdr:row>20</xdr:row>
      <xdr:rowOff>441114</xdr:rowOff>
    </xdr:to>
    <xdr:grpSp>
      <xdr:nvGrpSpPr>
        <xdr:cNvPr id="490" name="组合 489">
          <a:extLst>
            <a:ext uri="{FF2B5EF4-FFF2-40B4-BE49-F238E27FC236}">
              <a16:creationId xmlns:a16="http://schemas.microsoft.com/office/drawing/2014/main" id="{8E73840C-7FCF-4344-85EF-E91D52840140}"/>
            </a:ext>
          </a:extLst>
        </xdr:cNvPr>
        <xdr:cNvGrpSpPr/>
      </xdr:nvGrpSpPr>
      <xdr:grpSpPr>
        <a:xfrm>
          <a:off x="64162214" y="14055271"/>
          <a:ext cx="1998741" cy="900129"/>
          <a:chOff x="2044700" y="723900"/>
          <a:chExt cx="1993900" cy="812800"/>
        </a:xfrm>
      </xdr:grpSpPr>
      <xdr:sp macro="" textlink="">
        <xdr:nvSpPr>
          <xdr:cNvPr id="491" name="矩形 490">
            <a:extLst>
              <a:ext uri="{FF2B5EF4-FFF2-40B4-BE49-F238E27FC236}">
                <a16:creationId xmlns:a16="http://schemas.microsoft.com/office/drawing/2014/main" id="{0341F20D-486C-FE4E-B514-C037090528B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92" name="矩形 491">
            <a:extLst>
              <a:ext uri="{FF2B5EF4-FFF2-40B4-BE49-F238E27FC236}">
                <a16:creationId xmlns:a16="http://schemas.microsoft.com/office/drawing/2014/main" id="{35DD5441-8456-6A42-A74B-0C7DF70A546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dcc-t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42</xdr:col>
      <xdr:colOff>1079500</xdr:colOff>
      <xdr:row>22</xdr:row>
      <xdr:rowOff>596900</xdr:rowOff>
    </xdr:from>
    <xdr:to>
      <xdr:col>43</xdr:col>
      <xdr:colOff>1989669</xdr:colOff>
      <xdr:row>24</xdr:row>
      <xdr:rowOff>47414</xdr:rowOff>
    </xdr:to>
    <xdr:grpSp>
      <xdr:nvGrpSpPr>
        <xdr:cNvPr id="493" name="组合 492">
          <a:extLst>
            <a:ext uri="{FF2B5EF4-FFF2-40B4-BE49-F238E27FC236}">
              <a16:creationId xmlns:a16="http://schemas.microsoft.com/office/drawing/2014/main" id="{D591173F-86D3-0F48-A498-29273C345988}"/>
            </a:ext>
          </a:extLst>
        </xdr:cNvPr>
        <xdr:cNvGrpSpPr/>
      </xdr:nvGrpSpPr>
      <xdr:grpSpPr>
        <a:xfrm>
          <a:off x="64162214" y="16562614"/>
          <a:ext cx="1998741" cy="901943"/>
          <a:chOff x="2044700" y="723900"/>
          <a:chExt cx="1993900" cy="812800"/>
        </a:xfrm>
      </xdr:grpSpPr>
      <xdr:sp macro="" textlink="">
        <xdr:nvSpPr>
          <xdr:cNvPr id="494" name="矩形 493">
            <a:extLst>
              <a:ext uri="{FF2B5EF4-FFF2-40B4-BE49-F238E27FC236}">
                <a16:creationId xmlns:a16="http://schemas.microsoft.com/office/drawing/2014/main" id="{1F048C61-7DDC-B641-9307-5748DF8DE29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人员：顾思晟、袁波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95" name="矩形 494">
            <a:extLst>
              <a:ext uri="{FF2B5EF4-FFF2-40B4-BE49-F238E27FC236}">
                <a16:creationId xmlns:a16="http://schemas.microsoft.com/office/drawing/2014/main" id="{BB2805F2-2523-0A44-BFAC-29027FCC0C7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nps -p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44</xdr:col>
      <xdr:colOff>1066800</xdr:colOff>
      <xdr:row>7</xdr:row>
      <xdr:rowOff>635000</xdr:rowOff>
    </xdr:from>
    <xdr:to>
      <xdr:col>45</xdr:col>
      <xdr:colOff>1976969</xdr:colOff>
      <xdr:row>9</xdr:row>
      <xdr:rowOff>85514</xdr:rowOff>
    </xdr:to>
    <xdr:grpSp>
      <xdr:nvGrpSpPr>
        <xdr:cNvPr id="496" name="组合 495">
          <a:extLst>
            <a:ext uri="{FF2B5EF4-FFF2-40B4-BE49-F238E27FC236}">
              <a16:creationId xmlns:a16="http://schemas.microsoft.com/office/drawing/2014/main" id="{6C61213A-FA7B-F745-A54A-6E870829702C}"/>
            </a:ext>
          </a:extLst>
        </xdr:cNvPr>
        <xdr:cNvGrpSpPr/>
      </xdr:nvGrpSpPr>
      <xdr:grpSpPr>
        <a:xfrm>
          <a:off x="67251943" y="5715000"/>
          <a:ext cx="1998740" cy="901943"/>
          <a:chOff x="2044700" y="723900"/>
          <a:chExt cx="1993900" cy="812800"/>
        </a:xfrm>
      </xdr:grpSpPr>
      <xdr:sp macro="" textlink="">
        <xdr:nvSpPr>
          <xdr:cNvPr id="497" name="矩形 496">
            <a:extLst>
              <a:ext uri="{FF2B5EF4-FFF2-40B4-BE49-F238E27FC236}">
                <a16:creationId xmlns:a16="http://schemas.microsoft.com/office/drawing/2014/main" id="{5217F72F-9446-B24E-BD87-BD51DFB4FA3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498" name="矩形 497">
            <a:extLst>
              <a:ext uri="{FF2B5EF4-FFF2-40B4-BE49-F238E27FC236}">
                <a16:creationId xmlns:a16="http://schemas.microsoft.com/office/drawing/2014/main" id="{55D07B2A-EBAC-2449-8D09-B89E60F329B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elkfk-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44</xdr:col>
      <xdr:colOff>1079500</xdr:colOff>
      <xdr:row>9</xdr:row>
      <xdr:rowOff>596900</xdr:rowOff>
    </xdr:from>
    <xdr:to>
      <xdr:col>45</xdr:col>
      <xdr:colOff>1989669</xdr:colOff>
      <xdr:row>11</xdr:row>
      <xdr:rowOff>47414</xdr:rowOff>
    </xdr:to>
    <xdr:grpSp>
      <xdr:nvGrpSpPr>
        <xdr:cNvPr id="499" name="组合 498">
          <a:extLst>
            <a:ext uri="{FF2B5EF4-FFF2-40B4-BE49-F238E27FC236}">
              <a16:creationId xmlns:a16="http://schemas.microsoft.com/office/drawing/2014/main" id="{AD126064-14C9-EC40-8887-51073990CBC3}"/>
            </a:ext>
          </a:extLst>
        </xdr:cNvPr>
        <xdr:cNvGrpSpPr/>
      </xdr:nvGrpSpPr>
      <xdr:grpSpPr>
        <a:xfrm>
          <a:off x="67264643" y="7128329"/>
          <a:ext cx="1998740" cy="901942"/>
          <a:chOff x="2044700" y="723900"/>
          <a:chExt cx="1993900" cy="812800"/>
        </a:xfrm>
      </xdr:grpSpPr>
      <xdr:sp macro="" textlink="">
        <xdr:nvSpPr>
          <xdr:cNvPr id="500" name="矩形 499">
            <a:extLst>
              <a:ext uri="{FF2B5EF4-FFF2-40B4-BE49-F238E27FC236}">
                <a16:creationId xmlns:a16="http://schemas.microsoft.com/office/drawing/2014/main" id="{28A1F0F6-29CC-2B43-A0A8-A499311F054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01" name="矩形 500">
            <a:extLst>
              <a:ext uri="{FF2B5EF4-FFF2-40B4-BE49-F238E27FC236}">
                <a16:creationId xmlns:a16="http://schemas.microsoft.com/office/drawing/2014/main" id="{60C9C366-D7EA-4F4D-BC04-2ADA6C3734B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elkes-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3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45</xdr:col>
      <xdr:colOff>0</xdr:colOff>
      <xdr:row>11</xdr:row>
      <xdr:rowOff>558800</xdr:rowOff>
    </xdr:from>
    <xdr:to>
      <xdr:col>45</xdr:col>
      <xdr:colOff>2002369</xdr:colOff>
      <xdr:row>13</xdr:row>
      <xdr:rowOff>9314</xdr:rowOff>
    </xdr:to>
    <xdr:grpSp>
      <xdr:nvGrpSpPr>
        <xdr:cNvPr id="502" name="组合 501">
          <a:extLst>
            <a:ext uri="{FF2B5EF4-FFF2-40B4-BE49-F238E27FC236}">
              <a16:creationId xmlns:a16="http://schemas.microsoft.com/office/drawing/2014/main" id="{07BDB293-92E1-C04D-8B3F-5DF9913792E1}"/>
            </a:ext>
          </a:extLst>
        </xdr:cNvPr>
        <xdr:cNvGrpSpPr/>
      </xdr:nvGrpSpPr>
      <xdr:grpSpPr>
        <a:xfrm>
          <a:off x="67273714" y="8541657"/>
          <a:ext cx="2002369" cy="901943"/>
          <a:chOff x="2044700" y="723900"/>
          <a:chExt cx="1993900" cy="812800"/>
        </a:xfrm>
      </xdr:grpSpPr>
      <xdr:sp macro="" textlink="">
        <xdr:nvSpPr>
          <xdr:cNvPr id="503" name="矩形 502">
            <a:extLst>
              <a:ext uri="{FF2B5EF4-FFF2-40B4-BE49-F238E27FC236}">
                <a16:creationId xmlns:a16="http://schemas.microsoft.com/office/drawing/2014/main" id="{DB6DFF09-7E50-A046-BB99-26D31DBA072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04" name="矩形 503">
            <a:extLst>
              <a:ext uri="{FF2B5EF4-FFF2-40B4-BE49-F238E27FC236}">
                <a16:creationId xmlns:a16="http://schemas.microsoft.com/office/drawing/2014/main" id="{38732BDA-2603-6044-A709-9F321B81176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report-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45</xdr:col>
      <xdr:colOff>0</xdr:colOff>
      <xdr:row>13</xdr:row>
      <xdr:rowOff>647700</xdr:rowOff>
    </xdr:from>
    <xdr:to>
      <xdr:col>45</xdr:col>
      <xdr:colOff>2002369</xdr:colOff>
      <xdr:row>15</xdr:row>
      <xdr:rowOff>98214</xdr:rowOff>
    </xdr:to>
    <xdr:grpSp>
      <xdr:nvGrpSpPr>
        <xdr:cNvPr id="505" name="组合 504">
          <a:extLst>
            <a:ext uri="{FF2B5EF4-FFF2-40B4-BE49-F238E27FC236}">
              <a16:creationId xmlns:a16="http://schemas.microsoft.com/office/drawing/2014/main" id="{62E81C4E-FCEC-694C-9E80-7A554413A959}"/>
            </a:ext>
          </a:extLst>
        </xdr:cNvPr>
        <xdr:cNvGrpSpPr/>
      </xdr:nvGrpSpPr>
      <xdr:grpSpPr>
        <a:xfrm>
          <a:off x="67273714" y="10081986"/>
          <a:ext cx="2002369" cy="901942"/>
          <a:chOff x="2044700" y="723900"/>
          <a:chExt cx="1993900" cy="812800"/>
        </a:xfrm>
      </xdr:grpSpPr>
      <xdr:sp macro="" textlink="">
        <xdr:nvSpPr>
          <xdr:cNvPr id="506" name="矩形 505">
            <a:extLst>
              <a:ext uri="{FF2B5EF4-FFF2-40B4-BE49-F238E27FC236}">
                <a16:creationId xmlns:a16="http://schemas.microsoft.com/office/drawing/2014/main" id="{CBC48B98-37EE-394C-96F1-A329770181A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07" name="矩形 506">
            <a:extLst>
              <a:ext uri="{FF2B5EF4-FFF2-40B4-BE49-F238E27FC236}">
                <a16:creationId xmlns:a16="http://schemas.microsoft.com/office/drawing/2014/main" id="{80A7568C-0DDF-5249-BEC5-2B34A767CFF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dms- U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52</xdr:col>
      <xdr:colOff>1052062</xdr:colOff>
      <xdr:row>7</xdr:row>
      <xdr:rowOff>511450</xdr:rowOff>
    </xdr:from>
    <xdr:to>
      <xdr:col>53</xdr:col>
      <xdr:colOff>1947492</xdr:colOff>
      <xdr:row>8</xdr:row>
      <xdr:rowOff>698563</xdr:rowOff>
    </xdr:to>
    <xdr:grpSp>
      <xdr:nvGrpSpPr>
        <xdr:cNvPr id="509" name="组合 508">
          <a:extLst>
            <a:ext uri="{FF2B5EF4-FFF2-40B4-BE49-F238E27FC236}">
              <a16:creationId xmlns:a16="http://schemas.microsoft.com/office/drawing/2014/main" id="{0D95B8A0-C62B-A24D-8181-6507C7C0F1BE}"/>
            </a:ext>
          </a:extLst>
        </xdr:cNvPr>
        <xdr:cNvGrpSpPr/>
      </xdr:nvGrpSpPr>
      <xdr:grpSpPr>
        <a:xfrm>
          <a:off x="79646919" y="5591450"/>
          <a:ext cx="1984002" cy="912827"/>
          <a:chOff x="2044700" y="723900"/>
          <a:chExt cx="1993900" cy="812800"/>
        </a:xfrm>
      </xdr:grpSpPr>
      <xdr:sp macro="" textlink="">
        <xdr:nvSpPr>
          <xdr:cNvPr id="510" name="矩形 509">
            <a:extLst>
              <a:ext uri="{FF2B5EF4-FFF2-40B4-BE49-F238E27FC236}">
                <a16:creationId xmlns:a16="http://schemas.microsoft.com/office/drawing/2014/main" id="{11D782F9-8D8B-8243-8C65-00007F4126E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11" name="矩形 510">
            <a:extLst>
              <a:ext uri="{FF2B5EF4-FFF2-40B4-BE49-F238E27FC236}">
                <a16:creationId xmlns:a16="http://schemas.microsoft.com/office/drawing/2014/main" id="{FAADCE3A-942E-7046-B187-80021D4FCBA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域控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53</xdr:col>
      <xdr:colOff>0</xdr:colOff>
      <xdr:row>5</xdr:row>
      <xdr:rowOff>658518</xdr:rowOff>
    </xdr:from>
    <xdr:to>
      <xdr:col>53</xdr:col>
      <xdr:colOff>2005662</xdr:colOff>
      <xdr:row>7</xdr:row>
      <xdr:rowOff>109032</xdr:rowOff>
    </xdr:to>
    <xdr:grpSp>
      <xdr:nvGrpSpPr>
        <xdr:cNvPr id="512" name="组合 511">
          <a:extLst>
            <a:ext uri="{FF2B5EF4-FFF2-40B4-BE49-F238E27FC236}">
              <a16:creationId xmlns:a16="http://schemas.microsoft.com/office/drawing/2014/main" id="{47EDBAA5-ABF7-3D44-948C-5B6A8AF36AD5}"/>
            </a:ext>
          </a:extLst>
        </xdr:cNvPr>
        <xdr:cNvGrpSpPr/>
      </xdr:nvGrpSpPr>
      <xdr:grpSpPr>
        <a:xfrm>
          <a:off x="79683429" y="4287089"/>
          <a:ext cx="2005662" cy="901943"/>
          <a:chOff x="2044700" y="723900"/>
          <a:chExt cx="1993900" cy="812800"/>
        </a:xfrm>
      </xdr:grpSpPr>
      <xdr:sp macro="" textlink="">
        <xdr:nvSpPr>
          <xdr:cNvPr id="513" name="矩形 512">
            <a:extLst>
              <a:ext uri="{FF2B5EF4-FFF2-40B4-BE49-F238E27FC236}">
                <a16:creationId xmlns:a16="http://schemas.microsoft.com/office/drawing/2014/main" id="{72847963-296F-5B4D-BCD5-E2CBF11D8E4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14" name="矩形 513">
            <a:extLst>
              <a:ext uri="{FF2B5EF4-FFF2-40B4-BE49-F238E27FC236}">
                <a16:creationId xmlns:a16="http://schemas.microsoft.com/office/drawing/2014/main" id="{294A76E9-0546-6240-87A6-8DC63D36F58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DS  4</a:t>
            </a:r>
            <a:r>
              <a:rPr lang="zh-CN" altLang="en-US" sz="1100" baseline="0">
                <a:solidFill>
                  <a:schemeClr val="tx1"/>
                </a:solidFill>
              </a:rPr>
              <a:t>台物理机部署</a:t>
            </a:r>
            <a:r>
              <a:rPr lang="en-US" altLang="zh-CN" sz="1100" baseline="0">
                <a:solidFill>
                  <a:schemeClr val="tx1"/>
                </a:solidFill>
              </a:rPr>
              <a:t>hypervisor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9</xdr:row>
      <xdr:rowOff>313581</xdr:rowOff>
    </xdr:from>
    <xdr:to>
      <xdr:col>53</xdr:col>
      <xdr:colOff>1992961</xdr:colOff>
      <xdr:row>10</xdr:row>
      <xdr:rowOff>500694</xdr:rowOff>
    </xdr:to>
    <xdr:grpSp>
      <xdr:nvGrpSpPr>
        <xdr:cNvPr id="515" name="组合 514">
          <a:extLst>
            <a:ext uri="{FF2B5EF4-FFF2-40B4-BE49-F238E27FC236}">
              <a16:creationId xmlns:a16="http://schemas.microsoft.com/office/drawing/2014/main" id="{894FC053-2035-854B-9C1F-BCDCE358ECA2}"/>
            </a:ext>
          </a:extLst>
        </xdr:cNvPr>
        <xdr:cNvGrpSpPr/>
      </xdr:nvGrpSpPr>
      <xdr:grpSpPr>
        <a:xfrm>
          <a:off x="79683429" y="6845010"/>
          <a:ext cx="1992961" cy="912827"/>
          <a:chOff x="2044700" y="723900"/>
          <a:chExt cx="1993900" cy="812800"/>
        </a:xfrm>
      </xdr:grpSpPr>
      <xdr:sp macro="" textlink="">
        <xdr:nvSpPr>
          <xdr:cNvPr id="516" name="矩形 515">
            <a:extLst>
              <a:ext uri="{FF2B5EF4-FFF2-40B4-BE49-F238E27FC236}">
                <a16:creationId xmlns:a16="http://schemas.microsoft.com/office/drawing/2014/main" id="{1ECA23D4-B9E2-8343-A7D2-064E3461DC0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17" name="矩形 516">
            <a:extLst>
              <a:ext uri="{FF2B5EF4-FFF2-40B4-BE49-F238E27FC236}">
                <a16:creationId xmlns:a16="http://schemas.microsoft.com/office/drawing/2014/main" id="{BA4FB92A-17D0-964A-8BED-2834015EC7A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DHCP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53</xdr:col>
      <xdr:colOff>15679</xdr:colOff>
      <xdr:row>11</xdr:row>
      <xdr:rowOff>344938</xdr:rowOff>
    </xdr:from>
    <xdr:to>
      <xdr:col>53</xdr:col>
      <xdr:colOff>2008640</xdr:colOff>
      <xdr:row>12</xdr:row>
      <xdr:rowOff>532051</xdr:rowOff>
    </xdr:to>
    <xdr:grpSp>
      <xdr:nvGrpSpPr>
        <xdr:cNvPr id="518" name="组合 517">
          <a:extLst>
            <a:ext uri="{FF2B5EF4-FFF2-40B4-BE49-F238E27FC236}">
              <a16:creationId xmlns:a16="http://schemas.microsoft.com/office/drawing/2014/main" id="{FC404CCF-766E-A643-83CF-A9E7B9EB2F70}"/>
            </a:ext>
          </a:extLst>
        </xdr:cNvPr>
        <xdr:cNvGrpSpPr/>
      </xdr:nvGrpSpPr>
      <xdr:grpSpPr>
        <a:xfrm>
          <a:off x="79699108" y="8327795"/>
          <a:ext cx="1992961" cy="912827"/>
          <a:chOff x="2044700" y="723900"/>
          <a:chExt cx="1993900" cy="812800"/>
        </a:xfrm>
      </xdr:grpSpPr>
      <xdr:sp macro="" textlink="">
        <xdr:nvSpPr>
          <xdr:cNvPr id="519" name="矩形 518">
            <a:extLst>
              <a:ext uri="{FF2B5EF4-FFF2-40B4-BE49-F238E27FC236}">
                <a16:creationId xmlns:a16="http://schemas.microsoft.com/office/drawing/2014/main" id="{969B2B13-BA5B-1444-91BC-E089FBF18CE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20" name="矩形 519">
            <a:extLst>
              <a:ext uri="{FF2B5EF4-FFF2-40B4-BE49-F238E27FC236}">
                <a16:creationId xmlns:a16="http://schemas.microsoft.com/office/drawing/2014/main" id="{BEE544C3-965D-C64C-8C3E-3CF7710BC60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KMS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52</xdr:col>
      <xdr:colOff>1050494</xdr:colOff>
      <xdr:row>13</xdr:row>
      <xdr:rowOff>282222</xdr:rowOff>
    </xdr:from>
    <xdr:to>
      <xdr:col>54</xdr:col>
      <xdr:colOff>47038</xdr:colOff>
      <xdr:row>14</xdr:row>
      <xdr:rowOff>456635</xdr:rowOff>
    </xdr:to>
    <xdr:grpSp>
      <xdr:nvGrpSpPr>
        <xdr:cNvPr id="521" name="组合 520">
          <a:extLst>
            <a:ext uri="{FF2B5EF4-FFF2-40B4-BE49-F238E27FC236}">
              <a16:creationId xmlns:a16="http://schemas.microsoft.com/office/drawing/2014/main" id="{7D07B2B8-6B34-A94E-AE49-A4637BB1E2A5}"/>
            </a:ext>
          </a:extLst>
        </xdr:cNvPr>
        <xdr:cNvGrpSpPr/>
      </xdr:nvGrpSpPr>
      <xdr:grpSpPr>
        <a:xfrm>
          <a:off x="79645351" y="9716508"/>
          <a:ext cx="2098973" cy="900127"/>
          <a:chOff x="2044700" y="723900"/>
          <a:chExt cx="1993900" cy="812800"/>
        </a:xfrm>
      </xdr:grpSpPr>
      <xdr:sp macro="" textlink="">
        <xdr:nvSpPr>
          <xdr:cNvPr id="522" name="矩形 521">
            <a:extLst>
              <a:ext uri="{FF2B5EF4-FFF2-40B4-BE49-F238E27FC236}">
                <a16:creationId xmlns:a16="http://schemas.microsoft.com/office/drawing/2014/main" id="{4B9A9E6B-34EC-4349-8821-3B216B9AD43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23" name="矩形 522">
            <a:extLst>
              <a:ext uri="{FF2B5EF4-FFF2-40B4-BE49-F238E27FC236}">
                <a16:creationId xmlns:a16="http://schemas.microsoft.com/office/drawing/2014/main" id="{5C95B440-C7E8-B549-A582-FE5C41633BF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13</a:t>
            </a:r>
            <a:r>
              <a:rPr lang="zh-CN" altLang="en-US" sz="1100">
                <a:solidFill>
                  <a:schemeClr val="tx1"/>
                </a:solidFill>
              </a:rPr>
              <a:t>台物理机部署华为</a:t>
            </a:r>
            <a:r>
              <a:rPr lang="en-US" altLang="zh-CN" sz="1100">
                <a:solidFill>
                  <a:schemeClr val="tx1"/>
                </a:solidFill>
              </a:rPr>
              <a:t>hypervisor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54</xdr:col>
      <xdr:colOff>1019136</xdr:colOff>
      <xdr:row>5</xdr:row>
      <xdr:rowOff>611482</xdr:rowOff>
    </xdr:from>
    <xdr:to>
      <xdr:col>56</xdr:col>
      <xdr:colOff>15679</xdr:colOff>
      <xdr:row>7</xdr:row>
      <xdr:rowOff>64661</xdr:rowOff>
    </xdr:to>
    <xdr:grpSp>
      <xdr:nvGrpSpPr>
        <xdr:cNvPr id="524" name="组合 523">
          <a:extLst>
            <a:ext uri="{FF2B5EF4-FFF2-40B4-BE49-F238E27FC236}">
              <a16:creationId xmlns:a16="http://schemas.microsoft.com/office/drawing/2014/main" id="{B54218DF-3D58-A243-BB4A-B3E8AC781D83}"/>
            </a:ext>
          </a:extLst>
        </xdr:cNvPr>
        <xdr:cNvGrpSpPr/>
      </xdr:nvGrpSpPr>
      <xdr:grpSpPr>
        <a:xfrm>
          <a:off x="82716422" y="4240053"/>
          <a:ext cx="2098971" cy="904608"/>
          <a:chOff x="2044700" y="723900"/>
          <a:chExt cx="1993900" cy="812800"/>
        </a:xfrm>
      </xdr:grpSpPr>
      <xdr:sp macro="" textlink="">
        <xdr:nvSpPr>
          <xdr:cNvPr id="525" name="矩形 524">
            <a:extLst>
              <a:ext uri="{FF2B5EF4-FFF2-40B4-BE49-F238E27FC236}">
                <a16:creationId xmlns:a16="http://schemas.microsoft.com/office/drawing/2014/main" id="{444C5271-A033-1D41-A47C-2199CA061F6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26" name="矩形 525">
            <a:extLst>
              <a:ext uri="{FF2B5EF4-FFF2-40B4-BE49-F238E27FC236}">
                <a16:creationId xmlns:a16="http://schemas.microsoft.com/office/drawing/2014/main" id="{CF01F846-0990-FB45-9099-81074368F0E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13</a:t>
            </a:r>
            <a:r>
              <a:rPr lang="zh-CN" altLang="en-US" sz="1100">
                <a:solidFill>
                  <a:schemeClr val="tx1"/>
                </a:solidFill>
              </a:rPr>
              <a:t>台物理机部署华为</a:t>
            </a:r>
            <a:r>
              <a:rPr lang="en-US" altLang="zh-CN" sz="1100">
                <a:solidFill>
                  <a:schemeClr val="tx1"/>
                </a:solidFill>
              </a:rPr>
              <a:t>hypervisor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54</xdr:col>
      <xdr:colOff>1050495</xdr:colOff>
      <xdr:row>7</xdr:row>
      <xdr:rowOff>470371</xdr:rowOff>
    </xdr:from>
    <xdr:to>
      <xdr:col>55</xdr:col>
      <xdr:colOff>1945925</xdr:colOff>
      <xdr:row>8</xdr:row>
      <xdr:rowOff>657484</xdr:rowOff>
    </xdr:to>
    <xdr:grpSp>
      <xdr:nvGrpSpPr>
        <xdr:cNvPr id="527" name="组合 526">
          <a:extLst>
            <a:ext uri="{FF2B5EF4-FFF2-40B4-BE49-F238E27FC236}">
              <a16:creationId xmlns:a16="http://schemas.microsoft.com/office/drawing/2014/main" id="{97F28C96-1E2C-4742-B9B5-F3491BF0B144}"/>
            </a:ext>
          </a:extLst>
        </xdr:cNvPr>
        <xdr:cNvGrpSpPr/>
      </xdr:nvGrpSpPr>
      <xdr:grpSpPr>
        <a:xfrm>
          <a:off x="82747781" y="5550371"/>
          <a:ext cx="1984001" cy="912827"/>
          <a:chOff x="2044700" y="723900"/>
          <a:chExt cx="1993900" cy="812800"/>
        </a:xfrm>
      </xdr:grpSpPr>
      <xdr:sp macro="" textlink="">
        <xdr:nvSpPr>
          <xdr:cNvPr id="528" name="矩形 527">
            <a:extLst>
              <a:ext uri="{FF2B5EF4-FFF2-40B4-BE49-F238E27FC236}">
                <a16:creationId xmlns:a16="http://schemas.microsoft.com/office/drawing/2014/main" id="{7A38D52E-67C2-C546-9CCE-7E4C4EB111A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29" name="矩形 528">
            <a:extLst>
              <a:ext uri="{FF2B5EF4-FFF2-40B4-BE49-F238E27FC236}">
                <a16:creationId xmlns:a16="http://schemas.microsoft.com/office/drawing/2014/main" id="{4EC11371-E2E8-3D4A-9FED-C2D22C43061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 分发点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54</xdr:col>
      <xdr:colOff>1050494</xdr:colOff>
      <xdr:row>9</xdr:row>
      <xdr:rowOff>313580</xdr:rowOff>
    </xdr:from>
    <xdr:to>
      <xdr:col>56</xdr:col>
      <xdr:colOff>47037</xdr:colOff>
      <xdr:row>10</xdr:row>
      <xdr:rowOff>548764</xdr:rowOff>
    </xdr:to>
    <xdr:grpSp>
      <xdr:nvGrpSpPr>
        <xdr:cNvPr id="530" name="组合 529">
          <a:extLst>
            <a:ext uri="{FF2B5EF4-FFF2-40B4-BE49-F238E27FC236}">
              <a16:creationId xmlns:a16="http://schemas.microsoft.com/office/drawing/2014/main" id="{57183D6D-D997-234A-8CA0-7D9329FD8CD1}"/>
            </a:ext>
          </a:extLst>
        </xdr:cNvPr>
        <xdr:cNvGrpSpPr/>
      </xdr:nvGrpSpPr>
      <xdr:grpSpPr>
        <a:xfrm>
          <a:off x="82747780" y="6845009"/>
          <a:ext cx="2098971" cy="960898"/>
          <a:chOff x="2044700" y="723900"/>
          <a:chExt cx="1993900" cy="812800"/>
        </a:xfrm>
      </xdr:grpSpPr>
      <xdr:sp macro="" textlink="">
        <xdr:nvSpPr>
          <xdr:cNvPr id="531" name="矩形 530">
            <a:extLst>
              <a:ext uri="{FF2B5EF4-FFF2-40B4-BE49-F238E27FC236}">
                <a16:creationId xmlns:a16="http://schemas.microsoft.com/office/drawing/2014/main" id="{F9DEA954-4145-C942-990A-70142A6863A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32" name="矩形 531">
            <a:extLst>
              <a:ext uri="{FF2B5EF4-FFF2-40B4-BE49-F238E27FC236}">
                <a16:creationId xmlns:a16="http://schemas.microsoft.com/office/drawing/2014/main" id="{98CF48BB-024A-5D4A-9B99-1C9B67C0A7E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连接服务器 </a:t>
            </a:r>
            <a:r>
              <a:rPr lang="en-US" altLang="zh-CN" sz="1100">
                <a:solidFill>
                  <a:schemeClr val="tx1"/>
                </a:solidFill>
              </a:rPr>
              <a:t>2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54</xdr:col>
      <xdr:colOff>1050494</xdr:colOff>
      <xdr:row>11</xdr:row>
      <xdr:rowOff>313580</xdr:rowOff>
    </xdr:from>
    <xdr:to>
      <xdr:col>56</xdr:col>
      <xdr:colOff>47037</xdr:colOff>
      <xdr:row>12</xdr:row>
      <xdr:rowOff>548764</xdr:rowOff>
    </xdr:to>
    <xdr:grpSp>
      <xdr:nvGrpSpPr>
        <xdr:cNvPr id="533" name="组合 532">
          <a:extLst>
            <a:ext uri="{FF2B5EF4-FFF2-40B4-BE49-F238E27FC236}">
              <a16:creationId xmlns:a16="http://schemas.microsoft.com/office/drawing/2014/main" id="{8BEC5E5B-46F9-C14F-9E30-D49D6A8B1E14}"/>
            </a:ext>
          </a:extLst>
        </xdr:cNvPr>
        <xdr:cNvGrpSpPr/>
      </xdr:nvGrpSpPr>
      <xdr:grpSpPr>
        <a:xfrm>
          <a:off x="82747780" y="8296437"/>
          <a:ext cx="2098971" cy="960898"/>
          <a:chOff x="2044700" y="723900"/>
          <a:chExt cx="1993900" cy="812800"/>
        </a:xfrm>
      </xdr:grpSpPr>
      <xdr:sp macro="" textlink="">
        <xdr:nvSpPr>
          <xdr:cNvPr id="534" name="矩形 533">
            <a:extLst>
              <a:ext uri="{FF2B5EF4-FFF2-40B4-BE49-F238E27FC236}">
                <a16:creationId xmlns:a16="http://schemas.microsoft.com/office/drawing/2014/main" id="{C1F81669-584A-CF40-A706-7F00FDD8344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35" name="矩形 534">
            <a:extLst>
              <a:ext uri="{FF2B5EF4-FFF2-40B4-BE49-F238E27FC236}">
                <a16:creationId xmlns:a16="http://schemas.microsoft.com/office/drawing/2014/main" id="{70C621EF-A7C7-6A4F-A703-F9357480BA7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桌面虚拟化数据库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54</xdr:col>
      <xdr:colOff>1050494</xdr:colOff>
      <xdr:row>13</xdr:row>
      <xdr:rowOff>250864</xdr:rowOff>
    </xdr:from>
    <xdr:to>
      <xdr:col>56</xdr:col>
      <xdr:colOff>47037</xdr:colOff>
      <xdr:row>14</xdr:row>
      <xdr:rowOff>486048</xdr:rowOff>
    </xdr:to>
    <xdr:grpSp>
      <xdr:nvGrpSpPr>
        <xdr:cNvPr id="536" name="组合 535">
          <a:extLst>
            <a:ext uri="{FF2B5EF4-FFF2-40B4-BE49-F238E27FC236}">
              <a16:creationId xmlns:a16="http://schemas.microsoft.com/office/drawing/2014/main" id="{3A1DD96A-21E2-1D4D-95FE-B0349DC3012F}"/>
            </a:ext>
          </a:extLst>
        </xdr:cNvPr>
        <xdr:cNvGrpSpPr/>
      </xdr:nvGrpSpPr>
      <xdr:grpSpPr>
        <a:xfrm>
          <a:off x="82747780" y="9685150"/>
          <a:ext cx="2098971" cy="960898"/>
          <a:chOff x="2044700" y="723900"/>
          <a:chExt cx="1993900" cy="812800"/>
        </a:xfrm>
      </xdr:grpSpPr>
      <xdr:sp macro="" textlink="">
        <xdr:nvSpPr>
          <xdr:cNvPr id="537" name="矩形 536">
            <a:extLst>
              <a:ext uri="{FF2B5EF4-FFF2-40B4-BE49-F238E27FC236}">
                <a16:creationId xmlns:a16="http://schemas.microsoft.com/office/drawing/2014/main" id="{CF410CD5-1183-E84D-92B2-A8108DE6E2E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38" name="矩形 537">
            <a:extLst>
              <a:ext uri="{FF2B5EF4-FFF2-40B4-BE49-F238E27FC236}">
                <a16:creationId xmlns:a16="http://schemas.microsoft.com/office/drawing/2014/main" id="{AB40E3AE-BAC1-4F40-B76A-F8BDC2D120D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DEM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1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54</xdr:col>
      <xdr:colOff>1034815</xdr:colOff>
      <xdr:row>15</xdr:row>
      <xdr:rowOff>235184</xdr:rowOff>
    </xdr:from>
    <xdr:to>
      <xdr:col>56</xdr:col>
      <xdr:colOff>31358</xdr:colOff>
      <xdr:row>16</xdr:row>
      <xdr:rowOff>470369</xdr:rowOff>
    </xdr:to>
    <xdr:grpSp>
      <xdr:nvGrpSpPr>
        <xdr:cNvPr id="542" name="组合 541">
          <a:extLst>
            <a:ext uri="{FF2B5EF4-FFF2-40B4-BE49-F238E27FC236}">
              <a16:creationId xmlns:a16="http://schemas.microsoft.com/office/drawing/2014/main" id="{D194A701-1DB4-3C4C-B964-070C005B5E0D}"/>
            </a:ext>
          </a:extLst>
        </xdr:cNvPr>
        <xdr:cNvGrpSpPr/>
      </xdr:nvGrpSpPr>
      <xdr:grpSpPr>
        <a:xfrm>
          <a:off x="82732101" y="11120898"/>
          <a:ext cx="2098971" cy="960900"/>
          <a:chOff x="2044700" y="723900"/>
          <a:chExt cx="1993900" cy="812800"/>
        </a:xfrm>
      </xdr:grpSpPr>
      <xdr:sp macro="" textlink="">
        <xdr:nvSpPr>
          <xdr:cNvPr id="543" name="矩形 542">
            <a:extLst>
              <a:ext uri="{FF2B5EF4-FFF2-40B4-BE49-F238E27FC236}">
                <a16:creationId xmlns:a16="http://schemas.microsoft.com/office/drawing/2014/main" id="{2B71E9AC-E42D-6141-8F65-EABD48035CD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44" name="矩形 543">
            <a:extLst>
              <a:ext uri="{FF2B5EF4-FFF2-40B4-BE49-F238E27FC236}">
                <a16:creationId xmlns:a16="http://schemas.microsoft.com/office/drawing/2014/main" id="{FCEE071A-A528-6C44-87E3-C0FDA71AB78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NSX</a:t>
            </a:r>
            <a:r>
              <a:rPr lang="zh-CN" altLang="en-US" sz="1100">
                <a:solidFill>
                  <a:schemeClr val="tx1"/>
                </a:solidFill>
              </a:rPr>
              <a:t>平台搭建</a:t>
            </a:r>
          </a:p>
        </xdr:txBody>
      </xdr:sp>
    </xdr:grpSp>
    <xdr:clientData/>
  </xdr:twoCellAnchor>
  <xdr:twoCellAnchor>
    <xdr:from>
      <xdr:col>57</xdr:col>
      <xdr:colOff>0</xdr:colOff>
      <xdr:row>5</xdr:row>
      <xdr:rowOff>564444</xdr:rowOff>
    </xdr:from>
    <xdr:to>
      <xdr:col>57</xdr:col>
      <xdr:colOff>1992961</xdr:colOff>
      <xdr:row>7</xdr:row>
      <xdr:rowOff>30323</xdr:rowOff>
    </xdr:to>
    <xdr:grpSp>
      <xdr:nvGrpSpPr>
        <xdr:cNvPr id="545" name="组合 544">
          <a:extLst>
            <a:ext uri="{FF2B5EF4-FFF2-40B4-BE49-F238E27FC236}">
              <a16:creationId xmlns:a16="http://schemas.microsoft.com/office/drawing/2014/main" id="{8E171A0D-4F02-A34B-BAD0-FA81FE5FC500}"/>
            </a:ext>
          </a:extLst>
        </xdr:cNvPr>
        <xdr:cNvGrpSpPr/>
      </xdr:nvGrpSpPr>
      <xdr:grpSpPr>
        <a:xfrm>
          <a:off x="85888286" y="4193015"/>
          <a:ext cx="1992961" cy="917308"/>
          <a:chOff x="2044700" y="723900"/>
          <a:chExt cx="1993900" cy="812800"/>
        </a:xfrm>
      </xdr:grpSpPr>
      <xdr:sp macro="" textlink="">
        <xdr:nvSpPr>
          <xdr:cNvPr id="546" name="矩形 545">
            <a:extLst>
              <a:ext uri="{FF2B5EF4-FFF2-40B4-BE49-F238E27FC236}">
                <a16:creationId xmlns:a16="http://schemas.microsoft.com/office/drawing/2014/main" id="{ADFDBF4D-AFFD-614A-8BCC-2BF4032484F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47" name="矩形 546">
            <a:extLst>
              <a:ext uri="{FF2B5EF4-FFF2-40B4-BE49-F238E27FC236}">
                <a16:creationId xmlns:a16="http://schemas.microsoft.com/office/drawing/2014/main" id="{98859CDE-FB72-A94A-A0E4-F2414A8315A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SAP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HANA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6</a:t>
            </a:r>
            <a:r>
              <a:rPr lang="zh-CN" altLang="en-US" sz="1100">
                <a:solidFill>
                  <a:schemeClr val="tx1"/>
                </a:solidFill>
              </a:rPr>
              <a:t>台虚机推送</a:t>
            </a:r>
          </a:p>
        </xdr:txBody>
      </xdr:sp>
    </xdr:grpSp>
    <xdr:clientData/>
  </xdr:twoCellAnchor>
  <xdr:twoCellAnchor>
    <xdr:from>
      <xdr:col>56</xdr:col>
      <xdr:colOff>1066173</xdr:colOff>
      <xdr:row>7</xdr:row>
      <xdr:rowOff>533087</xdr:rowOff>
    </xdr:from>
    <xdr:to>
      <xdr:col>57</xdr:col>
      <xdr:colOff>1961603</xdr:colOff>
      <xdr:row>8</xdr:row>
      <xdr:rowOff>720200</xdr:rowOff>
    </xdr:to>
    <xdr:grpSp>
      <xdr:nvGrpSpPr>
        <xdr:cNvPr id="548" name="组合 547">
          <a:extLst>
            <a:ext uri="{FF2B5EF4-FFF2-40B4-BE49-F238E27FC236}">
              <a16:creationId xmlns:a16="http://schemas.microsoft.com/office/drawing/2014/main" id="{4F3AAE22-428D-C54B-8AE5-CA8A4B620CD7}"/>
            </a:ext>
          </a:extLst>
        </xdr:cNvPr>
        <xdr:cNvGrpSpPr/>
      </xdr:nvGrpSpPr>
      <xdr:grpSpPr>
        <a:xfrm>
          <a:off x="85865887" y="5613087"/>
          <a:ext cx="1984002" cy="912827"/>
          <a:chOff x="2044700" y="723900"/>
          <a:chExt cx="1993900" cy="812800"/>
        </a:xfrm>
      </xdr:grpSpPr>
      <xdr:sp macro="" textlink="">
        <xdr:nvSpPr>
          <xdr:cNvPr id="549" name="矩形 548">
            <a:extLst>
              <a:ext uri="{FF2B5EF4-FFF2-40B4-BE49-F238E27FC236}">
                <a16:creationId xmlns:a16="http://schemas.microsoft.com/office/drawing/2014/main" id="{A76D23D2-FBE3-0844-B50B-82A38D3C030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50" name="矩形 549">
            <a:extLst>
              <a:ext uri="{FF2B5EF4-FFF2-40B4-BE49-F238E27FC236}">
                <a16:creationId xmlns:a16="http://schemas.microsoft.com/office/drawing/2014/main" id="{7DAAAB2F-4821-084D-98A6-D0C83F98D2D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SAP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DB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3</a:t>
            </a:r>
            <a:r>
              <a:rPr lang="zh-CN" altLang="en-US" sz="1100" baseline="0">
                <a:solidFill>
                  <a:schemeClr val="tx1"/>
                </a:solidFill>
              </a:rPr>
              <a:t>台裸金属部署 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56</xdr:col>
      <xdr:colOff>1066173</xdr:colOff>
      <xdr:row>9</xdr:row>
      <xdr:rowOff>344939</xdr:rowOff>
    </xdr:from>
    <xdr:to>
      <xdr:col>57</xdr:col>
      <xdr:colOff>1961603</xdr:colOff>
      <xdr:row>10</xdr:row>
      <xdr:rowOff>532052</xdr:rowOff>
    </xdr:to>
    <xdr:grpSp>
      <xdr:nvGrpSpPr>
        <xdr:cNvPr id="551" name="组合 550">
          <a:extLst>
            <a:ext uri="{FF2B5EF4-FFF2-40B4-BE49-F238E27FC236}">
              <a16:creationId xmlns:a16="http://schemas.microsoft.com/office/drawing/2014/main" id="{80EA303C-F844-A14B-A69B-40A1CDB5E672}"/>
            </a:ext>
          </a:extLst>
        </xdr:cNvPr>
        <xdr:cNvGrpSpPr/>
      </xdr:nvGrpSpPr>
      <xdr:grpSpPr>
        <a:xfrm>
          <a:off x="85865887" y="6876368"/>
          <a:ext cx="1984002" cy="912827"/>
          <a:chOff x="2044700" y="723900"/>
          <a:chExt cx="1993900" cy="812800"/>
        </a:xfrm>
      </xdr:grpSpPr>
      <xdr:sp macro="" textlink="">
        <xdr:nvSpPr>
          <xdr:cNvPr id="552" name="矩形 551">
            <a:extLst>
              <a:ext uri="{FF2B5EF4-FFF2-40B4-BE49-F238E27FC236}">
                <a16:creationId xmlns:a16="http://schemas.microsoft.com/office/drawing/2014/main" id="{6C8E53D2-5E57-CF44-8922-ECA99C64C35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53" name="矩形 552">
            <a:extLst>
              <a:ext uri="{FF2B5EF4-FFF2-40B4-BE49-F238E27FC236}">
                <a16:creationId xmlns:a16="http://schemas.microsoft.com/office/drawing/2014/main" id="{98ECA3ED-2947-4343-A97E-4D024185AD0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DS</a:t>
            </a:r>
            <a:r>
              <a:rPr lang="zh-CN" altLang="en-US" sz="1100" baseline="0">
                <a:solidFill>
                  <a:schemeClr val="tx1"/>
                </a:solidFill>
              </a:rPr>
              <a:t> 安度神州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56</xdr:col>
      <xdr:colOff>1034815</xdr:colOff>
      <xdr:row>11</xdr:row>
      <xdr:rowOff>344938</xdr:rowOff>
    </xdr:from>
    <xdr:to>
      <xdr:col>57</xdr:col>
      <xdr:colOff>1930245</xdr:colOff>
      <xdr:row>12</xdr:row>
      <xdr:rowOff>532051</xdr:rowOff>
    </xdr:to>
    <xdr:grpSp>
      <xdr:nvGrpSpPr>
        <xdr:cNvPr id="554" name="组合 553">
          <a:extLst>
            <a:ext uri="{FF2B5EF4-FFF2-40B4-BE49-F238E27FC236}">
              <a16:creationId xmlns:a16="http://schemas.microsoft.com/office/drawing/2014/main" id="{E6C9C8FF-0735-C24D-9923-6F2432751246}"/>
            </a:ext>
          </a:extLst>
        </xdr:cNvPr>
        <xdr:cNvGrpSpPr/>
      </xdr:nvGrpSpPr>
      <xdr:grpSpPr>
        <a:xfrm>
          <a:off x="85834529" y="8327795"/>
          <a:ext cx="1984002" cy="912827"/>
          <a:chOff x="2044700" y="723900"/>
          <a:chExt cx="1993900" cy="812800"/>
        </a:xfrm>
      </xdr:grpSpPr>
      <xdr:sp macro="" textlink="">
        <xdr:nvSpPr>
          <xdr:cNvPr id="555" name="矩形 554">
            <a:extLst>
              <a:ext uri="{FF2B5EF4-FFF2-40B4-BE49-F238E27FC236}">
                <a16:creationId xmlns:a16="http://schemas.microsoft.com/office/drawing/2014/main" id="{0D1BF37E-D121-A544-9608-B5F01183043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556" name="矩形 555">
            <a:extLst>
              <a:ext uri="{FF2B5EF4-FFF2-40B4-BE49-F238E27FC236}">
                <a16:creationId xmlns:a16="http://schemas.microsoft.com/office/drawing/2014/main" id="{CD23AD87-13A5-2846-AEE3-24CEED2D602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Quest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3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987779</xdr:colOff>
      <xdr:row>5</xdr:row>
      <xdr:rowOff>517407</xdr:rowOff>
    </xdr:from>
    <xdr:to>
      <xdr:col>59</xdr:col>
      <xdr:colOff>1883209</xdr:colOff>
      <xdr:row>6</xdr:row>
      <xdr:rowOff>704521</xdr:rowOff>
    </xdr:to>
    <xdr:grpSp>
      <xdr:nvGrpSpPr>
        <xdr:cNvPr id="557" name="组合 556">
          <a:extLst>
            <a:ext uri="{FF2B5EF4-FFF2-40B4-BE49-F238E27FC236}">
              <a16:creationId xmlns:a16="http://schemas.microsoft.com/office/drawing/2014/main" id="{439902FF-E08F-814C-9F13-C7BD74AFB317}"/>
            </a:ext>
          </a:extLst>
        </xdr:cNvPr>
        <xdr:cNvGrpSpPr/>
      </xdr:nvGrpSpPr>
      <xdr:grpSpPr>
        <a:xfrm>
          <a:off x="88889922" y="4145978"/>
          <a:ext cx="1984001" cy="912829"/>
          <a:chOff x="2044700" y="723900"/>
          <a:chExt cx="1993900" cy="812800"/>
        </a:xfrm>
      </xdr:grpSpPr>
      <xdr:sp macro="" textlink="">
        <xdr:nvSpPr>
          <xdr:cNvPr id="558" name="矩形 557">
            <a:extLst>
              <a:ext uri="{FF2B5EF4-FFF2-40B4-BE49-F238E27FC236}">
                <a16:creationId xmlns:a16="http://schemas.microsoft.com/office/drawing/2014/main" id="{43F143AD-2DDB-3645-81A3-2AF76C3635F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r>
              <a:rPr lang="en-US" altLang="zh-CN" sz="1100"/>
              <a:t>jdfap-ftp01</a:t>
            </a:r>
          </a:p>
        </xdr:txBody>
      </xdr:sp>
      <xdr:sp macro="" textlink="">
        <xdr:nvSpPr>
          <xdr:cNvPr id="559" name="矩形 558">
            <a:extLst>
              <a:ext uri="{FF2B5EF4-FFF2-40B4-BE49-F238E27FC236}">
                <a16:creationId xmlns:a16="http://schemas.microsoft.com/office/drawing/2014/main" id="{CC020542-0529-6B47-B635-E6A69279D06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FTP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1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1019136</xdr:colOff>
      <xdr:row>7</xdr:row>
      <xdr:rowOff>517408</xdr:rowOff>
    </xdr:from>
    <xdr:to>
      <xdr:col>59</xdr:col>
      <xdr:colOff>1914566</xdr:colOff>
      <xdr:row>8</xdr:row>
      <xdr:rowOff>704521</xdr:rowOff>
    </xdr:to>
    <xdr:grpSp>
      <xdr:nvGrpSpPr>
        <xdr:cNvPr id="560" name="组合 559">
          <a:extLst>
            <a:ext uri="{FF2B5EF4-FFF2-40B4-BE49-F238E27FC236}">
              <a16:creationId xmlns:a16="http://schemas.microsoft.com/office/drawing/2014/main" id="{BBDF3172-0DAE-A24C-8F6C-4E2D0EE204F3}"/>
            </a:ext>
          </a:extLst>
        </xdr:cNvPr>
        <xdr:cNvGrpSpPr/>
      </xdr:nvGrpSpPr>
      <xdr:grpSpPr>
        <a:xfrm>
          <a:off x="88921279" y="5597408"/>
          <a:ext cx="1984001" cy="912827"/>
          <a:chOff x="2044700" y="723900"/>
          <a:chExt cx="1993900" cy="812800"/>
        </a:xfrm>
      </xdr:grpSpPr>
      <xdr:sp macro="" textlink="">
        <xdr:nvSpPr>
          <xdr:cNvPr id="561" name="矩形 560">
            <a:extLst>
              <a:ext uri="{FF2B5EF4-FFF2-40B4-BE49-F238E27FC236}">
                <a16:creationId xmlns:a16="http://schemas.microsoft.com/office/drawing/2014/main" id="{22D736CD-DB7B-644A-94CE-AA35DCB80BC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r>
              <a:rPr lang="en-US" altLang="zh-CN" sz="1100"/>
              <a:t>jdfap-arch01  ~ 04</a:t>
            </a:r>
          </a:p>
        </xdr:txBody>
      </xdr:sp>
      <xdr:sp macro="" textlink="">
        <xdr:nvSpPr>
          <xdr:cNvPr id="562" name="矩形 561">
            <a:extLst>
              <a:ext uri="{FF2B5EF4-FFF2-40B4-BE49-F238E27FC236}">
                <a16:creationId xmlns:a16="http://schemas.microsoft.com/office/drawing/2014/main" id="{E7CADBBC-9096-154F-9BC7-4FC93099F97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archive -p 4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1066173</xdr:colOff>
      <xdr:row>9</xdr:row>
      <xdr:rowOff>344939</xdr:rowOff>
    </xdr:from>
    <xdr:to>
      <xdr:col>59</xdr:col>
      <xdr:colOff>1961603</xdr:colOff>
      <xdr:row>10</xdr:row>
      <xdr:rowOff>532052</xdr:rowOff>
    </xdr:to>
    <xdr:grpSp>
      <xdr:nvGrpSpPr>
        <xdr:cNvPr id="563" name="组合 562">
          <a:extLst>
            <a:ext uri="{FF2B5EF4-FFF2-40B4-BE49-F238E27FC236}">
              <a16:creationId xmlns:a16="http://schemas.microsoft.com/office/drawing/2014/main" id="{9430A759-BA0E-8146-BF52-9CC1B8423BBD}"/>
            </a:ext>
          </a:extLst>
        </xdr:cNvPr>
        <xdr:cNvGrpSpPr/>
      </xdr:nvGrpSpPr>
      <xdr:grpSpPr>
        <a:xfrm>
          <a:off x="88968316" y="6876368"/>
          <a:ext cx="1984001" cy="912827"/>
          <a:chOff x="2044700" y="723900"/>
          <a:chExt cx="1993900" cy="812800"/>
        </a:xfrm>
      </xdr:grpSpPr>
      <xdr:sp macro="" textlink="">
        <xdr:nvSpPr>
          <xdr:cNvPr id="564" name="矩形 563">
            <a:extLst>
              <a:ext uri="{FF2B5EF4-FFF2-40B4-BE49-F238E27FC236}">
                <a16:creationId xmlns:a16="http://schemas.microsoft.com/office/drawing/2014/main" id="{C28BD31F-0255-8C44-917C-0F565ADA985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r>
              <a:rPr lang="en-US" altLang="zh-CN" sz="1100"/>
              <a:t>jdfap-rept01  ~ 02</a:t>
            </a:r>
          </a:p>
        </xdr:txBody>
      </xdr:sp>
      <xdr:sp macro="" textlink="">
        <xdr:nvSpPr>
          <xdr:cNvPr id="565" name="矩形 564">
            <a:extLst>
              <a:ext uri="{FF2B5EF4-FFF2-40B4-BE49-F238E27FC236}">
                <a16:creationId xmlns:a16="http://schemas.microsoft.com/office/drawing/2014/main" id="{73B8E296-B4A3-994D-8086-700B18D9D0C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report -p 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1081852</xdr:colOff>
      <xdr:row>11</xdr:row>
      <xdr:rowOff>250864</xdr:rowOff>
    </xdr:from>
    <xdr:to>
      <xdr:col>59</xdr:col>
      <xdr:colOff>1977282</xdr:colOff>
      <xdr:row>12</xdr:row>
      <xdr:rowOff>437977</xdr:rowOff>
    </xdr:to>
    <xdr:grpSp>
      <xdr:nvGrpSpPr>
        <xdr:cNvPr id="566" name="组合 565">
          <a:extLst>
            <a:ext uri="{FF2B5EF4-FFF2-40B4-BE49-F238E27FC236}">
              <a16:creationId xmlns:a16="http://schemas.microsoft.com/office/drawing/2014/main" id="{35DBA352-DD8D-984F-AA7A-F89A0D64F365}"/>
            </a:ext>
          </a:extLst>
        </xdr:cNvPr>
        <xdr:cNvGrpSpPr/>
      </xdr:nvGrpSpPr>
      <xdr:grpSpPr>
        <a:xfrm>
          <a:off x="88983995" y="8233721"/>
          <a:ext cx="1984001" cy="912827"/>
          <a:chOff x="2044700" y="723900"/>
          <a:chExt cx="1993900" cy="812800"/>
        </a:xfrm>
      </xdr:grpSpPr>
      <xdr:sp macro="" textlink="">
        <xdr:nvSpPr>
          <xdr:cNvPr id="567" name="矩形 566">
            <a:extLst>
              <a:ext uri="{FF2B5EF4-FFF2-40B4-BE49-F238E27FC236}">
                <a16:creationId xmlns:a16="http://schemas.microsoft.com/office/drawing/2014/main" id="{67721159-69AC-6443-811C-C8C324949D9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r>
              <a:rPr lang="en-US" altLang="zh-CN" sz="1100"/>
              <a:t>jdfap-rept01  ~ 02</a:t>
            </a:r>
          </a:p>
        </xdr:txBody>
      </xdr:sp>
      <xdr:sp macro="" textlink="">
        <xdr:nvSpPr>
          <xdr:cNvPr id="568" name="矩形 567">
            <a:extLst>
              <a:ext uri="{FF2B5EF4-FFF2-40B4-BE49-F238E27FC236}">
                <a16:creationId xmlns:a16="http://schemas.microsoft.com/office/drawing/2014/main" id="{6092019B-1D51-BE46-A5C5-5CA5724879D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report -p 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1050494</xdr:colOff>
      <xdr:row>13</xdr:row>
      <xdr:rowOff>235185</xdr:rowOff>
    </xdr:from>
    <xdr:to>
      <xdr:col>59</xdr:col>
      <xdr:colOff>1945924</xdr:colOff>
      <xdr:row>14</xdr:row>
      <xdr:rowOff>422298</xdr:rowOff>
    </xdr:to>
    <xdr:grpSp>
      <xdr:nvGrpSpPr>
        <xdr:cNvPr id="569" name="组合 568">
          <a:extLst>
            <a:ext uri="{FF2B5EF4-FFF2-40B4-BE49-F238E27FC236}">
              <a16:creationId xmlns:a16="http://schemas.microsoft.com/office/drawing/2014/main" id="{F4690DCF-3EBD-AD41-9FA4-A88C53727DE6}"/>
            </a:ext>
          </a:extLst>
        </xdr:cNvPr>
        <xdr:cNvGrpSpPr/>
      </xdr:nvGrpSpPr>
      <xdr:grpSpPr>
        <a:xfrm>
          <a:off x="88952637" y="9669471"/>
          <a:ext cx="1984001" cy="912827"/>
          <a:chOff x="2044700" y="723900"/>
          <a:chExt cx="1993900" cy="812800"/>
        </a:xfrm>
      </xdr:grpSpPr>
      <xdr:sp macro="" textlink="">
        <xdr:nvSpPr>
          <xdr:cNvPr id="570" name="矩形 569">
            <a:extLst>
              <a:ext uri="{FF2B5EF4-FFF2-40B4-BE49-F238E27FC236}">
                <a16:creationId xmlns:a16="http://schemas.microsoft.com/office/drawing/2014/main" id="{90266A56-18D5-F94C-9874-39133D7FFC1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71" name="矩形 570">
            <a:extLst>
              <a:ext uri="{FF2B5EF4-FFF2-40B4-BE49-F238E27FC236}">
                <a16:creationId xmlns:a16="http://schemas.microsoft.com/office/drawing/2014/main" id="{6E72DFE9-681C-DB48-80CC-9C83AF9265C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report DB -p 2</a:t>
            </a:r>
            <a:r>
              <a:rPr lang="zh-CN" altLang="en-US" sz="1100" baseline="0">
                <a:solidFill>
                  <a:schemeClr val="tx1"/>
                </a:solidFill>
              </a:rPr>
              <a:t>台裸金属部署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1034815</xdr:colOff>
      <xdr:row>15</xdr:row>
      <xdr:rowOff>141111</xdr:rowOff>
    </xdr:from>
    <xdr:to>
      <xdr:col>59</xdr:col>
      <xdr:colOff>1930245</xdr:colOff>
      <xdr:row>16</xdr:row>
      <xdr:rowOff>328225</xdr:rowOff>
    </xdr:to>
    <xdr:grpSp>
      <xdr:nvGrpSpPr>
        <xdr:cNvPr id="572" name="组合 571">
          <a:extLst>
            <a:ext uri="{FF2B5EF4-FFF2-40B4-BE49-F238E27FC236}">
              <a16:creationId xmlns:a16="http://schemas.microsoft.com/office/drawing/2014/main" id="{B5C9B87A-7957-6C45-BA78-CA33D9202244}"/>
            </a:ext>
          </a:extLst>
        </xdr:cNvPr>
        <xdr:cNvGrpSpPr/>
      </xdr:nvGrpSpPr>
      <xdr:grpSpPr>
        <a:xfrm>
          <a:off x="88936958" y="11026825"/>
          <a:ext cx="1984001" cy="912829"/>
          <a:chOff x="2044700" y="723900"/>
          <a:chExt cx="1993900" cy="812800"/>
        </a:xfrm>
      </xdr:grpSpPr>
      <xdr:sp macro="" textlink="">
        <xdr:nvSpPr>
          <xdr:cNvPr id="573" name="矩形 572">
            <a:extLst>
              <a:ext uri="{FF2B5EF4-FFF2-40B4-BE49-F238E27FC236}">
                <a16:creationId xmlns:a16="http://schemas.microsoft.com/office/drawing/2014/main" id="{EEE04782-3C7E-E041-8807-30AEE119AB4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74" name="矩形 573">
            <a:extLst>
              <a:ext uri="{FF2B5EF4-FFF2-40B4-BE49-F238E27FC236}">
                <a16:creationId xmlns:a16="http://schemas.microsoft.com/office/drawing/2014/main" id="{F7C6A473-985F-4847-9729-315DF080D26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mcs_fdc DB -p 2</a:t>
            </a:r>
            <a:r>
              <a:rPr lang="zh-CN" altLang="en-US" sz="1100" baseline="0">
                <a:solidFill>
                  <a:schemeClr val="tx1"/>
                </a:solidFill>
              </a:rPr>
              <a:t>台裸金属部署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59</xdr:col>
      <xdr:colOff>0</xdr:colOff>
      <xdr:row>17</xdr:row>
      <xdr:rowOff>0</xdr:rowOff>
    </xdr:from>
    <xdr:to>
      <xdr:col>59</xdr:col>
      <xdr:colOff>1992961</xdr:colOff>
      <xdr:row>18</xdr:row>
      <xdr:rowOff>187114</xdr:rowOff>
    </xdr:to>
    <xdr:grpSp>
      <xdr:nvGrpSpPr>
        <xdr:cNvPr id="575" name="组合 574">
          <a:extLst>
            <a:ext uri="{FF2B5EF4-FFF2-40B4-BE49-F238E27FC236}">
              <a16:creationId xmlns:a16="http://schemas.microsoft.com/office/drawing/2014/main" id="{3A97CCA6-26EA-B34A-B3FB-C30538777554}"/>
            </a:ext>
          </a:extLst>
        </xdr:cNvPr>
        <xdr:cNvGrpSpPr/>
      </xdr:nvGrpSpPr>
      <xdr:grpSpPr>
        <a:xfrm>
          <a:off x="88990714" y="12337143"/>
          <a:ext cx="1992961" cy="912828"/>
          <a:chOff x="2044700" y="723900"/>
          <a:chExt cx="1993900" cy="812800"/>
        </a:xfrm>
      </xdr:grpSpPr>
      <xdr:sp macro="" textlink="">
        <xdr:nvSpPr>
          <xdr:cNvPr id="576" name="矩形 575">
            <a:extLst>
              <a:ext uri="{FF2B5EF4-FFF2-40B4-BE49-F238E27FC236}">
                <a16:creationId xmlns:a16="http://schemas.microsoft.com/office/drawing/2014/main" id="{FF2B84D3-6805-AD48-9B8E-DC2C38D19E3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77" name="矩形 576">
            <a:extLst>
              <a:ext uri="{FF2B5EF4-FFF2-40B4-BE49-F238E27FC236}">
                <a16:creationId xmlns:a16="http://schemas.microsoft.com/office/drawing/2014/main" id="{A59183F0-71E5-744E-85C6-6E7BA03F2F5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带内管理</a:t>
            </a:r>
            <a:r>
              <a:rPr lang="en-US" altLang="zh-CN" sz="1100" baseline="0">
                <a:solidFill>
                  <a:schemeClr val="tx1"/>
                </a:solidFill>
              </a:rPr>
              <a:t>2</a:t>
            </a:r>
            <a:r>
              <a:rPr lang="zh-CN" altLang="en-US" sz="1100" baseline="0">
                <a:solidFill>
                  <a:schemeClr val="tx1"/>
                </a:solidFill>
              </a:rPr>
              <a:t>台裸金属部署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1081852</xdr:colOff>
      <xdr:row>18</xdr:row>
      <xdr:rowOff>486049</xdr:rowOff>
    </xdr:from>
    <xdr:to>
      <xdr:col>59</xdr:col>
      <xdr:colOff>1977282</xdr:colOff>
      <xdr:row>19</xdr:row>
      <xdr:rowOff>673162</xdr:rowOff>
    </xdr:to>
    <xdr:grpSp>
      <xdr:nvGrpSpPr>
        <xdr:cNvPr id="578" name="组合 577">
          <a:extLst>
            <a:ext uri="{FF2B5EF4-FFF2-40B4-BE49-F238E27FC236}">
              <a16:creationId xmlns:a16="http://schemas.microsoft.com/office/drawing/2014/main" id="{15201EE8-7C90-314D-B8C4-29C5DA18A17E}"/>
            </a:ext>
          </a:extLst>
        </xdr:cNvPr>
        <xdr:cNvGrpSpPr/>
      </xdr:nvGrpSpPr>
      <xdr:grpSpPr>
        <a:xfrm>
          <a:off x="88983995" y="13548906"/>
          <a:ext cx="1984001" cy="912827"/>
          <a:chOff x="2044700" y="723900"/>
          <a:chExt cx="1993900" cy="812800"/>
        </a:xfrm>
      </xdr:grpSpPr>
      <xdr:sp macro="" textlink="">
        <xdr:nvSpPr>
          <xdr:cNvPr id="579" name="矩形 578">
            <a:extLst>
              <a:ext uri="{FF2B5EF4-FFF2-40B4-BE49-F238E27FC236}">
                <a16:creationId xmlns:a16="http://schemas.microsoft.com/office/drawing/2014/main" id="{35D4102E-B3D1-C342-8BAB-0B45F072EF7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80" name="矩形 579">
            <a:extLst>
              <a:ext uri="{FF2B5EF4-FFF2-40B4-BE49-F238E27FC236}">
                <a16:creationId xmlns:a16="http://schemas.microsoft.com/office/drawing/2014/main" id="{07F2FA78-08E5-D34A-A0C7-86053D7F23A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etl-p  4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58</xdr:col>
      <xdr:colOff>1081852</xdr:colOff>
      <xdr:row>20</xdr:row>
      <xdr:rowOff>329259</xdr:rowOff>
    </xdr:from>
    <xdr:to>
      <xdr:col>59</xdr:col>
      <xdr:colOff>1977282</xdr:colOff>
      <xdr:row>21</xdr:row>
      <xdr:rowOff>516372</xdr:rowOff>
    </xdr:to>
    <xdr:grpSp>
      <xdr:nvGrpSpPr>
        <xdr:cNvPr id="581" name="组合 580">
          <a:extLst>
            <a:ext uri="{FF2B5EF4-FFF2-40B4-BE49-F238E27FC236}">
              <a16:creationId xmlns:a16="http://schemas.microsoft.com/office/drawing/2014/main" id="{A46DEA35-EF43-8042-A785-9505C06B21C4}"/>
            </a:ext>
          </a:extLst>
        </xdr:cNvPr>
        <xdr:cNvGrpSpPr/>
      </xdr:nvGrpSpPr>
      <xdr:grpSpPr>
        <a:xfrm>
          <a:off x="88983995" y="14843545"/>
          <a:ext cx="1984001" cy="912827"/>
          <a:chOff x="2044700" y="723900"/>
          <a:chExt cx="1993900" cy="812800"/>
        </a:xfrm>
      </xdr:grpSpPr>
      <xdr:sp macro="" textlink="">
        <xdr:nvSpPr>
          <xdr:cNvPr id="582" name="矩形 581">
            <a:extLst>
              <a:ext uri="{FF2B5EF4-FFF2-40B4-BE49-F238E27FC236}">
                <a16:creationId xmlns:a16="http://schemas.microsoft.com/office/drawing/2014/main" id="{739C76DA-AD47-E64E-A725-F9D0CB1F0E1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83" name="矩形 582">
            <a:extLst>
              <a:ext uri="{FF2B5EF4-FFF2-40B4-BE49-F238E27FC236}">
                <a16:creationId xmlns:a16="http://schemas.microsoft.com/office/drawing/2014/main" id="{0781EBA5-4C14-E74D-A839-4A5916A5EC3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elkfk-p  11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60</xdr:col>
      <xdr:colOff>972099</xdr:colOff>
      <xdr:row>5</xdr:row>
      <xdr:rowOff>501728</xdr:rowOff>
    </xdr:from>
    <xdr:to>
      <xdr:col>61</xdr:col>
      <xdr:colOff>1867529</xdr:colOff>
      <xdr:row>6</xdr:row>
      <xdr:rowOff>688842</xdr:rowOff>
    </xdr:to>
    <xdr:grpSp>
      <xdr:nvGrpSpPr>
        <xdr:cNvPr id="584" name="组合 583">
          <a:extLst>
            <a:ext uri="{FF2B5EF4-FFF2-40B4-BE49-F238E27FC236}">
              <a16:creationId xmlns:a16="http://schemas.microsoft.com/office/drawing/2014/main" id="{086D3967-D0CF-2D40-8803-EE117633D8E7}"/>
            </a:ext>
          </a:extLst>
        </xdr:cNvPr>
        <xdr:cNvGrpSpPr/>
      </xdr:nvGrpSpPr>
      <xdr:grpSpPr>
        <a:xfrm>
          <a:off x="91976670" y="4130299"/>
          <a:ext cx="1984002" cy="912829"/>
          <a:chOff x="2044700" y="723900"/>
          <a:chExt cx="1993900" cy="812800"/>
        </a:xfrm>
      </xdr:grpSpPr>
      <xdr:sp macro="" textlink="">
        <xdr:nvSpPr>
          <xdr:cNvPr id="585" name="矩形 584">
            <a:extLst>
              <a:ext uri="{FF2B5EF4-FFF2-40B4-BE49-F238E27FC236}">
                <a16:creationId xmlns:a16="http://schemas.microsoft.com/office/drawing/2014/main" id="{EBC0E4E8-B383-B846-AC3D-423221F56E7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86" name="矩形 585">
            <a:extLst>
              <a:ext uri="{FF2B5EF4-FFF2-40B4-BE49-F238E27FC236}">
                <a16:creationId xmlns:a16="http://schemas.microsoft.com/office/drawing/2014/main" id="{24E0EABF-DCCD-904A-BCD1-B1EF4CFF59B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17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62</xdr:col>
      <xdr:colOff>940741</xdr:colOff>
      <xdr:row>5</xdr:row>
      <xdr:rowOff>470370</xdr:rowOff>
    </xdr:from>
    <xdr:to>
      <xdr:col>63</xdr:col>
      <xdr:colOff>1836171</xdr:colOff>
      <xdr:row>6</xdr:row>
      <xdr:rowOff>657484</xdr:rowOff>
    </xdr:to>
    <xdr:grpSp>
      <xdr:nvGrpSpPr>
        <xdr:cNvPr id="587" name="组合 586">
          <a:extLst>
            <a:ext uri="{FF2B5EF4-FFF2-40B4-BE49-F238E27FC236}">
              <a16:creationId xmlns:a16="http://schemas.microsoft.com/office/drawing/2014/main" id="{77626724-F177-C84C-8DE2-0ECA31329FAF}"/>
            </a:ext>
          </a:extLst>
        </xdr:cNvPr>
        <xdr:cNvGrpSpPr/>
      </xdr:nvGrpSpPr>
      <xdr:grpSpPr>
        <a:xfrm>
          <a:off x="95047741" y="4098941"/>
          <a:ext cx="1984001" cy="912829"/>
          <a:chOff x="2044700" y="723900"/>
          <a:chExt cx="1993900" cy="812800"/>
        </a:xfrm>
      </xdr:grpSpPr>
      <xdr:sp macro="" textlink="">
        <xdr:nvSpPr>
          <xdr:cNvPr id="588" name="矩形 587">
            <a:extLst>
              <a:ext uri="{FF2B5EF4-FFF2-40B4-BE49-F238E27FC236}">
                <a16:creationId xmlns:a16="http://schemas.microsoft.com/office/drawing/2014/main" id="{E4BB42C4-EFEF-9D44-87B5-BA2F1B1F837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89" name="矩形 588">
            <a:extLst>
              <a:ext uri="{FF2B5EF4-FFF2-40B4-BE49-F238E27FC236}">
                <a16:creationId xmlns:a16="http://schemas.microsoft.com/office/drawing/2014/main" id="{32E36A66-47A4-AA48-86C3-5943925B03C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16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64</xdr:col>
      <xdr:colOff>893704</xdr:colOff>
      <xdr:row>5</xdr:row>
      <xdr:rowOff>407654</xdr:rowOff>
    </xdr:from>
    <xdr:to>
      <xdr:col>65</xdr:col>
      <xdr:colOff>1789134</xdr:colOff>
      <xdr:row>6</xdr:row>
      <xdr:rowOff>594768</xdr:rowOff>
    </xdr:to>
    <xdr:grpSp>
      <xdr:nvGrpSpPr>
        <xdr:cNvPr id="590" name="组合 589">
          <a:extLst>
            <a:ext uri="{FF2B5EF4-FFF2-40B4-BE49-F238E27FC236}">
              <a16:creationId xmlns:a16="http://schemas.microsoft.com/office/drawing/2014/main" id="{926F6D48-7E2A-9146-A436-6BF4444FA31A}"/>
            </a:ext>
          </a:extLst>
        </xdr:cNvPr>
        <xdr:cNvGrpSpPr/>
      </xdr:nvGrpSpPr>
      <xdr:grpSpPr>
        <a:xfrm>
          <a:off x="98103133" y="4036225"/>
          <a:ext cx="1984001" cy="912829"/>
          <a:chOff x="2044700" y="723900"/>
          <a:chExt cx="1993900" cy="812800"/>
        </a:xfrm>
      </xdr:grpSpPr>
      <xdr:sp macro="" textlink="">
        <xdr:nvSpPr>
          <xdr:cNvPr id="591" name="矩形 590">
            <a:extLst>
              <a:ext uri="{FF2B5EF4-FFF2-40B4-BE49-F238E27FC236}">
                <a16:creationId xmlns:a16="http://schemas.microsoft.com/office/drawing/2014/main" id="{67A21E9D-E810-9243-B066-B4E9A366F86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92" name="矩形 591">
            <a:extLst>
              <a:ext uri="{FF2B5EF4-FFF2-40B4-BE49-F238E27FC236}">
                <a16:creationId xmlns:a16="http://schemas.microsoft.com/office/drawing/2014/main" id="{DA84EC65-E1AE-2649-923D-9754B1DDBE3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15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66</xdr:col>
      <xdr:colOff>830988</xdr:colOff>
      <xdr:row>5</xdr:row>
      <xdr:rowOff>344938</xdr:rowOff>
    </xdr:from>
    <xdr:to>
      <xdr:col>67</xdr:col>
      <xdr:colOff>1726418</xdr:colOff>
      <xdr:row>6</xdr:row>
      <xdr:rowOff>532052</xdr:rowOff>
    </xdr:to>
    <xdr:grpSp>
      <xdr:nvGrpSpPr>
        <xdr:cNvPr id="593" name="组合 592">
          <a:extLst>
            <a:ext uri="{FF2B5EF4-FFF2-40B4-BE49-F238E27FC236}">
              <a16:creationId xmlns:a16="http://schemas.microsoft.com/office/drawing/2014/main" id="{E5B9966B-6CBB-A64F-A2D6-0E8176880002}"/>
            </a:ext>
          </a:extLst>
        </xdr:cNvPr>
        <xdr:cNvGrpSpPr/>
      </xdr:nvGrpSpPr>
      <xdr:grpSpPr>
        <a:xfrm>
          <a:off x="101142845" y="3973509"/>
          <a:ext cx="1984002" cy="912829"/>
          <a:chOff x="2044700" y="723900"/>
          <a:chExt cx="1993900" cy="812800"/>
        </a:xfrm>
      </xdr:grpSpPr>
      <xdr:sp macro="" textlink="">
        <xdr:nvSpPr>
          <xdr:cNvPr id="594" name="矩形 593">
            <a:extLst>
              <a:ext uri="{FF2B5EF4-FFF2-40B4-BE49-F238E27FC236}">
                <a16:creationId xmlns:a16="http://schemas.microsoft.com/office/drawing/2014/main" id="{7C174150-2007-A64D-A5DE-871D0C1A69D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95" name="矩形 594">
            <a:extLst>
              <a:ext uri="{FF2B5EF4-FFF2-40B4-BE49-F238E27FC236}">
                <a16:creationId xmlns:a16="http://schemas.microsoft.com/office/drawing/2014/main" id="{6AF3B31F-4A8E-FC40-866F-9F6E14D41ED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eap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8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66</xdr:col>
      <xdr:colOff>862346</xdr:colOff>
      <xdr:row>7</xdr:row>
      <xdr:rowOff>454691</xdr:rowOff>
    </xdr:from>
    <xdr:to>
      <xdr:col>67</xdr:col>
      <xdr:colOff>1757776</xdr:colOff>
      <xdr:row>8</xdr:row>
      <xdr:rowOff>641804</xdr:rowOff>
    </xdr:to>
    <xdr:grpSp>
      <xdr:nvGrpSpPr>
        <xdr:cNvPr id="596" name="组合 595">
          <a:extLst>
            <a:ext uri="{FF2B5EF4-FFF2-40B4-BE49-F238E27FC236}">
              <a16:creationId xmlns:a16="http://schemas.microsoft.com/office/drawing/2014/main" id="{112E7465-AE7B-7E46-B04F-1C590D59101F}"/>
            </a:ext>
          </a:extLst>
        </xdr:cNvPr>
        <xdr:cNvGrpSpPr/>
      </xdr:nvGrpSpPr>
      <xdr:grpSpPr>
        <a:xfrm>
          <a:off x="101174203" y="5534691"/>
          <a:ext cx="1984002" cy="912827"/>
          <a:chOff x="2044700" y="723900"/>
          <a:chExt cx="1993900" cy="812800"/>
        </a:xfrm>
      </xdr:grpSpPr>
      <xdr:sp macro="" textlink="">
        <xdr:nvSpPr>
          <xdr:cNvPr id="597" name="矩形 596">
            <a:extLst>
              <a:ext uri="{FF2B5EF4-FFF2-40B4-BE49-F238E27FC236}">
                <a16:creationId xmlns:a16="http://schemas.microsoft.com/office/drawing/2014/main" id="{E4BB5657-2D7C-9C4E-8380-BE5CCDE5146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598" name="矩形 597">
            <a:extLst>
              <a:ext uri="{FF2B5EF4-FFF2-40B4-BE49-F238E27FC236}">
                <a16:creationId xmlns:a16="http://schemas.microsoft.com/office/drawing/2014/main" id="{64FA0D7E-5BCB-2844-9608-24DDD2B92707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k8sworker node- P</a:t>
            </a:r>
            <a:r>
              <a:rPr lang="zh-CN" altLang="en-US" sz="1100" baseline="0">
                <a:solidFill>
                  <a:schemeClr val="tx1"/>
                </a:solidFill>
              </a:rPr>
              <a:t>  </a:t>
            </a:r>
            <a:r>
              <a:rPr lang="en-US" altLang="zh-CN" sz="1100" baseline="0">
                <a:solidFill>
                  <a:schemeClr val="tx1"/>
                </a:solidFill>
              </a:rPr>
              <a:t>13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66</xdr:col>
      <xdr:colOff>862346</xdr:colOff>
      <xdr:row>9</xdr:row>
      <xdr:rowOff>313581</xdr:rowOff>
    </xdr:from>
    <xdr:to>
      <xdr:col>67</xdr:col>
      <xdr:colOff>1757776</xdr:colOff>
      <xdr:row>10</xdr:row>
      <xdr:rowOff>500694</xdr:rowOff>
    </xdr:to>
    <xdr:grpSp>
      <xdr:nvGrpSpPr>
        <xdr:cNvPr id="599" name="组合 598">
          <a:extLst>
            <a:ext uri="{FF2B5EF4-FFF2-40B4-BE49-F238E27FC236}">
              <a16:creationId xmlns:a16="http://schemas.microsoft.com/office/drawing/2014/main" id="{E3A4CC25-3A71-474E-A5A0-B75AD2A56B9F}"/>
            </a:ext>
          </a:extLst>
        </xdr:cNvPr>
        <xdr:cNvGrpSpPr/>
      </xdr:nvGrpSpPr>
      <xdr:grpSpPr>
        <a:xfrm>
          <a:off x="101174203" y="6845010"/>
          <a:ext cx="1984002" cy="912827"/>
          <a:chOff x="2044700" y="723900"/>
          <a:chExt cx="1993900" cy="812800"/>
        </a:xfrm>
      </xdr:grpSpPr>
      <xdr:sp macro="" textlink="">
        <xdr:nvSpPr>
          <xdr:cNvPr id="600" name="矩形 599">
            <a:extLst>
              <a:ext uri="{FF2B5EF4-FFF2-40B4-BE49-F238E27FC236}">
                <a16:creationId xmlns:a16="http://schemas.microsoft.com/office/drawing/2014/main" id="{BAC12303-5320-4249-8224-2C41E7B48A4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601" name="矩形 600">
            <a:extLst>
              <a:ext uri="{FF2B5EF4-FFF2-40B4-BE49-F238E27FC236}">
                <a16:creationId xmlns:a16="http://schemas.microsoft.com/office/drawing/2014/main" id="{08E4F588-CE2C-4841-B8E6-843522FFAB7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ehr-t  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66</xdr:col>
      <xdr:colOff>846667</xdr:colOff>
      <xdr:row>11</xdr:row>
      <xdr:rowOff>172469</xdr:rowOff>
    </xdr:from>
    <xdr:to>
      <xdr:col>67</xdr:col>
      <xdr:colOff>1742097</xdr:colOff>
      <xdr:row>12</xdr:row>
      <xdr:rowOff>359582</xdr:rowOff>
    </xdr:to>
    <xdr:grpSp>
      <xdr:nvGrpSpPr>
        <xdr:cNvPr id="602" name="组合 601">
          <a:extLst>
            <a:ext uri="{FF2B5EF4-FFF2-40B4-BE49-F238E27FC236}">
              <a16:creationId xmlns:a16="http://schemas.microsoft.com/office/drawing/2014/main" id="{4006CBFF-7882-4D42-8976-5F6EC06A50DC}"/>
            </a:ext>
          </a:extLst>
        </xdr:cNvPr>
        <xdr:cNvGrpSpPr/>
      </xdr:nvGrpSpPr>
      <xdr:grpSpPr>
        <a:xfrm>
          <a:off x="101158524" y="8155326"/>
          <a:ext cx="1984002" cy="912827"/>
          <a:chOff x="2044700" y="723900"/>
          <a:chExt cx="1993900" cy="812800"/>
        </a:xfrm>
      </xdr:grpSpPr>
      <xdr:sp macro="" textlink="">
        <xdr:nvSpPr>
          <xdr:cNvPr id="603" name="矩形 602">
            <a:extLst>
              <a:ext uri="{FF2B5EF4-FFF2-40B4-BE49-F238E27FC236}">
                <a16:creationId xmlns:a16="http://schemas.microsoft.com/office/drawing/2014/main" id="{EEB90584-8EF3-5A40-B2D1-C2230B0AF00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</a:t>
            </a:r>
            <a:endParaRPr lang="en-US" altLang="zh-CN" sz="1100"/>
          </a:p>
          <a:p>
            <a:pPr algn="l"/>
            <a:r>
              <a:rPr lang="zh-CN" altLang="en-US" sz="1100"/>
              <a:t>备注：</a:t>
            </a:r>
            <a:endParaRPr lang="en-US" altLang="zh-CN" sz="1100"/>
          </a:p>
        </xdr:txBody>
      </xdr:sp>
      <xdr:sp macro="" textlink="">
        <xdr:nvSpPr>
          <xdr:cNvPr id="604" name="矩形 603">
            <a:extLst>
              <a:ext uri="{FF2B5EF4-FFF2-40B4-BE49-F238E27FC236}">
                <a16:creationId xmlns:a16="http://schemas.microsoft.com/office/drawing/2014/main" id="{7C26AA15-5EF7-4F49-A0B0-096D26453E4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ehr-p. 2</a:t>
            </a:r>
            <a:r>
              <a:rPr lang="zh-CN" altLang="en-US" sz="1100" baseline="0">
                <a:solidFill>
                  <a:schemeClr val="tx1"/>
                </a:solidFill>
              </a:rPr>
              <a:t>台虚机推送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635000</xdr:colOff>
      <xdr:row>14</xdr:row>
      <xdr:rowOff>47924</xdr:rowOff>
    </xdr:from>
    <xdr:to>
      <xdr:col>17</xdr:col>
      <xdr:colOff>1856545</xdr:colOff>
      <xdr:row>15</xdr:row>
      <xdr:rowOff>133830</xdr:rowOff>
    </xdr:to>
    <xdr:grpSp>
      <xdr:nvGrpSpPr>
        <xdr:cNvPr id="606" name="组合 605">
          <a:extLst>
            <a:ext uri="{FF2B5EF4-FFF2-40B4-BE49-F238E27FC236}">
              <a16:creationId xmlns:a16="http://schemas.microsoft.com/office/drawing/2014/main" id="{8F39A26C-737D-3A40-B4B8-717FD14995A5}"/>
            </a:ext>
          </a:extLst>
        </xdr:cNvPr>
        <xdr:cNvGrpSpPr/>
      </xdr:nvGrpSpPr>
      <xdr:grpSpPr>
        <a:xfrm>
          <a:off x="24238857" y="10207924"/>
          <a:ext cx="2001688" cy="811620"/>
          <a:chOff x="2044700" y="723900"/>
          <a:chExt cx="1993900" cy="812800"/>
        </a:xfrm>
      </xdr:grpSpPr>
      <xdr:sp macro="" textlink="">
        <xdr:nvSpPr>
          <xdr:cNvPr id="607" name="矩形 606">
            <a:extLst>
              <a:ext uri="{FF2B5EF4-FFF2-40B4-BE49-F238E27FC236}">
                <a16:creationId xmlns:a16="http://schemas.microsoft.com/office/drawing/2014/main" id="{46FEC83D-D73D-D54A-894F-C02529D9A91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人员：罗嘉洲、王逸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608" name="矩形 607">
            <a:extLst>
              <a:ext uri="{FF2B5EF4-FFF2-40B4-BE49-F238E27FC236}">
                <a16:creationId xmlns:a16="http://schemas.microsoft.com/office/drawing/2014/main" id="{D18A48D0-5D4F-E944-AA03-5B7E84A11BD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report-t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635000</xdr:colOff>
      <xdr:row>15</xdr:row>
      <xdr:rowOff>552930</xdr:rowOff>
    </xdr:from>
    <xdr:to>
      <xdr:col>17</xdr:col>
      <xdr:colOff>1856545</xdr:colOff>
      <xdr:row>16</xdr:row>
      <xdr:rowOff>641830</xdr:rowOff>
    </xdr:to>
    <xdr:grpSp>
      <xdr:nvGrpSpPr>
        <xdr:cNvPr id="609" name="组合 608">
          <a:extLst>
            <a:ext uri="{FF2B5EF4-FFF2-40B4-BE49-F238E27FC236}">
              <a16:creationId xmlns:a16="http://schemas.microsoft.com/office/drawing/2014/main" id="{8DDD5880-804D-A74E-895C-C2AA5005DF40}"/>
            </a:ext>
          </a:extLst>
        </xdr:cNvPr>
        <xdr:cNvGrpSpPr/>
      </xdr:nvGrpSpPr>
      <xdr:grpSpPr>
        <a:xfrm>
          <a:off x="24238857" y="11438644"/>
          <a:ext cx="2001688" cy="814615"/>
          <a:chOff x="2044700" y="723900"/>
          <a:chExt cx="1993900" cy="812800"/>
        </a:xfrm>
      </xdr:grpSpPr>
      <xdr:sp macro="" textlink="">
        <xdr:nvSpPr>
          <xdr:cNvPr id="610" name="矩形 609">
            <a:extLst>
              <a:ext uri="{FF2B5EF4-FFF2-40B4-BE49-F238E27FC236}">
                <a16:creationId xmlns:a16="http://schemas.microsoft.com/office/drawing/2014/main" id="{F4A70642-9907-5C44-AA0E-DF474057992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人员：杨硕、顾思晟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611" name="矩形 610">
            <a:extLst>
              <a:ext uri="{FF2B5EF4-FFF2-40B4-BE49-F238E27FC236}">
                <a16:creationId xmlns:a16="http://schemas.microsoft.com/office/drawing/2014/main" id="{365C78F5-8EEA-5E48-97BA-D317D7DCD35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EAP-t</a:t>
            </a:r>
            <a:r>
              <a:rPr lang="zh-CN" altLang="en-US" sz="1100">
                <a:solidFill>
                  <a:schemeClr val="tx1"/>
                </a:solidFill>
              </a:rPr>
              <a:t> 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635000</xdr:colOff>
      <xdr:row>17</xdr:row>
      <xdr:rowOff>362430</xdr:rowOff>
    </xdr:from>
    <xdr:to>
      <xdr:col>17</xdr:col>
      <xdr:colOff>1856545</xdr:colOff>
      <xdr:row>18</xdr:row>
      <xdr:rowOff>451330</xdr:rowOff>
    </xdr:to>
    <xdr:grpSp>
      <xdr:nvGrpSpPr>
        <xdr:cNvPr id="612" name="组合 611">
          <a:extLst>
            <a:ext uri="{FF2B5EF4-FFF2-40B4-BE49-F238E27FC236}">
              <a16:creationId xmlns:a16="http://schemas.microsoft.com/office/drawing/2014/main" id="{8950B2EB-1F0E-7B4D-85AC-FE1B4CFBDD45}"/>
            </a:ext>
          </a:extLst>
        </xdr:cNvPr>
        <xdr:cNvGrpSpPr/>
      </xdr:nvGrpSpPr>
      <xdr:grpSpPr>
        <a:xfrm>
          <a:off x="24238857" y="12699573"/>
          <a:ext cx="2001688" cy="814614"/>
          <a:chOff x="2044700" y="723900"/>
          <a:chExt cx="1993900" cy="812800"/>
        </a:xfrm>
      </xdr:grpSpPr>
      <xdr:sp macro="" textlink="">
        <xdr:nvSpPr>
          <xdr:cNvPr id="613" name="矩形 612">
            <a:extLst>
              <a:ext uri="{FF2B5EF4-FFF2-40B4-BE49-F238E27FC236}">
                <a16:creationId xmlns:a16="http://schemas.microsoft.com/office/drawing/2014/main" id="{F8CC25E8-088A-4C47-8291-EDC485A879F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人员：罗嘉洲、顾思晟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614" name="矩形 613">
            <a:extLst>
              <a:ext uri="{FF2B5EF4-FFF2-40B4-BE49-F238E27FC236}">
                <a16:creationId xmlns:a16="http://schemas.microsoft.com/office/drawing/2014/main" id="{D5CD1049-A54B-574D-88EB-211CE74BA0C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Ravencast-t</a:t>
            </a:r>
            <a:r>
              <a:rPr lang="en-US" altLang="zh-CN" sz="1100" baseline="0">
                <a:solidFill>
                  <a:schemeClr val="tx1"/>
                </a:solidFill>
              </a:rPr>
              <a:t> </a:t>
            </a:r>
            <a:r>
              <a:rPr lang="zh-CN" altLang="en-US" sz="1100">
                <a:solidFill>
                  <a:schemeClr val="tx1"/>
                </a:solidFill>
              </a:rPr>
              <a:t>虚拟机推送及配置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431321</xdr:colOff>
      <xdr:row>21</xdr:row>
      <xdr:rowOff>371418</xdr:rowOff>
    </xdr:from>
    <xdr:to>
      <xdr:col>21</xdr:col>
      <xdr:colOff>1370882</xdr:colOff>
      <xdr:row>22</xdr:row>
      <xdr:rowOff>460319</xdr:rowOff>
    </xdr:to>
    <xdr:grpSp>
      <xdr:nvGrpSpPr>
        <xdr:cNvPr id="618" name="组合 617">
          <a:extLst>
            <a:ext uri="{FF2B5EF4-FFF2-40B4-BE49-F238E27FC236}">
              <a16:creationId xmlns:a16="http://schemas.microsoft.com/office/drawing/2014/main" id="{850CEAD0-227D-B24E-9459-DF25A802AB63}"/>
            </a:ext>
          </a:extLst>
        </xdr:cNvPr>
        <xdr:cNvGrpSpPr/>
      </xdr:nvGrpSpPr>
      <xdr:grpSpPr>
        <a:xfrm>
          <a:off x="29623178" y="15611418"/>
          <a:ext cx="1991847" cy="814615"/>
          <a:chOff x="2044700" y="723900"/>
          <a:chExt cx="1993900" cy="812800"/>
        </a:xfrm>
      </xdr:grpSpPr>
      <xdr:sp macro="" textlink="">
        <xdr:nvSpPr>
          <xdr:cNvPr id="619" name="矩形 618">
            <a:extLst>
              <a:ext uri="{FF2B5EF4-FFF2-40B4-BE49-F238E27FC236}">
                <a16:creationId xmlns:a16="http://schemas.microsoft.com/office/drawing/2014/main" id="{A8D86E89-FDE0-A04B-AB5B-2136D991CE3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人员：薛铭健、丁露君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620" name="矩形 619">
            <a:extLst>
              <a:ext uri="{FF2B5EF4-FFF2-40B4-BE49-F238E27FC236}">
                <a16:creationId xmlns:a16="http://schemas.microsoft.com/office/drawing/2014/main" id="{927590D6-EB50-7845-A97A-8FE4DDB54A5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FA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VDI</a:t>
            </a:r>
            <a:r>
              <a:rPr lang="zh-CN" altLang="en-US" sz="1100" baseline="0">
                <a:solidFill>
                  <a:schemeClr val="tx1"/>
                </a:solidFill>
              </a:rPr>
              <a:t> 桌面部署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17</xdr:col>
      <xdr:colOff>1557547</xdr:colOff>
      <xdr:row>7</xdr:row>
      <xdr:rowOff>323491</xdr:rowOff>
    </xdr:from>
    <xdr:to>
      <xdr:col>21</xdr:col>
      <xdr:colOff>1224712</xdr:colOff>
      <xdr:row>12</xdr:row>
      <xdr:rowOff>424851</xdr:rowOff>
    </xdr:to>
    <xdr:pic>
      <xdr:nvPicPr>
        <xdr:cNvPr id="621" name="图片 620">
          <a:extLst>
            <a:ext uri="{FF2B5EF4-FFF2-40B4-BE49-F238E27FC236}">
              <a16:creationId xmlns:a16="http://schemas.microsoft.com/office/drawing/2014/main" id="{E18CF3A4-19DD-094B-AE85-30A957424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11038" y="5355566"/>
          <a:ext cx="5549900" cy="3695700"/>
        </a:xfrm>
        <a:prstGeom prst="rect">
          <a:avLst/>
        </a:prstGeom>
      </xdr:spPr>
    </xdr:pic>
    <xdr:clientData/>
  </xdr:twoCellAnchor>
  <xdr:twoCellAnchor>
    <xdr:from>
      <xdr:col>31</xdr:col>
      <xdr:colOff>14597</xdr:colOff>
      <xdr:row>23</xdr:row>
      <xdr:rowOff>364943</xdr:rowOff>
    </xdr:from>
    <xdr:to>
      <xdr:col>32</xdr:col>
      <xdr:colOff>2483</xdr:colOff>
      <xdr:row>25</xdr:row>
      <xdr:rowOff>291196</xdr:rowOff>
    </xdr:to>
    <xdr:grpSp>
      <xdr:nvGrpSpPr>
        <xdr:cNvPr id="617" name="组合 616">
          <a:extLst>
            <a:ext uri="{FF2B5EF4-FFF2-40B4-BE49-F238E27FC236}">
              <a16:creationId xmlns:a16="http://schemas.microsoft.com/office/drawing/2014/main" id="{D7179A3D-A20A-044B-AB96-00161A263E42}"/>
            </a:ext>
          </a:extLst>
        </xdr:cNvPr>
        <xdr:cNvGrpSpPr/>
      </xdr:nvGrpSpPr>
      <xdr:grpSpPr>
        <a:xfrm>
          <a:off x="45571311" y="17056372"/>
          <a:ext cx="2001743" cy="905967"/>
          <a:chOff x="2044700" y="723900"/>
          <a:chExt cx="1993900" cy="812800"/>
        </a:xfrm>
      </xdr:grpSpPr>
      <xdr:sp macro="" textlink="">
        <xdr:nvSpPr>
          <xdr:cNvPr id="622" name="矩形 621">
            <a:extLst>
              <a:ext uri="{FF2B5EF4-FFF2-40B4-BE49-F238E27FC236}">
                <a16:creationId xmlns:a16="http://schemas.microsoft.com/office/drawing/2014/main" id="{FAEE015F-E604-0A42-B6F5-F978A238B0A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23" name="矩形 622">
            <a:extLst>
              <a:ext uri="{FF2B5EF4-FFF2-40B4-BE49-F238E27FC236}">
                <a16:creationId xmlns:a16="http://schemas.microsoft.com/office/drawing/2014/main" id="{37352C86-1DD2-694F-A3FA-57498B5BF2F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33</xdr:col>
      <xdr:colOff>0</xdr:colOff>
      <xdr:row>21</xdr:row>
      <xdr:rowOff>0</xdr:rowOff>
    </xdr:from>
    <xdr:to>
      <xdr:col>33</xdr:col>
      <xdr:colOff>2002369</xdr:colOff>
      <xdr:row>22</xdr:row>
      <xdr:rowOff>174414</xdr:rowOff>
    </xdr:to>
    <xdr:grpSp>
      <xdr:nvGrpSpPr>
        <xdr:cNvPr id="624" name="组合 623">
          <a:extLst>
            <a:ext uri="{FF2B5EF4-FFF2-40B4-BE49-F238E27FC236}">
              <a16:creationId xmlns:a16="http://schemas.microsoft.com/office/drawing/2014/main" id="{B0C0017F-12AD-084A-9116-8E93BDC4C63A}"/>
            </a:ext>
          </a:extLst>
        </xdr:cNvPr>
        <xdr:cNvGrpSpPr/>
      </xdr:nvGrpSpPr>
      <xdr:grpSpPr>
        <a:xfrm>
          <a:off x="48659143" y="15240000"/>
          <a:ext cx="2002369" cy="900128"/>
          <a:chOff x="2044700" y="723900"/>
          <a:chExt cx="1993900" cy="812800"/>
        </a:xfrm>
      </xdr:grpSpPr>
      <xdr:sp macro="" textlink="">
        <xdr:nvSpPr>
          <xdr:cNvPr id="625" name="矩形 624">
            <a:extLst>
              <a:ext uri="{FF2B5EF4-FFF2-40B4-BE49-F238E27FC236}">
                <a16:creationId xmlns:a16="http://schemas.microsoft.com/office/drawing/2014/main" id="{00E17E8B-3B12-2F47-AE54-633B8DC128F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26" name="矩形 625">
            <a:extLst>
              <a:ext uri="{FF2B5EF4-FFF2-40B4-BE49-F238E27FC236}">
                <a16:creationId xmlns:a16="http://schemas.microsoft.com/office/drawing/2014/main" id="{F5C005FC-3E29-B348-8479-6CEE7610ED0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打印业务</a:t>
            </a:r>
          </a:p>
        </xdr:txBody>
      </xdr:sp>
    </xdr:grpSp>
    <xdr:clientData/>
  </xdr:twoCellAnchor>
  <xdr:twoCellAnchor>
    <xdr:from>
      <xdr:col>33</xdr:col>
      <xdr:colOff>29195</xdr:colOff>
      <xdr:row>23</xdr:row>
      <xdr:rowOff>496322</xdr:rowOff>
    </xdr:from>
    <xdr:to>
      <xdr:col>34</xdr:col>
      <xdr:colOff>17082</xdr:colOff>
      <xdr:row>25</xdr:row>
      <xdr:rowOff>422575</xdr:rowOff>
    </xdr:to>
    <xdr:grpSp>
      <xdr:nvGrpSpPr>
        <xdr:cNvPr id="627" name="组合 626">
          <a:extLst>
            <a:ext uri="{FF2B5EF4-FFF2-40B4-BE49-F238E27FC236}">
              <a16:creationId xmlns:a16="http://schemas.microsoft.com/office/drawing/2014/main" id="{A314A2FB-6FAD-8748-858E-055FF9887FC4}"/>
            </a:ext>
          </a:extLst>
        </xdr:cNvPr>
        <xdr:cNvGrpSpPr/>
      </xdr:nvGrpSpPr>
      <xdr:grpSpPr>
        <a:xfrm>
          <a:off x="48688338" y="17187751"/>
          <a:ext cx="2001744" cy="905967"/>
          <a:chOff x="2044700" y="723900"/>
          <a:chExt cx="1993900" cy="812800"/>
        </a:xfrm>
      </xdr:grpSpPr>
      <xdr:sp macro="" textlink="">
        <xdr:nvSpPr>
          <xdr:cNvPr id="628" name="矩形 627">
            <a:extLst>
              <a:ext uri="{FF2B5EF4-FFF2-40B4-BE49-F238E27FC236}">
                <a16:creationId xmlns:a16="http://schemas.microsoft.com/office/drawing/2014/main" id="{ED63C909-9619-AC47-83E5-5CEA0BA4EEC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29" name="矩形 628">
            <a:extLst>
              <a:ext uri="{FF2B5EF4-FFF2-40B4-BE49-F238E27FC236}">
                <a16:creationId xmlns:a16="http://schemas.microsoft.com/office/drawing/2014/main" id="{BF3DB1E3-9ADB-C547-8298-10B38014D66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SCCM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34</xdr:col>
      <xdr:colOff>1021839</xdr:colOff>
      <xdr:row>16</xdr:row>
      <xdr:rowOff>14598</xdr:rowOff>
    </xdr:from>
    <xdr:to>
      <xdr:col>35</xdr:col>
      <xdr:colOff>1929380</xdr:colOff>
      <xdr:row>17</xdr:row>
      <xdr:rowOff>189012</xdr:rowOff>
    </xdr:to>
    <xdr:grpSp>
      <xdr:nvGrpSpPr>
        <xdr:cNvPr id="633" name="组合 632">
          <a:extLst>
            <a:ext uri="{FF2B5EF4-FFF2-40B4-BE49-F238E27FC236}">
              <a16:creationId xmlns:a16="http://schemas.microsoft.com/office/drawing/2014/main" id="{949BCBA9-DBC2-D448-A4E6-206DEF068A8D}"/>
            </a:ext>
          </a:extLst>
        </xdr:cNvPr>
        <xdr:cNvGrpSpPr/>
      </xdr:nvGrpSpPr>
      <xdr:grpSpPr>
        <a:xfrm>
          <a:off x="51694839" y="11626027"/>
          <a:ext cx="1996112" cy="900128"/>
          <a:chOff x="2044700" y="723900"/>
          <a:chExt cx="1993900" cy="812800"/>
        </a:xfrm>
      </xdr:grpSpPr>
      <xdr:sp macro="" textlink="">
        <xdr:nvSpPr>
          <xdr:cNvPr id="634" name="矩形 633">
            <a:extLst>
              <a:ext uri="{FF2B5EF4-FFF2-40B4-BE49-F238E27FC236}">
                <a16:creationId xmlns:a16="http://schemas.microsoft.com/office/drawing/2014/main" id="{08386982-5890-E74A-8E86-AAF14F54F36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35" name="矩形 634">
            <a:extLst>
              <a:ext uri="{FF2B5EF4-FFF2-40B4-BE49-F238E27FC236}">
                <a16:creationId xmlns:a16="http://schemas.microsoft.com/office/drawing/2014/main" id="{DBB61C76-FCBB-844B-A422-EF4B1DC59AE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SCCM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36</xdr:col>
      <xdr:colOff>1080230</xdr:colOff>
      <xdr:row>16</xdr:row>
      <xdr:rowOff>14597</xdr:rowOff>
    </xdr:from>
    <xdr:to>
      <xdr:col>37</xdr:col>
      <xdr:colOff>1987772</xdr:colOff>
      <xdr:row>17</xdr:row>
      <xdr:rowOff>189011</xdr:rowOff>
    </xdr:to>
    <xdr:grpSp>
      <xdr:nvGrpSpPr>
        <xdr:cNvPr id="636" name="组合 635">
          <a:extLst>
            <a:ext uri="{FF2B5EF4-FFF2-40B4-BE49-F238E27FC236}">
              <a16:creationId xmlns:a16="http://schemas.microsoft.com/office/drawing/2014/main" id="{6F3440EC-F6CD-944E-A0F4-40B6119816D0}"/>
            </a:ext>
          </a:extLst>
        </xdr:cNvPr>
        <xdr:cNvGrpSpPr/>
      </xdr:nvGrpSpPr>
      <xdr:grpSpPr>
        <a:xfrm>
          <a:off x="54855659" y="11626026"/>
          <a:ext cx="1996113" cy="900128"/>
          <a:chOff x="2044700" y="723900"/>
          <a:chExt cx="1993900" cy="812800"/>
        </a:xfrm>
      </xdr:grpSpPr>
      <xdr:sp macro="" textlink="">
        <xdr:nvSpPr>
          <xdr:cNvPr id="637" name="矩形 636">
            <a:extLst>
              <a:ext uri="{FF2B5EF4-FFF2-40B4-BE49-F238E27FC236}">
                <a16:creationId xmlns:a16="http://schemas.microsoft.com/office/drawing/2014/main" id="{E5D81C42-C119-C94C-B61F-0677A394C83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38" name="矩形 637">
            <a:extLst>
              <a:ext uri="{FF2B5EF4-FFF2-40B4-BE49-F238E27FC236}">
                <a16:creationId xmlns:a16="http://schemas.microsoft.com/office/drawing/2014/main" id="{5D8E8655-DCFB-3D46-8572-3BB98E94733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SCCM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15</xdr:row>
      <xdr:rowOff>131379</xdr:rowOff>
    </xdr:from>
    <xdr:to>
      <xdr:col>53</xdr:col>
      <xdr:colOff>2008112</xdr:colOff>
      <xdr:row>16</xdr:row>
      <xdr:rowOff>218465</xdr:rowOff>
    </xdr:to>
    <xdr:grpSp>
      <xdr:nvGrpSpPr>
        <xdr:cNvPr id="639" name="组合 638">
          <a:extLst>
            <a:ext uri="{FF2B5EF4-FFF2-40B4-BE49-F238E27FC236}">
              <a16:creationId xmlns:a16="http://schemas.microsoft.com/office/drawing/2014/main" id="{7C2860FA-C8AC-0241-A418-680E7394F04A}"/>
            </a:ext>
          </a:extLst>
        </xdr:cNvPr>
        <xdr:cNvGrpSpPr/>
      </xdr:nvGrpSpPr>
      <xdr:grpSpPr>
        <a:xfrm>
          <a:off x="79683429" y="11017093"/>
          <a:ext cx="2008112" cy="812801"/>
          <a:chOff x="2044700" y="723900"/>
          <a:chExt cx="1993900" cy="812800"/>
        </a:xfrm>
      </xdr:grpSpPr>
      <xdr:sp macro="" textlink="">
        <xdr:nvSpPr>
          <xdr:cNvPr id="640" name="矩形 639">
            <a:extLst>
              <a:ext uri="{FF2B5EF4-FFF2-40B4-BE49-F238E27FC236}">
                <a16:creationId xmlns:a16="http://schemas.microsoft.com/office/drawing/2014/main" id="{B070B00D-82C3-9845-9911-81111CA2A52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人员：柯艳元、爱数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41" name="矩形 640">
            <a:extLst>
              <a:ext uri="{FF2B5EF4-FFF2-40B4-BE49-F238E27FC236}">
                <a16:creationId xmlns:a16="http://schemas.microsoft.com/office/drawing/2014/main" id="{9C339025-4B5E-CC48-BE82-88C1038FFD2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爱数备份系统部署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45</xdr:col>
      <xdr:colOff>0</xdr:colOff>
      <xdr:row>15</xdr:row>
      <xdr:rowOff>598506</xdr:rowOff>
    </xdr:from>
    <xdr:to>
      <xdr:col>45</xdr:col>
      <xdr:colOff>2004996</xdr:colOff>
      <xdr:row>17</xdr:row>
      <xdr:rowOff>43035</xdr:rowOff>
    </xdr:to>
    <xdr:grpSp>
      <xdr:nvGrpSpPr>
        <xdr:cNvPr id="642" name="组合 641">
          <a:extLst>
            <a:ext uri="{FF2B5EF4-FFF2-40B4-BE49-F238E27FC236}">
              <a16:creationId xmlns:a16="http://schemas.microsoft.com/office/drawing/2014/main" id="{1703FBBE-9B85-9542-91E4-08465A850BD2}"/>
            </a:ext>
          </a:extLst>
        </xdr:cNvPr>
        <xdr:cNvGrpSpPr/>
      </xdr:nvGrpSpPr>
      <xdr:grpSpPr>
        <a:xfrm>
          <a:off x="67273714" y="11484220"/>
          <a:ext cx="2004996" cy="895958"/>
          <a:chOff x="2044700" y="723900"/>
          <a:chExt cx="1993900" cy="812800"/>
        </a:xfrm>
      </xdr:grpSpPr>
      <xdr:sp macro="" textlink="">
        <xdr:nvSpPr>
          <xdr:cNvPr id="643" name="矩形 642">
            <a:extLst>
              <a:ext uri="{FF2B5EF4-FFF2-40B4-BE49-F238E27FC236}">
                <a16:creationId xmlns:a16="http://schemas.microsoft.com/office/drawing/2014/main" id="{D67C29A2-2208-C441-8FFE-92F476B01E1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人员：宁盾、沈鸿驹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44" name="矩形 643">
            <a:extLst>
              <a:ext uri="{FF2B5EF4-FFF2-40B4-BE49-F238E27FC236}">
                <a16:creationId xmlns:a16="http://schemas.microsoft.com/office/drawing/2014/main" id="{1AC22F16-187D-764B-A368-DEF211BE247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宁盾</a:t>
            </a:r>
            <a:r>
              <a:rPr lang="en-US" altLang="zh-CN" sz="1100">
                <a:solidFill>
                  <a:schemeClr val="tx1"/>
                </a:solidFill>
              </a:rPr>
              <a:t>raduis</a:t>
            </a:r>
            <a:r>
              <a:rPr lang="zh-CN" altLang="en-US" sz="1100">
                <a:solidFill>
                  <a:schemeClr val="tx1"/>
                </a:solidFill>
              </a:rPr>
              <a:t> 及硬件准人部署</a:t>
            </a:r>
          </a:p>
        </xdr:txBody>
      </xdr:sp>
    </xdr:grpSp>
    <xdr:clientData/>
  </xdr:twoCellAnchor>
  <xdr:twoCellAnchor>
    <xdr:from>
      <xdr:col>33</xdr:col>
      <xdr:colOff>-1</xdr:colOff>
      <xdr:row>25</xdr:row>
      <xdr:rowOff>467126</xdr:rowOff>
    </xdr:from>
    <xdr:to>
      <xdr:col>33</xdr:col>
      <xdr:colOff>2002368</xdr:colOff>
      <xdr:row>26</xdr:row>
      <xdr:rowOff>641540</xdr:rowOff>
    </xdr:to>
    <xdr:grpSp>
      <xdr:nvGrpSpPr>
        <xdr:cNvPr id="645" name="组合 644">
          <a:extLst>
            <a:ext uri="{FF2B5EF4-FFF2-40B4-BE49-F238E27FC236}">
              <a16:creationId xmlns:a16="http://schemas.microsoft.com/office/drawing/2014/main" id="{E22CD7F6-C425-334F-90DE-E5C51ADBB7F9}"/>
            </a:ext>
          </a:extLst>
        </xdr:cNvPr>
        <xdr:cNvGrpSpPr/>
      </xdr:nvGrpSpPr>
      <xdr:grpSpPr>
        <a:xfrm>
          <a:off x="48659142" y="18138269"/>
          <a:ext cx="2002369" cy="900128"/>
          <a:chOff x="2044700" y="723900"/>
          <a:chExt cx="1993900" cy="812800"/>
        </a:xfrm>
      </xdr:grpSpPr>
      <xdr:sp macro="" textlink="">
        <xdr:nvSpPr>
          <xdr:cNvPr id="646" name="矩形 645">
            <a:extLst>
              <a:ext uri="{FF2B5EF4-FFF2-40B4-BE49-F238E27FC236}">
                <a16:creationId xmlns:a16="http://schemas.microsoft.com/office/drawing/2014/main" id="{20639448-3564-5145-8C90-292456ED577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47" name="矩形 646">
            <a:extLst>
              <a:ext uri="{FF2B5EF4-FFF2-40B4-BE49-F238E27FC236}">
                <a16:creationId xmlns:a16="http://schemas.microsoft.com/office/drawing/2014/main" id="{F7D1D5BF-B7E7-AF44-9253-17063640496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34</xdr:col>
      <xdr:colOff>978047</xdr:colOff>
      <xdr:row>17</xdr:row>
      <xdr:rowOff>452528</xdr:rowOff>
    </xdr:from>
    <xdr:to>
      <xdr:col>35</xdr:col>
      <xdr:colOff>1885588</xdr:colOff>
      <xdr:row>18</xdr:row>
      <xdr:rowOff>626942</xdr:rowOff>
    </xdr:to>
    <xdr:grpSp>
      <xdr:nvGrpSpPr>
        <xdr:cNvPr id="651" name="组合 650">
          <a:extLst>
            <a:ext uri="{FF2B5EF4-FFF2-40B4-BE49-F238E27FC236}">
              <a16:creationId xmlns:a16="http://schemas.microsoft.com/office/drawing/2014/main" id="{AA2742DD-F482-574C-9124-70E6370774F8}"/>
            </a:ext>
          </a:extLst>
        </xdr:cNvPr>
        <xdr:cNvGrpSpPr/>
      </xdr:nvGrpSpPr>
      <xdr:grpSpPr>
        <a:xfrm>
          <a:off x="51651047" y="12789671"/>
          <a:ext cx="1996112" cy="900128"/>
          <a:chOff x="2044700" y="723900"/>
          <a:chExt cx="1993900" cy="812800"/>
        </a:xfrm>
      </xdr:grpSpPr>
      <xdr:sp macro="" textlink="">
        <xdr:nvSpPr>
          <xdr:cNvPr id="652" name="矩形 651">
            <a:extLst>
              <a:ext uri="{FF2B5EF4-FFF2-40B4-BE49-F238E27FC236}">
                <a16:creationId xmlns:a16="http://schemas.microsoft.com/office/drawing/2014/main" id="{3472F6DA-9726-CB4C-A108-A58885E9CC1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53" name="矩形 652">
            <a:extLst>
              <a:ext uri="{FF2B5EF4-FFF2-40B4-BE49-F238E27FC236}">
                <a16:creationId xmlns:a16="http://schemas.microsoft.com/office/drawing/2014/main" id="{7683805C-1AEC-4C44-BA7B-F481BD40719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36</xdr:col>
      <xdr:colOff>1036437</xdr:colOff>
      <xdr:row>17</xdr:row>
      <xdr:rowOff>452529</xdr:rowOff>
    </xdr:from>
    <xdr:to>
      <xdr:col>37</xdr:col>
      <xdr:colOff>1943979</xdr:colOff>
      <xdr:row>18</xdr:row>
      <xdr:rowOff>626943</xdr:rowOff>
    </xdr:to>
    <xdr:grpSp>
      <xdr:nvGrpSpPr>
        <xdr:cNvPr id="654" name="组合 653">
          <a:extLst>
            <a:ext uri="{FF2B5EF4-FFF2-40B4-BE49-F238E27FC236}">
              <a16:creationId xmlns:a16="http://schemas.microsoft.com/office/drawing/2014/main" id="{0D6FFF86-530A-504C-A41F-0E7336E7B027}"/>
            </a:ext>
          </a:extLst>
        </xdr:cNvPr>
        <xdr:cNvGrpSpPr/>
      </xdr:nvGrpSpPr>
      <xdr:grpSpPr>
        <a:xfrm>
          <a:off x="54811866" y="12789672"/>
          <a:ext cx="1996113" cy="900128"/>
          <a:chOff x="2044700" y="723900"/>
          <a:chExt cx="1993900" cy="812800"/>
        </a:xfrm>
      </xdr:grpSpPr>
      <xdr:sp macro="" textlink="">
        <xdr:nvSpPr>
          <xdr:cNvPr id="655" name="矩形 654">
            <a:extLst>
              <a:ext uri="{FF2B5EF4-FFF2-40B4-BE49-F238E27FC236}">
                <a16:creationId xmlns:a16="http://schemas.microsoft.com/office/drawing/2014/main" id="{E9355DEE-319B-1D4C-A8FF-DC5CAD704BA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56" name="矩形 655">
            <a:extLst>
              <a:ext uri="{FF2B5EF4-FFF2-40B4-BE49-F238E27FC236}">
                <a16:creationId xmlns:a16="http://schemas.microsoft.com/office/drawing/2014/main" id="{D8AD11FB-A5F5-2645-97AD-C73B57DF407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38</xdr:col>
      <xdr:colOff>890460</xdr:colOff>
      <xdr:row>17</xdr:row>
      <xdr:rowOff>437931</xdr:rowOff>
    </xdr:from>
    <xdr:to>
      <xdr:col>39</xdr:col>
      <xdr:colOff>1798001</xdr:colOff>
      <xdr:row>18</xdr:row>
      <xdr:rowOff>612345</xdr:rowOff>
    </xdr:to>
    <xdr:grpSp>
      <xdr:nvGrpSpPr>
        <xdr:cNvPr id="657" name="组合 656">
          <a:extLst>
            <a:ext uri="{FF2B5EF4-FFF2-40B4-BE49-F238E27FC236}">
              <a16:creationId xmlns:a16="http://schemas.microsoft.com/office/drawing/2014/main" id="{B55CC9BF-271C-AF41-B148-9102542C9110}"/>
            </a:ext>
          </a:extLst>
        </xdr:cNvPr>
        <xdr:cNvGrpSpPr/>
      </xdr:nvGrpSpPr>
      <xdr:grpSpPr>
        <a:xfrm>
          <a:off x="57768317" y="12775074"/>
          <a:ext cx="1996113" cy="900128"/>
          <a:chOff x="2044700" y="723900"/>
          <a:chExt cx="1993900" cy="812800"/>
        </a:xfrm>
      </xdr:grpSpPr>
      <xdr:sp macro="" textlink="">
        <xdr:nvSpPr>
          <xdr:cNvPr id="658" name="矩形 657">
            <a:extLst>
              <a:ext uri="{FF2B5EF4-FFF2-40B4-BE49-F238E27FC236}">
                <a16:creationId xmlns:a16="http://schemas.microsoft.com/office/drawing/2014/main" id="{9758F54B-3419-2F46-A9FD-305163C75EC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59" name="矩形 658">
            <a:extLst>
              <a:ext uri="{FF2B5EF4-FFF2-40B4-BE49-F238E27FC236}">
                <a16:creationId xmlns:a16="http://schemas.microsoft.com/office/drawing/2014/main" id="{B8ACB1A5-BF42-8140-AA88-C6B27C3AD90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38</xdr:col>
      <xdr:colOff>934253</xdr:colOff>
      <xdr:row>16</xdr:row>
      <xdr:rowOff>0</xdr:rowOff>
    </xdr:from>
    <xdr:to>
      <xdr:col>39</xdr:col>
      <xdr:colOff>1841794</xdr:colOff>
      <xdr:row>17</xdr:row>
      <xdr:rowOff>174414</xdr:rowOff>
    </xdr:to>
    <xdr:grpSp>
      <xdr:nvGrpSpPr>
        <xdr:cNvPr id="660" name="组合 659">
          <a:extLst>
            <a:ext uri="{FF2B5EF4-FFF2-40B4-BE49-F238E27FC236}">
              <a16:creationId xmlns:a16="http://schemas.microsoft.com/office/drawing/2014/main" id="{F5425F7E-0CD4-E642-856C-13F48E0D27E0}"/>
            </a:ext>
          </a:extLst>
        </xdr:cNvPr>
        <xdr:cNvGrpSpPr/>
      </xdr:nvGrpSpPr>
      <xdr:grpSpPr>
        <a:xfrm>
          <a:off x="57812110" y="11611429"/>
          <a:ext cx="1996113" cy="900128"/>
          <a:chOff x="2044700" y="723900"/>
          <a:chExt cx="1993900" cy="812800"/>
        </a:xfrm>
      </xdr:grpSpPr>
      <xdr:sp macro="" textlink="">
        <xdr:nvSpPr>
          <xdr:cNvPr id="661" name="矩形 660">
            <a:extLst>
              <a:ext uri="{FF2B5EF4-FFF2-40B4-BE49-F238E27FC236}">
                <a16:creationId xmlns:a16="http://schemas.microsoft.com/office/drawing/2014/main" id="{C3DF7306-67DC-334F-B97B-899A3F336C6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62" name="矩形 661">
            <a:extLst>
              <a:ext uri="{FF2B5EF4-FFF2-40B4-BE49-F238E27FC236}">
                <a16:creationId xmlns:a16="http://schemas.microsoft.com/office/drawing/2014/main" id="{A7B60966-5127-C44E-B3B6-9BCEE178679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SCCM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40</xdr:col>
      <xdr:colOff>1051034</xdr:colOff>
      <xdr:row>17</xdr:row>
      <xdr:rowOff>510919</xdr:rowOff>
    </xdr:from>
    <xdr:to>
      <xdr:col>41</xdr:col>
      <xdr:colOff>1958575</xdr:colOff>
      <xdr:row>18</xdr:row>
      <xdr:rowOff>685333</xdr:rowOff>
    </xdr:to>
    <xdr:grpSp>
      <xdr:nvGrpSpPr>
        <xdr:cNvPr id="663" name="组合 662">
          <a:extLst>
            <a:ext uri="{FF2B5EF4-FFF2-40B4-BE49-F238E27FC236}">
              <a16:creationId xmlns:a16="http://schemas.microsoft.com/office/drawing/2014/main" id="{7D553CA8-26B1-1F44-ABC2-45CF86AAC9E8}"/>
            </a:ext>
          </a:extLst>
        </xdr:cNvPr>
        <xdr:cNvGrpSpPr/>
      </xdr:nvGrpSpPr>
      <xdr:grpSpPr>
        <a:xfrm>
          <a:off x="61031320" y="12848062"/>
          <a:ext cx="1996112" cy="900128"/>
          <a:chOff x="2044700" y="723900"/>
          <a:chExt cx="1993900" cy="812800"/>
        </a:xfrm>
      </xdr:grpSpPr>
      <xdr:sp macro="" textlink="">
        <xdr:nvSpPr>
          <xdr:cNvPr id="664" name="矩形 663">
            <a:extLst>
              <a:ext uri="{FF2B5EF4-FFF2-40B4-BE49-F238E27FC236}">
                <a16:creationId xmlns:a16="http://schemas.microsoft.com/office/drawing/2014/main" id="{C4518FB0-4AF2-BB4C-BBC9-7425C08DF67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65" name="矩形 664">
            <a:extLst>
              <a:ext uri="{FF2B5EF4-FFF2-40B4-BE49-F238E27FC236}">
                <a16:creationId xmlns:a16="http://schemas.microsoft.com/office/drawing/2014/main" id="{43B9A1FB-516A-D347-8032-A12FBAB2F9B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邮件及</a:t>
            </a:r>
            <a:r>
              <a:rPr lang="en-US" altLang="zh-CN" sz="1100">
                <a:solidFill>
                  <a:schemeClr val="tx1"/>
                </a:solidFill>
              </a:rPr>
              <a:t>exchange</a:t>
            </a:r>
            <a:r>
              <a:rPr lang="zh-CN" altLang="en-US" sz="1100">
                <a:solidFill>
                  <a:schemeClr val="tx1"/>
                </a:solidFill>
              </a:rPr>
              <a:t>业务</a:t>
            </a:r>
          </a:p>
        </xdr:txBody>
      </xdr:sp>
    </xdr:grpSp>
    <xdr:clientData/>
  </xdr:twoCellAnchor>
  <xdr:twoCellAnchor>
    <xdr:from>
      <xdr:col>40</xdr:col>
      <xdr:colOff>1094827</xdr:colOff>
      <xdr:row>16</xdr:row>
      <xdr:rowOff>72988</xdr:rowOff>
    </xdr:from>
    <xdr:to>
      <xdr:col>41</xdr:col>
      <xdr:colOff>2002368</xdr:colOff>
      <xdr:row>17</xdr:row>
      <xdr:rowOff>247402</xdr:rowOff>
    </xdr:to>
    <xdr:grpSp>
      <xdr:nvGrpSpPr>
        <xdr:cNvPr id="666" name="组合 665">
          <a:extLst>
            <a:ext uri="{FF2B5EF4-FFF2-40B4-BE49-F238E27FC236}">
              <a16:creationId xmlns:a16="http://schemas.microsoft.com/office/drawing/2014/main" id="{0EA43FBD-53F3-5847-A623-80CD3858A124}"/>
            </a:ext>
          </a:extLst>
        </xdr:cNvPr>
        <xdr:cNvGrpSpPr/>
      </xdr:nvGrpSpPr>
      <xdr:grpSpPr>
        <a:xfrm>
          <a:off x="61075113" y="11684417"/>
          <a:ext cx="1996112" cy="900128"/>
          <a:chOff x="2044700" y="723900"/>
          <a:chExt cx="1993900" cy="812800"/>
        </a:xfrm>
      </xdr:grpSpPr>
      <xdr:sp macro="" textlink="">
        <xdr:nvSpPr>
          <xdr:cNvPr id="667" name="矩形 666">
            <a:extLst>
              <a:ext uri="{FF2B5EF4-FFF2-40B4-BE49-F238E27FC236}">
                <a16:creationId xmlns:a16="http://schemas.microsoft.com/office/drawing/2014/main" id="{3668F485-7573-514A-9552-8E5096E3112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68" name="矩形 667">
            <a:extLst>
              <a:ext uri="{FF2B5EF4-FFF2-40B4-BE49-F238E27FC236}">
                <a16:creationId xmlns:a16="http://schemas.microsoft.com/office/drawing/2014/main" id="{CA62D7C9-CEC5-9F4A-8F3F-DDD4D392546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 baseline="0">
                <a:solidFill>
                  <a:schemeClr val="tx1"/>
                </a:solidFill>
              </a:rPr>
              <a:t> </a:t>
            </a:r>
            <a:r>
              <a:rPr lang="en-US" altLang="zh-CN" sz="1100" baseline="0">
                <a:solidFill>
                  <a:schemeClr val="tx1"/>
                </a:solidFill>
              </a:rPr>
              <a:t>SCCM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46</xdr:col>
      <xdr:colOff>948851</xdr:colOff>
      <xdr:row>15</xdr:row>
      <xdr:rowOff>627701</xdr:rowOff>
    </xdr:from>
    <xdr:to>
      <xdr:col>47</xdr:col>
      <xdr:colOff>1859019</xdr:colOff>
      <xdr:row>17</xdr:row>
      <xdr:rowOff>72230</xdr:rowOff>
    </xdr:to>
    <xdr:grpSp>
      <xdr:nvGrpSpPr>
        <xdr:cNvPr id="669" name="组合 668">
          <a:extLst>
            <a:ext uri="{FF2B5EF4-FFF2-40B4-BE49-F238E27FC236}">
              <a16:creationId xmlns:a16="http://schemas.microsoft.com/office/drawing/2014/main" id="{173153A8-245E-FB4D-AD74-975F30AF8E06}"/>
            </a:ext>
          </a:extLst>
        </xdr:cNvPr>
        <xdr:cNvGrpSpPr/>
      </xdr:nvGrpSpPr>
      <xdr:grpSpPr>
        <a:xfrm>
          <a:off x="70236422" y="11513415"/>
          <a:ext cx="1998740" cy="895958"/>
          <a:chOff x="2044700" y="723900"/>
          <a:chExt cx="1993900" cy="812800"/>
        </a:xfrm>
      </xdr:grpSpPr>
      <xdr:sp macro="" textlink="">
        <xdr:nvSpPr>
          <xdr:cNvPr id="670" name="矩形 669">
            <a:extLst>
              <a:ext uri="{FF2B5EF4-FFF2-40B4-BE49-F238E27FC236}">
                <a16:creationId xmlns:a16="http://schemas.microsoft.com/office/drawing/2014/main" id="{D9787DFF-6980-D545-BEF0-6B3A276ED92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人员：宁盾、沈鸿驹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71" name="矩形 670">
            <a:extLst>
              <a:ext uri="{FF2B5EF4-FFF2-40B4-BE49-F238E27FC236}">
                <a16:creationId xmlns:a16="http://schemas.microsoft.com/office/drawing/2014/main" id="{3780CEBD-9657-AD48-9D97-2A7C6B1F558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宁盾</a:t>
            </a:r>
            <a:r>
              <a:rPr lang="en-US" altLang="zh-CN" sz="1100">
                <a:solidFill>
                  <a:schemeClr val="tx1"/>
                </a:solidFill>
              </a:rPr>
              <a:t>raduis</a:t>
            </a:r>
            <a:r>
              <a:rPr lang="zh-CN" altLang="en-US" sz="1100">
                <a:solidFill>
                  <a:schemeClr val="tx1"/>
                </a:solidFill>
              </a:rPr>
              <a:t> 及硬件准人部署</a:t>
            </a:r>
          </a:p>
        </xdr:txBody>
      </xdr:sp>
    </xdr:grpSp>
    <xdr:clientData/>
  </xdr:twoCellAnchor>
  <xdr:twoCellAnchor>
    <xdr:from>
      <xdr:col>48</xdr:col>
      <xdr:colOff>627700</xdr:colOff>
      <xdr:row>15</xdr:row>
      <xdr:rowOff>598506</xdr:rowOff>
    </xdr:from>
    <xdr:to>
      <xdr:col>49</xdr:col>
      <xdr:colOff>1537869</xdr:colOff>
      <xdr:row>17</xdr:row>
      <xdr:rowOff>43035</xdr:rowOff>
    </xdr:to>
    <xdr:grpSp>
      <xdr:nvGrpSpPr>
        <xdr:cNvPr id="672" name="组合 671">
          <a:extLst>
            <a:ext uri="{FF2B5EF4-FFF2-40B4-BE49-F238E27FC236}">
              <a16:creationId xmlns:a16="http://schemas.microsoft.com/office/drawing/2014/main" id="{2A6FC659-1D50-A849-BCD9-8B8121A3CF65}"/>
            </a:ext>
          </a:extLst>
        </xdr:cNvPr>
        <xdr:cNvGrpSpPr/>
      </xdr:nvGrpSpPr>
      <xdr:grpSpPr>
        <a:xfrm>
          <a:off x="73017700" y="11484220"/>
          <a:ext cx="1998740" cy="895958"/>
          <a:chOff x="2044700" y="723900"/>
          <a:chExt cx="1993900" cy="812800"/>
        </a:xfrm>
      </xdr:grpSpPr>
      <xdr:sp macro="" textlink="">
        <xdr:nvSpPr>
          <xdr:cNvPr id="673" name="矩形 672">
            <a:extLst>
              <a:ext uri="{FF2B5EF4-FFF2-40B4-BE49-F238E27FC236}">
                <a16:creationId xmlns:a16="http://schemas.microsoft.com/office/drawing/2014/main" id="{849E68EE-1C92-3547-BC02-473452BBCC3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人员：宁盾、沈鸿驹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74" name="矩形 673">
            <a:extLst>
              <a:ext uri="{FF2B5EF4-FFF2-40B4-BE49-F238E27FC236}">
                <a16:creationId xmlns:a16="http://schemas.microsoft.com/office/drawing/2014/main" id="{AE228947-420D-424C-AF7D-741592BD701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宁盾</a:t>
            </a:r>
            <a:r>
              <a:rPr lang="en-US" altLang="zh-CN" sz="1100">
                <a:solidFill>
                  <a:schemeClr val="tx1"/>
                </a:solidFill>
              </a:rPr>
              <a:t>raduis</a:t>
            </a:r>
            <a:r>
              <a:rPr lang="zh-CN" altLang="en-US" sz="1100">
                <a:solidFill>
                  <a:schemeClr val="tx1"/>
                </a:solidFill>
              </a:rPr>
              <a:t> 及硬件准人部署</a:t>
            </a:r>
          </a:p>
        </xdr:txBody>
      </xdr:sp>
    </xdr:grpSp>
    <xdr:clientData/>
  </xdr:twoCellAnchor>
  <xdr:twoCellAnchor>
    <xdr:from>
      <xdr:col>50</xdr:col>
      <xdr:colOff>321149</xdr:colOff>
      <xdr:row>15</xdr:row>
      <xdr:rowOff>569310</xdr:rowOff>
    </xdr:from>
    <xdr:to>
      <xdr:col>51</xdr:col>
      <xdr:colOff>1231317</xdr:colOff>
      <xdr:row>17</xdr:row>
      <xdr:rowOff>13839</xdr:rowOff>
    </xdr:to>
    <xdr:grpSp>
      <xdr:nvGrpSpPr>
        <xdr:cNvPr id="675" name="组合 674">
          <a:extLst>
            <a:ext uri="{FF2B5EF4-FFF2-40B4-BE49-F238E27FC236}">
              <a16:creationId xmlns:a16="http://schemas.microsoft.com/office/drawing/2014/main" id="{C10AEB4F-3ED9-4C4E-ADEC-29BBA38BB943}"/>
            </a:ext>
          </a:extLst>
        </xdr:cNvPr>
        <xdr:cNvGrpSpPr/>
      </xdr:nvGrpSpPr>
      <xdr:grpSpPr>
        <a:xfrm>
          <a:off x="75813578" y="11455024"/>
          <a:ext cx="1998739" cy="895958"/>
          <a:chOff x="2044700" y="723900"/>
          <a:chExt cx="1993900" cy="812800"/>
        </a:xfrm>
      </xdr:grpSpPr>
      <xdr:sp macro="" textlink="">
        <xdr:nvSpPr>
          <xdr:cNvPr id="676" name="矩形 675">
            <a:extLst>
              <a:ext uri="{FF2B5EF4-FFF2-40B4-BE49-F238E27FC236}">
                <a16:creationId xmlns:a16="http://schemas.microsoft.com/office/drawing/2014/main" id="{3BAC8DA1-8D02-6949-8CB3-1227B722EBD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人员：宁盾、沈鸿驹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77" name="矩形 676">
            <a:extLst>
              <a:ext uri="{FF2B5EF4-FFF2-40B4-BE49-F238E27FC236}">
                <a16:creationId xmlns:a16="http://schemas.microsoft.com/office/drawing/2014/main" id="{14666939-1A94-4A40-ACA0-CDE9ACF99C8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宁盾</a:t>
            </a:r>
            <a:r>
              <a:rPr lang="en-US" altLang="zh-CN" sz="1100">
                <a:solidFill>
                  <a:schemeClr val="tx1"/>
                </a:solidFill>
              </a:rPr>
              <a:t>raduis</a:t>
            </a:r>
            <a:r>
              <a:rPr lang="zh-CN" altLang="en-US" sz="1100">
                <a:solidFill>
                  <a:schemeClr val="tx1"/>
                </a:solidFill>
              </a:rPr>
              <a:t> 及硬件准人部署</a:t>
            </a:r>
          </a:p>
        </xdr:txBody>
      </xdr:sp>
    </xdr:grpSp>
    <xdr:clientData/>
  </xdr:twoCellAnchor>
  <xdr:twoCellAnchor>
    <xdr:from>
      <xdr:col>33</xdr:col>
      <xdr:colOff>0</xdr:colOff>
      <xdr:row>1</xdr:row>
      <xdr:rowOff>0</xdr:rowOff>
    </xdr:from>
    <xdr:to>
      <xdr:col>33</xdr:col>
      <xdr:colOff>1979437</xdr:colOff>
      <xdr:row>2</xdr:row>
      <xdr:rowOff>87250</xdr:rowOff>
    </xdr:to>
    <xdr:grpSp>
      <xdr:nvGrpSpPr>
        <xdr:cNvPr id="678" name="组合 677">
          <a:extLst>
            <a:ext uri="{FF2B5EF4-FFF2-40B4-BE49-F238E27FC236}">
              <a16:creationId xmlns:a16="http://schemas.microsoft.com/office/drawing/2014/main" id="{DDC5F8C2-D180-5848-8537-A52A4F55C09E}"/>
            </a:ext>
          </a:extLst>
        </xdr:cNvPr>
        <xdr:cNvGrpSpPr/>
      </xdr:nvGrpSpPr>
      <xdr:grpSpPr>
        <a:xfrm>
          <a:off x="48659143" y="725714"/>
          <a:ext cx="1979437" cy="812965"/>
          <a:chOff x="2044700" y="723900"/>
          <a:chExt cx="1993900" cy="812800"/>
        </a:xfrm>
      </xdr:grpSpPr>
      <xdr:sp macro="" textlink="">
        <xdr:nvSpPr>
          <xdr:cNvPr id="679" name="矩形 678">
            <a:extLst>
              <a:ext uri="{FF2B5EF4-FFF2-40B4-BE49-F238E27FC236}">
                <a16:creationId xmlns:a16="http://schemas.microsoft.com/office/drawing/2014/main" id="{C078B153-EB91-1948-847D-E2CB4FA494C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80" name="矩形 679">
            <a:extLst>
              <a:ext uri="{FF2B5EF4-FFF2-40B4-BE49-F238E27FC236}">
                <a16:creationId xmlns:a16="http://schemas.microsoft.com/office/drawing/2014/main" id="{7A7DAE12-E76A-764A-937A-AFFA073CDFC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34</xdr:col>
      <xdr:colOff>846666</xdr:colOff>
      <xdr:row>0</xdr:row>
      <xdr:rowOff>715287</xdr:rowOff>
    </xdr:from>
    <xdr:to>
      <xdr:col>35</xdr:col>
      <xdr:colOff>1731275</xdr:colOff>
      <xdr:row>2</xdr:row>
      <xdr:rowOff>72652</xdr:rowOff>
    </xdr:to>
    <xdr:grpSp>
      <xdr:nvGrpSpPr>
        <xdr:cNvPr id="681" name="组合 680">
          <a:extLst>
            <a:ext uri="{FF2B5EF4-FFF2-40B4-BE49-F238E27FC236}">
              <a16:creationId xmlns:a16="http://schemas.microsoft.com/office/drawing/2014/main" id="{D0864C7E-9C4B-9F4D-B810-45EF93733E58}"/>
            </a:ext>
          </a:extLst>
        </xdr:cNvPr>
        <xdr:cNvGrpSpPr/>
      </xdr:nvGrpSpPr>
      <xdr:grpSpPr>
        <a:xfrm>
          <a:off x="51519666" y="715287"/>
          <a:ext cx="1973180" cy="808794"/>
          <a:chOff x="2044700" y="723900"/>
          <a:chExt cx="1993900" cy="812800"/>
        </a:xfrm>
      </xdr:grpSpPr>
      <xdr:sp macro="" textlink="">
        <xdr:nvSpPr>
          <xdr:cNvPr id="682" name="矩形 681">
            <a:extLst>
              <a:ext uri="{FF2B5EF4-FFF2-40B4-BE49-F238E27FC236}">
                <a16:creationId xmlns:a16="http://schemas.microsoft.com/office/drawing/2014/main" id="{FF733098-C5FE-8B4C-A6E6-2464597A372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83" name="矩形 682">
            <a:extLst>
              <a:ext uri="{FF2B5EF4-FFF2-40B4-BE49-F238E27FC236}">
                <a16:creationId xmlns:a16="http://schemas.microsoft.com/office/drawing/2014/main" id="{2639D10E-58EA-884A-8EDE-BD10797DAAC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36</xdr:col>
      <xdr:colOff>832069</xdr:colOff>
      <xdr:row>1</xdr:row>
      <xdr:rowOff>29195</xdr:rowOff>
    </xdr:from>
    <xdr:to>
      <xdr:col>37</xdr:col>
      <xdr:colOff>1716679</xdr:colOff>
      <xdr:row>2</xdr:row>
      <xdr:rowOff>116445</xdr:rowOff>
    </xdr:to>
    <xdr:grpSp>
      <xdr:nvGrpSpPr>
        <xdr:cNvPr id="684" name="组合 683">
          <a:extLst>
            <a:ext uri="{FF2B5EF4-FFF2-40B4-BE49-F238E27FC236}">
              <a16:creationId xmlns:a16="http://schemas.microsoft.com/office/drawing/2014/main" id="{6C1B3BAF-BF4D-524E-B4FA-93D43BA1BD4C}"/>
            </a:ext>
          </a:extLst>
        </xdr:cNvPr>
        <xdr:cNvGrpSpPr/>
      </xdr:nvGrpSpPr>
      <xdr:grpSpPr>
        <a:xfrm>
          <a:off x="54607498" y="754909"/>
          <a:ext cx="1973181" cy="812965"/>
          <a:chOff x="2044700" y="723900"/>
          <a:chExt cx="1993900" cy="812800"/>
        </a:xfrm>
      </xdr:grpSpPr>
      <xdr:sp macro="" textlink="">
        <xdr:nvSpPr>
          <xdr:cNvPr id="685" name="矩形 684">
            <a:extLst>
              <a:ext uri="{FF2B5EF4-FFF2-40B4-BE49-F238E27FC236}">
                <a16:creationId xmlns:a16="http://schemas.microsoft.com/office/drawing/2014/main" id="{9D325C4E-A937-3043-A476-DA8A85BC5A9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86" name="矩形 685">
            <a:extLst>
              <a:ext uri="{FF2B5EF4-FFF2-40B4-BE49-F238E27FC236}">
                <a16:creationId xmlns:a16="http://schemas.microsoft.com/office/drawing/2014/main" id="{8184B153-A46E-E04B-8645-9A718504F22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38</xdr:col>
      <xdr:colOff>583907</xdr:colOff>
      <xdr:row>1</xdr:row>
      <xdr:rowOff>14597</xdr:rowOff>
    </xdr:from>
    <xdr:to>
      <xdr:col>39</xdr:col>
      <xdr:colOff>1468516</xdr:colOff>
      <xdr:row>2</xdr:row>
      <xdr:rowOff>101847</xdr:rowOff>
    </xdr:to>
    <xdr:grpSp>
      <xdr:nvGrpSpPr>
        <xdr:cNvPr id="687" name="组合 686">
          <a:extLst>
            <a:ext uri="{FF2B5EF4-FFF2-40B4-BE49-F238E27FC236}">
              <a16:creationId xmlns:a16="http://schemas.microsoft.com/office/drawing/2014/main" id="{75637A52-EF14-E145-B9C5-098179E70668}"/>
            </a:ext>
          </a:extLst>
        </xdr:cNvPr>
        <xdr:cNvGrpSpPr/>
      </xdr:nvGrpSpPr>
      <xdr:grpSpPr>
        <a:xfrm>
          <a:off x="57461764" y="740311"/>
          <a:ext cx="1973181" cy="812965"/>
          <a:chOff x="2044700" y="723900"/>
          <a:chExt cx="1993900" cy="812800"/>
        </a:xfrm>
      </xdr:grpSpPr>
      <xdr:sp macro="" textlink="">
        <xdr:nvSpPr>
          <xdr:cNvPr id="688" name="矩形 687">
            <a:extLst>
              <a:ext uri="{FF2B5EF4-FFF2-40B4-BE49-F238E27FC236}">
                <a16:creationId xmlns:a16="http://schemas.microsoft.com/office/drawing/2014/main" id="{9B583B9C-30C5-BC43-97D9-8D589FA094E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89" name="矩形 688">
            <a:extLst>
              <a:ext uri="{FF2B5EF4-FFF2-40B4-BE49-F238E27FC236}">
                <a16:creationId xmlns:a16="http://schemas.microsoft.com/office/drawing/2014/main" id="{9898CC27-605E-3247-8634-24327647709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40</xdr:col>
      <xdr:colOff>759080</xdr:colOff>
      <xdr:row>1</xdr:row>
      <xdr:rowOff>29196</xdr:rowOff>
    </xdr:from>
    <xdr:to>
      <xdr:col>41</xdr:col>
      <xdr:colOff>1643689</xdr:colOff>
      <xdr:row>2</xdr:row>
      <xdr:rowOff>116446</xdr:rowOff>
    </xdr:to>
    <xdr:grpSp>
      <xdr:nvGrpSpPr>
        <xdr:cNvPr id="690" name="组合 689">
          <a:extLst>
            <a:ext uri="{FF2B5EF4-FFF2-40B4-BE49-F238E27FC236}">
              <a16:creationId xmlns:a16="http://schemas.microsoft.com/office/drawing/2014/main" id="{D3FA0347-A82C-D94E-BD4D-A18BF3522406}"/>
            </a:ext>
          </a:extLst>
        </xdr:cNvPr>
        <xdr:cNvGrpSpPr/>
      </xdr:nvGrpSpPr>
      <xdr:grpSpPr>
        <a:xfrm>
          <a:off x="60739366" y="754910"/>
          <a:ext cx="1973180" cy="812965"/>
          <a:chOff x="2044700" y="723900"/>
          <a:chExt cx="1993900" cy="812800"/>
        </a:xfrm>
      </xdr:grpSpPr>
      <xdr:sp macro="" textlink="">
        <xdr:nvSpPr>
          <xdr:cNvPr id="691" name="矩形 690">
            <a:extLst>
              <a:ext uri="{FF2B5EF4-FFF2-40B4-BE49-F238E27FC236}">
                <a16:creationId xmlns:a16="http://schemas.microsoft.com/office/drawing/2014/main" id="{47A3A41A-A096-AD4A-B7B8-4E1E4536408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92" name="矩形 691">
            <a:extLst>
              <a:ext uri="{FF2B5EF4-FFF2-40B4-BE49-F238E27FC236}">
                <a16:creationId xmlns:a16="http://schemas.microsoft.com/office/drawing/2014/main" id="{530E2AB0-37F2-844C-82AA-98E7A78975E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42</xdr:col>
      <xdr:colOff>510917</xdr:colOff>
      <xdr:row>1</xdr:row>
      <xdr:rowOff>14598</xdr:rowOff>
    </xdr:from>
    <xdr:to>
      <xdr:col>43</xdr:col>
      <xdr:colOff>1395527</xdr:colOff>
      <xdr:row>2</xdr:row>
      <xdr:rowOff>101848</xdr:rowOff>
    </xdr:to>
    <xdr:grpSp>
      <xdr:nvGrpSpPr>
        <xdr:cNvPr id="693" name="组合 692">
          <a:extLst>
            <a:ext uri="{FF2B5EF4-FFF2-40B4-BE49-F238E27FC236}">
              <a16:creationId xmlns:a16="http://schemas.microsoft.com/office/drawing/2014/main" id="{B2D31166-5025-F146-85D8-ECC8D01D0174}"/>
            </a:ext>
          </a:extLst>
        </xdr:cNvPr>
        <xdr:cNvGrpSpPr/>
      </xdr:nvGrpSpPr>
      <xdr:grpSpPr>
        <a:xfrm>
          <a:off x="63593631" y="740312"/>
          <a:ext cx="1973182" cy="812965"/>
          <a:chOff x="2044700" y="723900"/>
          <a:chExt cx="1993900" cy="812800"/>
        </a:xfrm>
      </xdr:grpSpPr>
      <xdr:sp macro="" textlink="">
        <xdr:nvSpPr>
          <xdr:cNvPr id="694" name="矩形 693">
            <a:extLst>
              <a:ext uri="{FF2B5EF4-FFF2-40B4-BE49-F238E27FC236}">
                <a16:creationId xmlns:a16="http://schemas.microsoft.com/office/drawing/2014/main" id="{0D9A1932-A8BF-FE47-A3CF-0C8412EA705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人员：沈鸿驹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95" name="矩形 694">
            <a:extLst>
              <a:ext uri="{FF2B5EF4-FFF2-40B4-BE49-F238E27FC236}">
                <a16:creationId xmlns:a16="http://schemas.microsoft.com/office/drawing/2014/main" id="{CC43915A-B351-9545-B352-549B5363780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NCE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&amp;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eSight</a:t>
            </a:r>
            <a:r>
              <a:rPr lang="zh-CN" altLang="en-US" sz="1100">
                <a:solidFill>
                  <a:schemeClr val="tx1"/>
                </a:solidFill>
              </a:rPr>
              <a:t>实施</a:t>
            </a:r>
          </a:p>
        </xdr:txBody>
      </xdr:sp>
    </xdr:grpSp>
    <xdr:clientData/>
  </xdr:twoCellAnchor>
  <xdr:twoCellAnchor>
    <xdr:from>
      <xdr:col>31</xdr:col>
      <xdr:colOff>43793</xdr:colOff>
      <xdr:row>25</xdr:row>
      <xdr:rowOff>452528</xdr:rowOff>
    </xdr:from>
    <xdr:to>
      <xdr:col>32</xdr:col>
      <xdr:colOff>31679</xdr:colOff>
      <xdr:row>26</xdr:row>
      <xdr:rowOff>626942</xdr:rowOff>
    </xdr:to>
    <xdr:grpSp>
      <xdr:nvGrpSpPr>
        <xdr:cNvPr id="696" name="组合 695">
          <a:extLst>
            <a:ext uri="{FF2B5EF4-FFF2-40B4-BE49-F238E27FC236}">
              <a16:creationId xmlns:a16="http://schemas.microsoft.com/office/drawing/2014/main" id="{C4CCF598-1011-0948-8613-B252DC36553C}"/>
            </a:ext>
          </a:extLst>
        </xdr:cNvPr>
        <xdr:cNvGrpSpPr/>
      </xdr:nvGrpSpPr>
      <xdr:grpSpPr>
        <a:xfrm>
          <a:off x="45600507" y="18123671"/>
          <a:ext cx="2001743" cy="900128"/>
          <a:chOff x="2044700" y="723900"/>
          <a:chExt cx="1993900" cy="812800"/>
        </a:xfrm>
      </xdr:grpSpPr>
      <xdr:sp macro="" textlink="">
        <xdr:nvSpPr>
          <xdr:cNvPr id="697" name="矩形 696">
            <a:extLst>
              <a:ext uri="{FF2B5EF4-FFF2-40B4-BE49-F238E27FC236}">
                <a16:creationId xmlns:a16="http://schemas.microsoft.com/office/drawing/2014/main" id="{E1391988-083B-2A47-9089-DB38B70A751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698" name="矩形 697">
            <a:extLst>
              <a:ext uri="{FF2B5EF4-FFF2-40B4-BE49-F238E27FC236}">
                <a16:creationId xmlns:a16="http://schemas.microsoft.com/office/drawing/2014/main" id="{1B113A33-6AE8-664B-A09B-0221F96B0572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打印服务器</a:t>
            </a:r>
          </a:p>
        </xdr:txBody>
      </xdr:sp>
    </xdr:grpSp>
    <xdr:clientData/>
  </xdr:twoCellAnchor>
  <xdr:twoCellAnchor>
    <xdr:from>
      <xdr:col>56</xdr:col>
      <xdr:colOff>1021840</xdr:colOff>
      <xdr:row>13</xdr:row>
      <xdr:rowOff>218966</xdr:rowOff>
    </xdr:from>
    <xdr:to>
      <xdr:col>57</xdr:col>
      <xdr:colOff>1917270</xdr:colOff>
      <xdr:row>14</xdr:row>
      <xdr:rowOff>406079</xdr:rowOff>
    </xdr:to>
    <xdr:grpSp>
      <xdr:nvGrpSpPr>
        <xdr:cNvPr id="699" name="组合 698">
          <a:extLst>
            <a:ext uri="{FF2B5EF4-FFF2-40B4-BE49-F238E27FC236}">
              <a16:creationId xmlns:a16="http://schemas.microsoft.com/office/drawing/2014/main" id="{9D600A2A-DD24-9E47-A713-EE4FCF00AE1F}"/>
            </a:ext>
          </a:extLst>
        </xdr:cNvPr>
        <xdr:cNvGrpSpPr/>
      </xdr:nvGrpSpPr>
      <xdr:grpSpPr>
        <a:xfrm>
          <a:off x="85821554" y="9653252"/>
          <a:ext cx="1984002" cy="912827"/>
          <a:chOff x="2044700" y="723900"/>
          <a:chExt cx="1993900" cy="812800"/>
        </a:xfrm>
      </xdr:grpSpPr>
      <xdr:sp macro="" textlink="">
        <xdr:nvSpPr>
          <xdr:cNvPr id="700" name="矩形 699">
            <a:extLst>
              <a:ext uri="{FF2B5EF4-FFF2-40B4-BE49-F238E27FC236}">
                <a16:creationId xmlns:a16="http://schemas.microsoft.com/office/drawing/2014/main" id="{7AB03289-765C-E441-B674-4950270ABE9A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人员：吕晓冬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01" name="矩形 700">
            <a:extLst>
              <a:ext uri="{FF2B5EF4-FFF2-40B4-BE49-F238E27FC236}">
                <a16:creationId xmlns:a16="http://schemas.microsoft.com/office/drawing/2014/main" id="{9562A86C-1AC9-484A-B02D-B0E531934FD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Quest</a:t>
            </a:r>
            <a:r>
              <a:rPr lang="zh-CN" altLang="en-US" sz="1100" baseline="0">
                <a:solidFill>
                  <a:schemeClr val="tx1"/>
                </a:solidFill>
              </a:rPr>
              <a:t> 应用用部署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59</xdr:col>
      <xdr:colOff>0</xdr:colOff>
      <xdr:row>22</xdr:row>
      <xdr:rowOff>0</xdr:rowOff>
    </xdr:from>
    <xdr:to>
      <xdr:col>59</xdr:col>
      <xdr:colOff>1990258</xdr:colOff>
      <xdr:row>23</xdr:row>
      <xdr:rowOff>187113</xdr:rowOff>
    </xdr:to>
    <xdr:grpSp>
      <xdr:nvGrpSpPr>
        <xdr:cNvPr id="705" name="组合 704">
          <a:extLst>
            <a:ext uri="{FF2B5EF4-FFF2-40B4-BE49-F238E27FC236}">
              <a16:creationId xmlns:a16="http://schemas.microsoft.com/office/drawing/2014/main" id="{22BB523A-AD1A-E14F-A381-5CD59BF8EC0A}"/>
            </a:ext>
          </a:extLst>
        </xdr:cNvPr>
        <xdr:cNvGrpSpPr/>
      </xdr:nvGrpSpPr>
      <xdr:grpSpPr>
        <a:xfrm>
          <a:off x="88990714" y="15965714"/>
          <a:ext cx="1990258" cy="912828"/>
          <a:chOff x="2044700" y="723900"/>
          <a:chExt cx="1993900" cy="812800"/>
        </a:xfrm>
      </xdr:grpSpPr>
      <xdr:sp macro="" textlink="">
        <xdr:nvSpPr>
          <xdr:cNvPr id="706" name="矩形 705">
            <a:extLst>
              <a:ext uri="{FF2B5EF4-FFF2-40B4-BE49-F238E27FC236}">
                <a16:creationId xmlns:a16="http://schemas.microsoft.com/office/drawing/2014/main" id="{04BE7A8D-154C-724A-999F-539740646E5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人员：吕晓冬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07" name="矩形 706">
            <a:extLst>
              <a:ext uri="{FF2B5EF4-FFF2-40B4-BE49-F238E27FC236}">
                <a16:creationId xmlns:a16="http://schemas.microsoft.com/office/drawing/2014/main" id="{F128449F-8794-B743-9F64-8158DE5B8ED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Quest</a:t>
            </a:r>
            <a:r>
              <a:rPr lang="zh-CN" altLang="en-US" sz="1100" baseline="0">
                <a:solidFill>
                  <a:schemeClr val="tx1"/>
                </a:solidFill>
              </a:rPr>
              <a:t> 应用用部署</a:t>
            </a:r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55</xdr:col>
      <xdr:colOff>0</xdr:colOff>
      <xdr:row>17</xdr:row>
      <xdr:rowOff>0</xdr:rowOff>
    </xdr:from>
    <xdr:to>
      <xdr:col>55</xdr:col>
      <xdr:colOff>2008112</xdr:colOff>
      <xdr:row>18</xdr:row>
      <xdr:rowOff>87086</xdr:rowOff>
    </xdr:to>
    <xdr:grpSp>
      <xdr:nvGrpSpPr>
        <xdr:cNvPr id="711" name="组合 710">
          <a:extLst>
            <a:ext uri="{FF2B5EF4-FFF2-40B4-BE49-F238E27FC236}">
              <a16:creationId xmlns:a16="http://schemas.microsoft.com/office/drawing/2014/main" id="{BB540F0C-AA7D-614B-A9C8-62F0A476144A}"/>
            </a:ext>
          </a:extLst>
        </xdr:cNvPr>
        <xdr:cNvGrpSpPr/>
      </xdr:nvGrpSpPr>
      <xdr:grpSpPr>
        <a:xfrm>
          <a:off x="82785857" y="12337143"/>
          <a:ext cx="2008112" cy="812800"/>
          <a:chOff x="2044700" y="723900"/>
          <a:chExt cx="1993900" cy="812800"/>
        </a:xfrm>
      </xdr:grpSpPr>
      <xdr:sp macro="" textlink="">
        <xdr:nvSpPr>
          <xdr:cNvPr id="712" name="矩形 711">
            <a:extLst>
              <a:ext uri="{FF2B5EF4-FFF2-40B4-BE49-F238E27FC236}">
                <a16:creationId xmlns:a16="http://schemas.microsoft.com/office/drawing/2014/main" id="{EB860000-E109-4749-A20C-F8DF04237166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人员：柯艳元、爱数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13" name="矩形 712">
            <a:extLst>
              <a:ext uri="{FF2B5EF4-FFF2-40B4-BE49-F238E27FC236}">
                <a16:creationId xmlns:a16="http://schemas.microsoft.com/office/drawing/2014/main" id="{E85F07D1-481B-2848-B363-DDAE70FF534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aseline="0">
                <a:solidFill>
                  <a:schemeClr val="tx1"/>
                </a:solidFill>
              </a:rPr>
              <a:t>爱数备份系统部署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56</xdr:col>
      <xdr:colOff>1021840</xdr:colOff>
      <xdr:row>15</xdr:row>
      <xdr:rowOff>218965</xdr:rowOff>
    </xdr:from>
    <xdr:to>
      <xdr:col>57</xdr:col>
      <xdr:colOff>1935124</xdr:colOff>
      <xdr:row>16</xdr:row>
      <xdr:rowOff>306051</xdr:rowOff>
    </xdr:to>
    <xdr:grpSp>
      <xdr:nvGrpSpPr>
        <xdr:cNvPr id="714" name="组合 713">
          <a:extLst>
            <a:ext uri="{FF2B5EF4-FFF2-40B4-BE49-F238E27FC236}">
              <a16:creationId xmlns:a16="http://schemas.microsoft.com/office/drawing/2014/main" id="{4BC1F894-C7DC-0A44-BB36-FD888D2C6FF8}"/>
            </a:ext>
          </a:extLst>
        </xdr:cNvPr>
        <xdr:cNvGrpSpPr/>
      </xdr:nvGrpSpPr>
      <xdr:grpSpPr>
        <a:xfrm>
          <a:off x="85821554" y="11104679"/>
          <a:ext cx="2001856" cy="812801"/>
          <a:chOff x="2044700" y="723900"/>
          <a:chExt cx="1993900" cy="812800"/>
        </a:xfrm>
      </xdr:grpSpPr>
      <xdr:sp macro="" textlink="">
        <xdr:nvSpPr>
          <xdr:cNvPr id="715" name="矩形 714">
            <a:extLst>
              <a:ext uri="{FF2B5EF4-FFF2-40B4-BE49-F238E27FC236}">
                <a16:creationId xmlns:a16="http://schemas.microsoft.com/office/drawing/2014/main" id="{BE9F59E1-AF0A-AD4E-BDE2-90AE1CF1C31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人员：安度神舟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16" name="矩形 715">
            <a:extLst>
              <a:ext uri="{FF2B5EF4-FFF2-40B4-BE49-F238E27FC236}">
                <a16:creationId xmlns:a16="http://schemas.microsoft.com/office/drawing/2014/main" id="{B1E3AE59-A95C-D946-AE80-71DE3BB398F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DS</a:t>
            </a:r>
            <a:r>
              <a:rPr lang="zh-CN" altLang="en-US" sz="1100" baseline="0">
                <a:solidFill>
                  <a:schemeClr val="tx1"/>
                </a:solidFill>
              </a:rPr>
              <a:t> 防病毒部署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59</xdr:col>
      <xdr:colOff>0</xdr:colOff>
      <xdr:row>23</xdr:row>
      <xdr:rowOff>291954</xdr:rowOff>
    </xdr:from>
    <xdr:to>
      <xdr:col>59</xdr:col>
      <xdr:colOff>2008112</xdr:colOff>
      <xdr:row>25</xdr:row>
      <xdr:rowOff>130879</xdr:rowOff>
    </xdr:to>
    <xdr:grpSp>
      <xdr:nvGrpSpPr>
        <xdr:cNvPr id="717" name="组合 716">
          <a:extLst>
            <a:ext uri="{FF2B5EF4-FFF2-40B4-BE49-F238E27FC236}">
              <a16:creationId xmlns:a16="http://schemas.microsoft.com/office/drawing/2014/main" id="{3BA797FE-EB41-6341-98DD-E168377B8E0A}"/>
            </a:ext>
          </a:extLst>
        </xdr:cNvPr>
        <xdr:cNvGrpSpPr/>
      </xdr:nvGrpSpPr>
      <xdr:grpSpPr>
        <a:xfrm>
          <a:off x="88990714" y="16983383"/>
          <a:ext cx="2008112" cy="818639"/>
          <a:chOff x="2044700" y="723900"/>
          <a:chExt cx="1993900" cy="812800"/>
        </a:xfrm>
      </xdr:grpSpPr>
      <xdr:sp macro="" textlink="">
        <xdr:nvSpPr>
          <xdr:cNvPr id="718" name="矩形 717">
            <a:extLst>
              <a:ext uri="{FF2B5EF4-FFF2-40B4-BE49-F238E27FC236}">
                <a16:creationId xmlns:a16="http://schemas.microsoft.com/office/drawing/2014/main" id="{8D631863-3761-7F48-9414-F4B0F89E0537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人员：安度神舟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19" name="矩形 718">
            <a:extLst>
              <a:ext uri="{FF2B5EF4-FFF2-40B4-BE49-F238E27FC236}">
                <a16:creationId xmlns:a16="http://schemas.microsoft.com/office/drawing/2014/main" id="{5D368EF5-E84E-2642-9BAB-1E61C0A604F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aseline="0">
                <a:solidFill>
                  <a:schemeClr val="tx1"/>
                </a:solidFill>
              </a:rPr>
              <a:t>DS</a:t>
            </a:r>
            <a:r>
              <a:rPr lang="zh-CN" altLang="en-US" sz="1100" baseline="0">
                <a:solidFill>
                  <a:schemeClr val="tx1"/>
                </a:solidFill>
              </a:rPr>
              <a:t> 防病毒部署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17</xdr:row>
      <xdr:rowOff>0</xdr:rowOff>
    </xdr:from>
    <xdr:to>
      <xdr:col>53</xdr:col>
      <xdr:colOff>1992961</xdr:colOff>
      <xdr:row>18</xdr:row>
      <xdr:rowOff>187113</xdr:rowOff>
    </xdr:to>
    <xdr:grpSp>
      <xdr:nvGrpSpPr>
        <xdr:cNvPr id="723" name="组合 722">
          <a:extLst>
            <a:ext uri="{FF2B5EF4-FFF2-40B4-BE49-F238E27FC236}">
              <a16:creationId xmlns:a16="http://schemas.microsoft.com/office/drawing/2014/main" id="{BA4E29AD-4BFC-1A48-9F24-4CC2B0D0402E}"/>
            </a:ext>
          </a:extLst>
        </xdr:cNvPr>
        <xdr:cNvGrpSpPr/>
      </xdr:nvGrpSpPr>
      <xdr:grpSpPr>
        <a:xfrm>
          <a:off x="79683429" y="12337143"/>
          <a:ext cx="1992961" cy="912827"/>
          <a:chOff x="2044700" y="723900"/>
          <a:chExt cx="1993900" cy="812800"/>
        </a:xfrm>
      </xdr:grpSpPr>
      <xdr:sp macro="" textlink="">
        <xdr:nvSpPr>
          <xdr:cNvPr id="724" name="矩形 723">
            <a:extLst>
              <a:ext uri="{FF2B5EF4-FFF2-40B4-BE49-F238E27FC236}">
                <a16:creationId xmlns:a16="http://schemas.microsoft.com/office/drawing/2014/main" id="{F6116BDF-2C87-AF4E-A8E2-1B972D57AC2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25" name="矩形 724">
            <a:extLst>
              <a:ext uri="{FF2B5EF4-FFF2-40B4-BE49-F238E27FC236}">
                <a16:creationId xmlns:a16="http://schemas.microsoft.com/office/drawing/2014/main" id="{1E0E05E7-0AAC-F541-B05F-BB8FCBC52C5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KMS</a:t>
            </a:r>
            <a:r>
              <a:rPr lang="zh-CN" altLang="en-US" sz="1100">
                <a:solidFill>
                  <a:schemeClr val="tx1"/>
                </a:solidFill>
              </a:rPr>
              <a:t>  服务部署</a:t>
            </a:r>
          </a:p>
        </xdr:txBody>
      </xdr:sp>
    </xdr:grpSp>
    <xdr:clientData/>
  </xdr:twoCellAnchor>
  <xdr:twoCellAnchor>
    <xdr:from>
      <xdr:col>54</xdr:col>
      <xdr:colOff>1080229</xdr:colOff>
      <xdr:row>18</xdr:row>
      <xdr:rowOff>540115</xdr:rowOff>
    </xdr:from>
    <xdr:to>
      <xdr:col>55</xdr:col>
      <xdr:colOff>1978363</xdr:colOff>
      <xdr:row>19</xdr:row>
      <xdr:rowOff>727228</xdr:rowOff>
    </xdr:to>
    <xdr:grpSp>
      <xdr:nvGrpSpPr>
        <xdr:cNvPr id="726" name="组合 725">
          <a:extLst>
            <a:ext uri="{FF2B5EF4-FFF2-40B4-BE49-F238E27FC236}">
              <a16:creationId xmlns:a16="http://schemas.microsoft.com/office/drawing/2014/main" id="{E2500910-41E7-1247-A06F-69F94A352011}"/>
            </a:ext>
          </a:extLst>
        </xdr:cNvPr>
        <xdr:cNvGrpSpPr/>
      </xdr:nvGrpSpPr>
      <xdr:grpSpPr>
        <a:xfrm>
          <a:off x="82777515" y="13602972"/>
          <a:ext cx="1986705" cy="912827"/>
          <a:chOff x="2044700" y="723900"/>
          <a:chExt cx="1993900" cy="812800"/>
        </a:xfrm>
      </xdr:grpSpPr>
      <xdr:sp macro="" textlink="">
        <xdr:nvSpPr>
          <xdr:cNvPr id="727" name="矩形 726">
            <a:extLst>
              <a:ext uri="{FF2B5EF4-FFF2-40B4-BE49-F238E27FC236}">
                <a16:creationId xmlns:a16="http://schemas.microsoft.com/office/drawing/2014/main" id="{17332D9A-06CA-024E-A869-CDE35EA6CA92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28" name="矩形 727">
            <a:extLst>
              <a:ext uri="{FF2B5EF4-FFF2-40B4-BE49-F238E27FC236}">
                <a16:creationId xmlns:a16="http://schemas.microsoft.com/office/drawing/2014/main" id="{2150CEFE-30D6-BC4E-94A9-CC2AE2CD27E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57</xdr:col>
      <xdr:colOff>0</xdr:colOff>
      <xdr:row>17</xdr:row>
      <xdr:rowOff>0</xdr:rowOff>
    </xdr:from>
    <xdr:to>
      <xdr:col>57</xdr:col>
      <xdr:colOff>1992961</xdr:colOff>
      <xdr:row>18</xdr:row>
      <xdr:rowOff>187113</xdr:rowOff>
    </xdr:to>
    <xdr:grpSp>
      <xdr:nvGrpSpPr>
        <xdr:cNvPr id="729" name="组合 728">
          <a:extLst>
            <a:ext uri="{FF2B5EF4-FFF2-40B4-BE49-F238E27FC236}">
              <a16:creationId xmlns:a16="http://schemas.microsoft.com/office/drawing/2014/main" id="{3CC8B3F4-E070-CC4E-B7D0-8670080EC343}"/>
            </a:ext>
          </a:extLst>
        </xdr:cNvPr>
        <xdr:cNvGrpSpPr/>
      </xdr:nvGrpSpPr>
      <xdr:grpSpPr>
        <a:xfrm>
          <a:off x="85888286" y="12337143"/>
          <a:ext cx="1992961" cy="912827"/>
          <a:chOff x="2044700" y="723900"/>
          <a:chExt cx="1993900" cy="812800"/>
        </a:xfrm>
      </xdr:grpSpPr>
      <xdr:sp macro="" textlink="">
        <xdr:nvSpPr>
          <xdr:cNvPr id="730" name="矩形 729">
            <a:extLst>
              <a:ext uri="{FF2B5EF4-FFF2-40B4-BE49-F238E27FC236}">
                <a16:creationId xmlns:a16="http://schemas.microsoft.com/office/drawing/2014/main" id="{77AFC77B-57AD-1B46-86E9-DAFE6C51258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31" name="矩形 730">
            <a:extLst>
              <a:ext uri="{FF2B5EF4-FFF2-40B4-BE49-F238E27FC236}">
                <a16:creationId xmlns:a16="http://schemas.microsoft.com/office/drawing/2014/main" id="{314C05DC-86A6-2B4C-AC4E-215634276075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59</xdr:col>
      <xdr:colOff>0</xdr:colOff>
      <xdr:row>25</xdr:row>
      <xdr:rowOff>277356</xdr:rowOff>
    </xdr:from>
    <xdr:to>
      <xdr:col>59</xdr:col>
      <xdr:colOff>1992961</xdr:colOff>
      <xdr:row>26</xdr:row>
      <xdr:rowOff>464469</xdr:rowOff>
    </xdr:to>
    <xdr:grpSp>
      <xdr:nvGrpSpPr>
        <xdr:cNvPr id="732" name="组合 731">
          <a:extLst>
            <a:ext uri="{FF2B5EF4-FFF2-40B4-BE49-F238E27FC236}">
              <a16:creationId xmlns:a16="http://schemas.microsoft.com/office/drawing/2014/main" id="{A8DEC256-B4B6-1948-85F0-BE840528190A}"/>
            </a:ext>
          </a:extLst>
        </xdr:cNvPr>
        <xdr:cNvGrpSpPr/>
      </xdr:nvGrpSpPr>
      <xdr:grpSpPr>
        <a:xfrm>
          <a:off x="88990714" y="17948499"/>
          <a:ext cx="1992961" cy="912827"/>
          <a:chOff x="2044700" y="723900"/>
          <a:chExt cx="1993900" cy="812800"/>
        </a:xfrm>
      </xdr:grpSpPr>
      <xdr:sp macro="" textlink="">
        <xdr:nvSpPr>
          <xdr:cNvPr id="733" name="矩形 732">
            <a:extLst>
              <a:ext uri="{FF2B5EF4-FFF2-40B4-BE49-F238E27FC236}">
                <a16:creationId xmlns:a16="http://schemas.microsoft.com/office/drawing/2014/main" id="{D3D78890-5CFA-694E-8259-79D652CD2CEE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34" name="矩形 733">
            <a:extLst>
              <a:ext uri="{FF2B5EF4-FFF2-40B4-BE49-F238E27FC236}">
                <a16:creationId xmlns:a16="http://schemas.microsoft.com/office/drawing/2014/main" id="{F0CFAB03-E9C4-C84B-904B-99359D4D6AB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60</xdr:col>
      <xdr:colOff>978045</xdr:colOff>
      <xdr:row>7</xdr:row>
      <xdr:rowOff>525517</xdr:rowOff>
    </xdr:from>
    <xdr:to>
      <xdr:col>61</xdr:col>
      <xdr:colOff>1876179</xdr:colOff>
      <xdr:row>8</xdr:row>
      <xdr:rowOff>712630</xdr:rowOff>
    </xdr:to>
    <xdr:grpSp>
      <xdr:nvGrpSpPr>
        <xdr:cNvPr id="735" name="组合 734">
          <a:extLst>
            <a:ext uri="{FF2B5EF4-FFF2-40B4-BE49-F238E27FC236}">
              <a16:creationId xmlns:a16="http://schemas.microsoft.com/office/drawing/2014/main" id="{C8D95EDB-3064-5842-B35E-9397A26DFA25}"/>
            </a:ext>
          </a:extLst>
        </xdr:cNvPr>
        <xdr:cNvGrpSpPr/>
      </xdr:nvGrpSpPr>
      <xdr:grpSpPr>
        <a:xfrm>
          <a:off x="91982616" y="5605517"/>
          <a:ext cx="1986706" cy="912827"/>
          <a:chOff x="2044700" y="723900"/>
          <a:chExt cx="1993900" cy="812800"/>
        </a:xfrm>
      </xdr:grpSpPr>
      <xdr:sp macro="" textlink="">
        <xdr:nvSpPr>
          <xdr:cNvPr id="736" name="矩形 735">
            <a:extLst>
              <a:ext uri="{FF2B5EF4-FFF2-40B4-BE49-F238E27FC236}">
                <a16:creationId xmlns:a16="http://schemas.microsoft.com/office/drawing/2014/main" id="{77164F74-DE56-7942-93EB-5C165F73091B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37" name="矩形 736">
            <a:extLst>
              <a:ext uri="{FF2B5EF4-FFF2-40B4-BE49-F238E27FC236}">
                <a16:creationId xmlns:a16="http://schemas.microsoft.com/office/drawing/2014/main" id="{D24475CB-2CA5-D747-ABEB-C42DD18D540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62</xdr:col>
      <xdr:colOff>948851</xdr:colOff>
      <xdr:row>7</xdr:row>
      <xdr:rowOff>525518</xdr:rowOff>
    </xdr:from>
    <xdr:to>
      <xdr:col>63</xdr:col>
      <xdr:colOff>1846984</xdr:colOff>
      <xdr:row>8</xdr:row>
      <xdr:rowOff>712631</xdr:rowOff>
    </xdr:to>
    <xdr:grpSp>
      <xdr:nvGrpSpPr>
        <xdr:cNvPr id="738" name="组合 737">
          <a:extLst>
            <a:ext uri="{FF2B5EF4-FFF2-40B4-BE49-F238E27FC236}">
              <a16:creationId xmlns:a16="http://schemas.microsoft.com/office/drawing/2014/main" id="{DB4C662A-F270-0041-B67B-7AF5F4B722AD}"/>
            </a:ext>
          </a:extLst>
        </xdr:cNvPr>
        <xdr:cNvGrpSpPr/>
      </xdr:nvGrpSpPr>
      <xdr:grpSpPr>
        <a:xfrm>
          <a:off x="95055851" y="5605518"/>
          <a:ext cx="1986704" cy="912827"/>
          <a:chOff x="2044700" y="723900"/>
          <a:chExt cx="1993900" cy="812800"/>
        </a:xfrm>
      </xdr:grpSpPr>
      <xdr:sp macro="" textlink="">
        <xdr:nvSpPr>
          <xdr:cNvPr id="739" name="矩形 738">
            <a:extLst>
              <a:ext uri="{FF2B5EF4-FFF2-40B4-BE49-F238E27FC236}">
                <a16:creationId xmlns:a16="http://schemas.microsoft.com/office/drawing/2014/main" id="{9F4AD408-029D-0949-8E71-3BCA093D243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40" name="矩形 739">
            <a:extLst>
              <a:ext uri="{FF2B5EF4-FFF2-40B4-BE49-F238E27FC236}">
                <a16:creationId xmlns:a16="http://schemas.microsoft.com/office/drawing/2014/main" id="{174E9FE8-D722-664E-B50F-3E6433C4342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64</xdr:col>
      <xdr:colOff>934253</xdr:colOff>
      <xdr:row>7</xdr:row>
      <xdr:rowOff>554713</xdr:rowOff>
    </xdr:from>
    <xdr:to>
      <xdr:col>65</xdr:col>
      <xdr:colOff>1832386</xdr:colOff>
      <xdr:row>9</xdr:row>
      <xdr:rowOff>11940</xdr:rowOff>
    </xdr:to>
    <xdr:grpSp>
      <xdr:nvGrpSpPr>
        <xdr:cNvPr id="741" name="组合 740">
          <a:extLst>
            <a:ext uri="{FF2B5EF4-FFF2-40B4-BE49-F238E27FC236}">
              <a16:creationId xmlns:a16="http://schemas.microsoft.com/office/drawing/2014/main" id="{446E97E1-02DE-2543-A364-7A9C60AC94EC}"/>
            </a:ext>
          </a:extLst>
        </xdr:cNvPr>
        <xdr:cNvGrpSpPr/>
      </xdr:nvGrpSpPr>
      <xdr:grpSpPr>
        <a:xfrm>
          <a:off x="98143682" y="5634713"/>
          <a:ext cx="1986704" cy="908656"/>
          <a:chOff x="2044700" y="723900"/>
          <a:chExt cx="1993900" cy="812800"/>
        </a:xfrm>
      </xdr:grpSpPr>
      <xdr:sp macro="" textlink="">
        <xdr:nvSpPr>
          <xdr:cNvPr id="742" name="矩形 741">
            <a:extLst>
              <a:ext uri="{FF2B5EF4-FFF2-40B4-BE49-F238E27FC236}">
                <a16:creationId xmlns:a16="http://schemas.microsoft.com/office/drawing/2014/main" id="{4FDBAD96-AAE4-7246-B42C-52D7B844614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43" name="矩形 742">
            <a:extLst>
              <a:ext uri="{FF2B5EF4-FFF2-40B4-BE49-F238E27FC236}">
                <a16:creationId xmlns:a16="http://schemas.microsoft.com/office/drawing/2014/main" id="{C68FE065-5999-294A-B77B-BC12AC45E720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SCCM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54</xdr:col>
      <xdr:colOff>1021838</xdr:colOff>
      <xdr:row>20</xdr:row>
      <xdr:rowOff>408735</xdr:rowOff>
    </xdr:from>
    <xdr:to>
      <xdr:col>55</xdr:col>
      <xdr:colOff>1919972</xdr:colOff>
      <xdr:row>21</xdr:row>
      <xdr:rowOff>595848</xdr:rowOff>
    </xdr:to>
    <xdr:grpSp>
      <xdr:nvGrpSpPr>
        <xdr:cNvPr id="744" name="组合 743">
          <a:extLst>
            <a:ext uri="{FF2B5EF4-FFF2-40B4-BE49-F238E27FC236}">
              <a16:creationId xmlns:a16="http://schemas.microsoft.com/office/drawing/2014/main" id="{66DDD006-A452-5246-A0DF-5243DC53E2AC}"/>
            </a:ext>
          </a:extLst>
        </xdr:cNvPr>
        <xdr:cNvGrpSpPr/>
      </xdr:nvGrpSpPr>
      <xdr:grpSpPr>
        <a:xfrm>
          <a:off x="82719124" y="14923021"/>
          <a:ext cx="1986705" cy="912827"/>
          <a:chOff x="2044700" y="723900"/>
          <a:chExt cx="1993900" cy="812800"/>
        </a:xfrm>
      </xdr:grpSpPr>
      <xdr:sp macro="" textlink="">
        <xdr:nvSpPr>
          <xdr:cNvPr id="745" name="矩形 744">
            <a:extLst>
              <a:ext uri="{FF2B5EF4-FFF2-40B4-BE49-F238E27FC236}">
                <a16:creationId xmlns:a16="http://schemas.microsoft.com/office/drawing/2014/main" id="{7D8C9669-9944-A143-BDC2-F7EBA24092BD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人员：薛铭健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46" name="矩形 745">
            <a:extLst>
              <a:ext uri="{FF2B5EF4-FFF2-40B4-BE49-F238E27FC236}">
                <a16:creationId xmlns:a16="http://schemas.microsoft.com/office/drawing/2014/main" id="{FD5E2243-9646-8B42-BCF4-A64DF5727C79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虚拟桌面部署</a:t>
            </a:r>
          </a:p>
        </xdr:txBody>
      </xdr:sp>
    </xdr:grpSp>
    <xdr:clientData/>
  </xdr:twoCellAnchor>
  <xdr:twoCellAnchor>
    <xdr:from>
      <xdr:col>56</xdr:col>
      <xdr:colOff>1007242</xdr:colOff>
      <xdr:row>18</xdr:row>
      <xdr:rowOff>671494</xdr:rowOff>
    </xdr:from>
    <xdr:to>
      <xdr:col>57</xdr:col>
      <xdr:colOff>1905375</xdr:colOff>
      <xdr:row>20</xdr:row>
      <xdr:rowOff>128722</xdr:rowOff>
    </xdr:to>
    <xdr:grpSp>
      <xdr:nvGrpSpPr>
        <xdr:cNvPr id="747" name="组合 746">
          <a:extLst>
            <a:ext uri="{FF2B5EF4-FFF2-40B4-BE49-F238E27FC236}">
              <a16:creationId xmlns:a16="http://schemas.microsoft.com/office/drawing/2014/main" id="{26B4F3A4-81B9-5A42-8AF0-D02A931CB161}"/>
            </a:ext>
          </a:extLst>
        </xdr:cNvPr>
        <xdr:cNvGrpSpPr/>
      </xdr:nvGrpSpPr>
      <xdr:grpSpPr>
        <a:xfrm>
          <a:off x="85806956" y="13734351"/>
          <a:ext cx="1986705" cy="908657"/>
          <a:chOff x="2044700" y="723900"/>
          <a:chExt cx="1993900" cy="812800"/>
        </a:xfrm>
      </xdr:grpSpPr>
      <xdr:sp macro="" textlink="">
        <xdr:nvSpPr>
          <xdr:cNvPr id="748" name="矩形 747">
            <a:extLst>
              <a:ext uri="{FF2B5EF4-FFF2-40B4-BE49-F238E27FC236}">
                <a16:creationId xmlns:a16="http://schemas.microsoft.com/office/drawing/2014/main" id="{20342ED9-2126-5547-AD23-D0F7B503D7B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人员：薛铭健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49" name="矩形 748">
            <a:extLst>
              <a:ext uri="{FF2B5EF4-FFF2-40B4-BE49-F238E27FC236}">
                <a16:creationId xmlns:a16="http://schemas.microsoft.com/office/drawing/2014/main" id="{0B18A6EC-73BE-554D-A989-3C81EFEDF35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虚拟桌面部署</a:t>
            </a:r>
          </a:p>
        </xdr:txBody>
      </xdr:sp>
    </xdr:grpSp>
    <xdr:clientData/>
  </xdr:twoCellAnchor>
  <xdr:twoCellAnchor>
    <xdr:from>
      <xdr:col>59</xdr:col>
      <xdr:colOff>0</xdr:colOff>
      <xdr:row>27</xdr:row>
      <xdr:rowOff>0</xdr:rowOff>
    </xdr:from>
    <xdr:to>
      <xdr:col>59</xdr:col>
      <xdr:colOff>1992961</xdr:colOff>
      <xdr:row>28</xdr:row>
      <xdr:rowOff>187113</xdr:rowOff>
    </xdr:to>
    <xdr:grpSp>
      <xdr:nvGrpSpPr>
        <xdr:cNvPr id="750" name="组合 749">
          <a:extLst>
            <a:ext uri="{FF2B5EF4-FFF2-40B4-BE49-F238E27FC236}">
              <a16:creationId xmlns:a16="http://schemas.microsoft.com/office/drawing/2014/main" id="{028FB8FB-B343-BE41-BC95-892F72C92897}"/>
            </a:ext>
          </a:extLst>
        </xdr:cNvPr>
        <xdr:cNvGrpSpPr/>
      </xdr:nvGrpSpPr>
      <xdr:grpSpPr>
        <a:xfrm>
          <a:off x="88990714" y="19122571"/>
          <a:ext cx="1992961" cy="912828"/>
          <a:chOff x="2044700" y="723900"/>
          <a:chExt cx="1993900" cy="812800"/>
        </a:xfrm>
      </xdr:grpSpPr>
      <xdr:sp macro="" textlink="">
        <xdr:nvSpPr>
          <xdr:cNvPr id="751" name="矩形 750">
            <a:extLst>
              <a:ext uri="{FF2B5EF4-FFF2-40B4-BE49-F238E27FC236}">
                <a16:creationId xmlns:a16="http://schemas.microsoft.com/office/drawing/2014/main" id="{E08D845B-FEF9-3B4F-8831-245BF7446273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人员：薛铭健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52" name="矩形 751">
            <a:extLst>
              <a:ext uri="{FF2B5EF4-FFF2-40B4-BE49-F238E27FC236}">
                <a16:creationId xmlns:a16="http://schemas.microsoft.com/office/drawing/2014/main" id="{156AA19E-1ADB-B04B-BA81-DEC48961D47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虚拟桌面部署</a:t>
            </a:r>
          </a:p>
        </xdr:txBody>
      </xdr:sp>
    </xdr:grpSp>
    <xdr:clientData/>
  </xdr:twoCellAnchor>
  <xdr:twoCellAnchor>
    <xdr:from>
      <xdr:col>60</xdr:col>
      <xdr:colOff>1021838</xdr:colOff>
      <xdr:row>9</xdr:row>
      <xdr:rowOff>394138</xdr:rowOff>
    </xdr:from>
    <xdr:to>
      <xdr:col>61</xdr:col>
      <xdr:colOff>1919972</xdr:colOff>
      <xdr:row>10</xdr:row>
      <xdr:rowOff>581251</xdr:rowOff>
    </xdr:to>
    <xdr:grpSp>
      <xdr:nvGrpSpPr>
        <xdr:cNvPr id="753" name="组合 752">
          <a:extLst>
            <a:ext uri="{FF2B5EF4-FFF2-40B4-BE49-F238E27FC236}">
              <a16:creationId xmlns:a16="http://schemas.microsoft.com/office/drawing/2014/main" id="{4C4082A5-588E-9F49-83BB-E7FB3E183249}"/>
            </a:ext>
          </a:extLst>
        </xdr:cNvPr>
        <xdr:cNvGrpSpPr/>
      </xdr:nvGrpSpPr>
      <xdr:grpSpPr>
        <a:xfrm>
          <a:off x="92026409" y="6925567"/>
          <a:ext cx="1986706" cy="912827"/>
          <a:chOff x="2044700" y="723900"/>
          <a:chExt cx="1993900" cy="812800"/>
        </a:xfrm>
      </xdr:grpSpPr>
      <xdr:sp macro="" textlink="">
        <xdr:nvSpPr>
          <xdr:cNvPr id="754" name="矩形 753">
            <a:extLst>
              <a:ext uri="{FF2B5EF4-FFF2-40B4-BE49-F238E27FC236}">
                <a16:creationId xmlns:a16="http://schemas.microsoft.com/office/drawing/2014/main" id="{88EAFBBB-0146-474B-A74C-D43E9348608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人员：薛铭健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55" name="矩形 754">
            <a:extLst>
              <a:ext uri="{FF2B5EF4-FFF2-40B4-BE49-F238E27FC236}">
                <a16:creationId xmlns:a16="http://schemas.microsoft.com/office/drawing/2014/main" id="{0E33EDBC-5208-0C4F-98C2-F8AA2716B74E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 </a:t>
            </a:r>
            <a:r>
              <a:rPr lang="en-US" altLang="zh-CN" sz="1100">
                <a:solidFill>
                  <a:schemeClr val="tx1"/>
                </a:solidFill>
              </a:rPr>
              <a:t>VDI</a:t>
            </a:r>
            <a:r>
              <a:rPr lang="zh-CN" altLang="en-US" sz="1100">
                <a:solidFill>
                  <a:schemeClr val="tx1"/>
                </a:solidFill>
              </a:rPr>
              <a:t>虚拟桌面部署</a:t>
            </a:r>
          </a:p>
        </xdr:txBody>
      </xdr:sp>
    </xdr:grpSp>
    <xdr:clientData/>
  </xdr:twoCellAnchor>
  <xdr:twoCellAnchor>
    <xdr:from>
      <xdr:col>33</xdr:col>
      <xdr:colOff>29195</xdr:colOff>
      <xdr:row>22</xdr:row>
      <xdr:rowOff>248161</xdr:rowOff>
    </xdr:from>
    <xdr:to>
      <xdr:col>34</xdr:col>
      <xdr:colOff>17082</xdr:colOff>
      <xdr:row>23</xdr:row>
      <xdr:rowOff>422575</xdr:rowOff>
    </xdr:to>
    <xdr:grpSp>
      <xdr:nvGrpSpPr>
        <xdr:cNvPr id="757" name="组合 756">
          <a:extLst>
            <a:ext uri="{FF2B5EF4-FFF2-40B4-BE49-F238E27FC236}">
              <a16:creationId xmlns:a16="http://schemas.microsoft.com/office/drawing/2014/main" id="{A4EBC271-ABFC-E24F-B753-05E5BA675929}"/>
            </a:ext>
          </a:extLst>
        </xdr:cNvPr>
        <xdr:cNvGrpSpPr/>
      </xdr:nvGrpSpPr>
      <xdr:grpSpPr>
        <a:xfrm>
          <a:off x="48688338" y="16213875"/>
          <a:ext cx="2001744" cy="900129"/>
          <a:chOff x="2044700" y="723900"/>
          <a:chExt cx="1993900" cy="812800"/>
        </a:xfrm>
      </xdr:grpSpPr>
      <xdr:sp macro="" textlink="">
        <xdr:nvSpPr>
          <xdr:cNvPr id="758" name="矩形 757">
            <a:extLst>
              <a:ext uri="{FF2B5EF4-FFF2-40B4-BE49-F238E27FC236}">
                <a16:creationId xmlns:a16="http://schemas.microsoft.com/office/drawing/2014/main" id="{F196EB22-7A79-EE42-8A56-768C48064AA0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59" name="矩形 758">
            <a:extLst>
              <a:ext uri="{FF2B5EF4-FFF2-40B4-BE49-F238E27FC236}">
                <a16:creationId xmlns:a16="http://schemas.microsoft.com/office/drawing/2014/main" id="{F8661E73-179B-5D45-B060-696CAF5D82A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iDMZ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WSUS</a:t>
            </a:r>
            <a:r>
              <a:rPr lang="zh-CN" altLang="en-US" sz="1100">
                <a:solidFill>
                  <a:schemeClr val="tx1"/>
                </a:solidFill>
              </a:rPr>
              <a:t>服务部署</a:t>
            </a:r>
          </a:p>
        </xdr:txBody>
      </xdr:sp>
    </xdr:grpSp>
    <xdr:clientData/>
  </xdr:twoCellAnchor>
  <xdr:twoCellAnchor>
    <xdr:from>
      <xdr:col>17</xdr:col>
      <xdr:colOff>0</xdr:colOff>
      <xdr:row>25</xdr:row>
      <xdr:rowOff>0</xdr:rowOff>
    </xdr:from>
    <xdr:to>
      <xdr:col>17</xdr:col>
      <xdr:colOff>1981296</xdr:colOff>
      <xdr:row>26</xdr:row>
      <xdr:rowOff>82054</xdr:rowOff>
    </xdr:to>
    <xdr:grpSp>
      <xdr:nvGrpSpPr>
        <xdr:cNvPr id="761" name="组合 760">
          <a:extLst>
            <a:ext uri="{FF2B5EF4-FFF2-40B4-BE49-F238E27FC236}">
              <a16:creationId xmlns:a16="http://schemas.microsoft.com/office/drawing/2014/main" id="{E7874924-D542-8340-B891-91E76A728F1D}"/>
            </a:ext>
          </a:extLst>
        </xdr:cNvPr>
        <xdr:cNvGrpSpPr/>
      </xdr:nvGrpSpPr>
      <xdr:grpSpPr>
        <a:xfrm>
          <a:off x="24384000" y="17671143"/>
          <a:ext cx="1981296" cy="807768"/>
          <a:chOff x="2044700" y="723900"/>
          <a:chExt cx="1993900" cy="812800"/>
        </a:xfrm>
      </xdr:grpSpPr>
      <xdr:sp macro="" textlink="">
        <xdr:nvSpPr>
          <xdr:cNvPr id="762" name="矩形 761">
            <a:extLst>
              <a:ext uri="{FF2B5EF4-FFF2-40B4-BE49-F238E27FC236}">
                <a16:creationId xmlns:a16="http://schemas.microsoft.com/office/drawing/2014/main" id="{A0F6C1C0-7670-384D-9256-459C17B20F38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人员：安度神舟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763" name="矩形 762">
            <a:extLst>
              <a:ext uri="{FF2B5EF4-FFF2-40B4-BE49-F238E27FC236}">
                <a16:creationId xmlns:a16="http://schemas.microsoft.com/office/drawing/2014/main" id="{ECB14230-DF49-964A-A4C1-CFDF17C64564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IDMZ</a:t>
            </a:r>
            <a:r>
              <a:rPr lang="zh-CN" altLang="en-US" sz="1100">
                <a:solidFill>
                  <a:schemeClr val="tx1"/>
                </a:solidFill>
              </a:rPr>
              <a:t>防病毒部署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0</xdr:colOff>
      <xdr:row>25</xdr:row>
      <xdr:rowOff>0</xdr:rowOff>
    </xdr:from>
    <xdr:to>
      <xdr:col>19</xdr:col>
      <xdr:colOff>1981296</xdr:colOff>
      <xdr:row>26</xdr:row>
      <xdr:rowOff>82054</xdr:rowOff>
    </xdr:to>
    <xdr:grpSp>
      <xdr:nvGrpSpPr>
        <xdr:cNvPr id="764" name="组合 763">
          <a:extLst>
            <a:ext uri="{FF2B5EF4-FFF2-40B4-BE49-F238E27FC236}">
              <a16:creationId xmlns:a16="http://schemas.microsoft.com/office/drawing/2014/main" id="{99247DE4-5600-424C-BE1E-8DB2A6237D57}"/>
            </a:ext>
          </a:extLst>
        </xdr:cNvPr>
        <xdr:cNvGrpSpPr/>
      </xdr:nvGrpSpPr>
      <xdr:grpSpPr>
        <a:xfrm>
          <a:off x="27178000" y="17671143"/>
          <a:ext cx="1981296" cy="807768"/>
          <a:chOff x="2044700" y="723900"/>
          <a:chExt cx="1993900" cy="812800"/>
        </a:xfrm>
      </xdr:grpSpPr>
      <xdr:sp macro="" textlink="">
        <xdr:nvSpPr>
          <xdr:cNvPr id="765" name="矩形 764">
            <a:extLst>
              <a:ext uri="{FF2B5EF4-FFF2-40B4-BE49-F238E27FC236}">
                <a16:creationId xmlns:a16="http://schemas.microsoft.com/office/drawing/2014/main" id="{D9E86DC3-1900-1C42-816F-CE92FD74684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/>
              <a:t>人员：安度神舟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  <a:r>
              <a:rPr lang="en-US" altLang="zh-CN" sz="1100"/>
              <a:t>1</a:t>
            </a:r>
            <a:r>
              <a:rPr lang="zh-CN" altLang="en-US" sz="1100"/>
              <a:t>天</a:t>
            </a:r>
          </a:p>
        </xdr:txBody>
      </xdr:sp>
      <xdr:sp macro="" textlink="">
        <xdr:nvSpPr>
          <xdr:cNvPr id="766" name="矩形 765">
            <a:extLst>
              <a:ext uri="{FF2B5EF4-FFF2-40B4-BE49-F238E27FC236}">
                <a16:creationId xmlns:a16="http://schemas.microsoft.com/office/drawing/2014/main" id="{0FB7B9A9-0E77-A141-94A3-C69823AE2A9A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OA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、</a:t>
            </a:r>
            <a:r>
              <a:rPr lang="en-US" altLang="zh-CN" sz="1100">
                <a:solidFill>
                  <a:schemeClr val="tx1"/>
                </a:solidFill>
              </a:rPr>
              <a:t>IDMZ</a:t>
            </a:r>
            <a:r>
              <a:rPr lang="zh-CN" altLang="en-US" sz="1100">
                <a:solidFill>
                  <a:schemeClr val="tx1"/>
                </a:solidFill>
              </a:rPr>
              <a:t>防病毒部署</a:t>
            </a:r>
            <a:endParaRPr lang="en-US" altLang="zh-CN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34</xdr:col>
      <xdr:colOff>905059</xdr:colOff>
      <xdr:row>19</xdr:row>
      <xdr:rowOff>321149</xdr:rowOff>
    </xdr:from>
    <xdr:to>
      <xdr:col>35</xdr:col>
      <xdr:colOff>1812600</xdr:colOff>
      <xdr:row>20</xdr:row>
      <xdr:rowOff>495563</xdr:rowOff>
    </xdr:to>
    <xdr:grpSp>
      <xdr:nvGrpSpPr>
        <xdr:cNvPr id="767" name="组合 766">
          <a:extLst>
            <a:ext uri="{FF2B5EF4-FFF2-40B4-BE49-F238E27FC236}">
              <a16:creationId xmlns:a16="http://schemas.microsoft.com/office/drawing/2014/main" id="{A79A8E20-9950-EE42-9177-CD1803962F1B}"/>
            </a:ext>
          </a:extLst>
        </xdr:cNvPr>
        <xdr:cNvGrpSpPr/>
      </xdr:nvGrpSpPr>
      <xdr:grpSpPr>
        <a:xfrm>
          <a:off x="51578059" y="14109720"/>
          <a:ext cx="1996112" cy="900129"/>
          <a:chOff x="2044700" y="723900"/>
          <a:chExt cx="1993900" cy="812800"/>
        </a:xfrm>
      </xdr:grpSpPr>
      <xdr:sp macro="" textlink="">
        <xdr:nvSpPr>
          <xdr:cNvPr id="768" name="矩形 767">
            <a:extLst>
              <a:ext uri="{FF2B5EF4-FFF2-40B4-BE49-F238E27FC236}">
                <a16:creationId xmlns:a16="http://schemas.microsoft.com/office/drawing/2014/main" id="{AC14AE9A-7522-0340-A66E-9277C3399BE5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69" name="矩形 768">
            <a:extLst>
              <a:ext uri="{FF2B5EF4-FFF2-40B4-BE49-F238E27FC236}">
                <a16:creationId xmlns:a16="http://schemas.microsoft.com/office/drawing/2014/main" id="{D51B3DEF-BBD5-ED47-81EE-9496CD428C01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SMTP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34</xdr:col>
      <xdr:colOff>948851</xdr:colOff>
      <xdr:row>21</xdr:row>
      <xdr:rowOff>43793</xdr:rowOff>
    </xdr:from>
    <xdr:to>
      <xdr:col>35</xdr:col>
      <xdr:colOff>1856392</xdr:colOff>
      <xdr:row>22</xdr:row>
      <xdr:rowOff>218207</xdr:rowOff>
    </xdr:to>
    <xdr:grpSp>
      <xdr:nvGrpSpPr>
        <xdr:cNvPr id="770" name="组合 769">
          <a:extLst>
            <a:ext uri="{FF2B5EF4-FFF2-40B4-BE49-F238E27FC236}">
              <a16:creationId xmlns:a16="http://schemas.microsoft.com/office/drawing/2014/main" id="{1ACE1395-C8C1-3243-AFA1-45594BFC19CE}"/>
            </a:ext>
          </a:extLst>
        </xdr:cNvPr>
        <xdr:cNvGrpSpPr/>
      </xdr:nvGrpSpPr>
      <xdr:grpSpPr>
        <a:xfrm>
          <a:off x="51621851" y="15283793"/>
          <a:ext cx="1996112" cy="900128"/>
          <a:chOff x="2044700" y="723900"/>
          <a:chExt cx="1993900" cy="812800"/>
        </a:xfrm>
      </xdr:grpSpPr>
      <xdr:sp macro="" textlink="">
        <xdr:nvSpPr>
          <xdr:cNvPr id="771" name="矩形 770">
            <a:extLst>
              <a:ext uri="{FF2B5EF4-FFF2-40B4-BE49-F238E27FC236}">
                <a16:creationId xmlns:a16="http://schemas.microsoft.com/office/drawing/2014/main" id="{E422EFDD-5AF9-CC4F-BA11-A999939524D9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人员：戴园园、黄胤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72" name="矩形 771">
            <a:extLst>
              <a:ext uri="{FF2B5EF4-FFF2-40B4-BE49-F238E27FC236}">
                <a16:creationId xmlns:a16="http://schemas.microsoft.com/office/drawing/2014/main" id="{3392FDE3-0368-334D-BFA5-63BD8ABEEDBF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FA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KMS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54</xdr:col>
      <xdr:colOff>934252</xdr:colOff>
      <xdr:row>22</xdr:row>
      <xdr:rowOff>116782</xdr:rowOff>
    </xdr:from>
    <xdr:to>
      <xdr:col>55</xdr:col>
      <xdr:colOff>1832386</xdr:colOff>
      <xdr:row>23</xdr:row>
      <xdr:rowOff>303895</xdr:rowOff>
    </xdr:to>
    <xdr:grpSp>
      <xdr:nvGrpSpPr>
        <xdr:cNvPr id="773" name="组合 772">
          <a:extLst>
            <a:ext uri="{FF2B5EF4-FFF2-40B4-BE49-F238E27FC236}">
              <a16:creationId xmlns:a16="http://schemas.microsoft.com/office/drawing/2014/main" id="{008152C1-6F0D-124C-B961-832F9E39F994}"/>
            </a:ext>
          </a:extLst>
        </xdr:cNvPr>
        <xdr:cNvGrpSpPr/>
      </xdr:nvGrpSpPr>
      <xdr:grpSpPr>
        <a:xfrm>
          <a:off x="82631538" y="16082496"/>
          <a:ext cx="1986705" cy="912828"/>
          <a:chOff x="2044700" y="723900"/>
          <a:chExt cx="1993900" cy="812800"/>
        </a:xfrm>
      </xdr:grpSpPr>
      <xdr:sp macro="" textlink="">
        <xdr:nvSpPr>
          <xdr:cNvPr id="774" name="矩形 773">
            <a:extLst>
              <a:ext uri="{FF2B5EF4-FFF2-40B4-BE49-F238E27FC236}">
                <a16:creationId xmlns:a16="http://schemas.microsoft.com/office/drawing/2014/main" id="{F81ADE8E-B1B5-BC46-BE85-2B82F5C28EDC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75" name="矩形 774">
            <a:extLst>
              <a:ext uri="{FF2B5EF4-FFF2-40B4-BE49-F238E27FC236}">
                <a16:creationId xmlns:a16="http://schemas.microsoft.com/office/drawing/2014/main" id="{5CC67C83-ED50-EA45-97DD-D4941647035D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域控部署</a:t>
            </a:r>
          </a:p>
        </xdr:txBody>
      </xdr:sp>
    </xdr:grpSp>
    <xdr:clientData/>
  </xdr:twoCellAnchor>
  <xdr:twoCellAnchor>
    <xdr:from>
      <xdr:col>54</xdr:col>
      <xdr:colOff>934252</xdr:colOff>
      <xdr:row>24</xdr:row>
      <xdr:rowOff>116782</xdr:rowOff>
    </xdr:from>
    <xdr:to>
      <xdr:col>55</xdr:col>
      <xdr:colOff>1832386</xdr:colOff>
      <xdr:row>26</xdr:row>
      <xdr:rowOff>55734</xdr:rowOff>
    </xdr:to>
    <xdr:grpSp>
      <xdr:nvGrpSpPr>
        <xdr:cNvPr id="776" name="组合 775">
          <a:extLst>
            <a:ext uri="{FF2B5EF4-FFF2-40B4-BE49-F238E27FC236}">
              <a16:creationId xmlns:a16="http://schemas.microsoft.com/office/drawing/2014/main" id="{CED9B90D-0ACE-BB45-B536-D8F8D0A5F363}"/>
            </a:ext>
          </a:extLst>
        </xdr:cNvPr>
        <xdr:cNvGrpSpPr/>
      </xdr:nvGrpSpPr>
      <xdr:grpSpPr>
        <a:xfrm>
          <a:off x="82631538" y="17533925"/>
          <a:ext cx="1986705" cy="918666"/>
          <a:chOff x="2044700" y="723900"/>
          <a:chExt cx="1993900" cy="812800"/>
        </a:xfrm>
      </xdr:grpSpPr>
      <xdr:sp macro="" textlink="">
        <xdr:nvSpPr>
          <xdr:cNvPr id="777" name="矩形 776">
            <a:extLst>
              <a:ext uri="{FF2B5EF4-FFF2-40B4-BE49-F238E27FC236}">
                <a16:creationId xmlns:a16="http://schemas.microsoft.com/office/drawing/2014/main" id="{C5FF463D-9A40-D14A-A4BA-A2EF724B62D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人员：戴园园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78" name="矩形 777">
            <a:extLst>
              <a:ext uri="{FF2B5EF4-FFF2-40B4-BE49-F238E27FC236}">
                <a16:creationId xmlns:a16="http://schemas.microsoft.com/office/drawing/2014/main" id="{32CDFDFB-E2E4-C34A-BCD6-7597515BDE3C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chemeClr val="tx1"/>
                </a:solidFill>
              </a:rPr>
              <a:t>DS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DHCP</a:t>
            </a:r>
            <a:r>
              <a:rPr lang="zh-CN" altLang="en-US" sz="1100">
                <a:solidFill>
                  <a:schemeClr val="tx1"/>
                </a:solidFill>
              </a:rPr>
              <a:t>部署</a:t>
            </a:r>
          </a:p>
        </xdr:txBody>
      </xdr:sp>
    </xdr:grpSp>
    <xdr:clientData/>
  </xdr:twoCellAnchor>
  <xdr:twoCellAnchor>
    <xdr:from>
      <xdr:col>19</xdr:col>
      <xdr:colOff>14598</xdr:colOff>
      <xdr:row>15</xdr:row>
      <xdr:rowOff>540115</xdr:rowOff>
    </xdr:from>
    <xdr:to>
      <xdr:col>20</xdr:col>
      <xdr:colOff>4692</xdr:colOff>
      <xdr:row>16</xdr:row>
      <xdr:rowOff>725547</xdr:rowOff>
    </xdr:to>
    <xdr:grpSp>
      <xdr:nvGrpSpPr>
        <xdr:cNvPr id="780" name="组合 779">
          <a:extLst>
            <a:ext uri="{FF2B5EF4-FFF2-40B4-BE49-F238E27FC236}">
              <a16:creationId xmlns:a16="http://schemas.microsoft.com/office/drawing/2014/main" id="{76E176F1-678C-DC4B-A3E5-8CC7217EC83F}"/>
            </a:ext>
          </a:extLst>
        </xdr:cNvPr>
        <xdr:cNvGrpSpPr/>
      </xdr:nvGrpSpPr>
      <xdr:grpSpPr>
        <a:xfrm>
          <a:off x="27192598" y="11425829"/>
          <a:ext cx="2003951" cy="911147"/>
          <a:chOff x="2044700" y="723900"/>
          <a:chExt cx="1993900" cy="812800"/>
        </a:xfrm>
      </xdr:grpSpPr>
      <xdr:sp macro="" textlink="">
        <xdr:nvSpPr>
          <xdr:cNvPr id="781" name="矩形 780">
            <a:extLst>
              <a:ext uri="{FF2B5EF4-FFF2-40B4-BE49-F238E27FC236}">
                <a16:creationId xmlns:a16="http://schemas.microsoft.com/office/drawing/2014/main" id="{DEDBAD07-286D-D440-AAFC-C31AFC4B6A2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人员：袁波</a:t>
            </a:r>
            <a:r>
              <a:rPr lang="en-US" altLang="zh-CN" sz="1100"/>
              <a:t>+</a:t>
            </a:r>
            <a:r>
              <a:rPr lang="zh-CN" altLang="en-US" sz="1100"/>
              <a:t>李丹妮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82" name="矩形 781">
            <a:extLst>
              <a:ext uri="{FF2B5EF4-FFF2-40B4-BE49-F238E27FC236}">
                <a16:creationId xmlns:a16="http://schemas.microsoft.com/office/drawing/2014/main" id="{A9FBED57-9121-F549-A242-717382B89C5B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" altLang="zh-CN" sz="1100">
                <a:solidFill>
                  <a:schemeClr val="tx1"/>
                </a:solidFill>
              </a:rPr>
              <a:t>elkfk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- P</a:t>
            </a:r>
            <a:r>
              <a:rPr lang="zh-CN" altLang="en-US" sz="1100">
                <a:solidFill>
                  <a:schemeClr val="tx1"/>
                </a:solidFill>
              </a:rPr>
              <a:t> </a:t>
            </a:r>
            <a:r>
              <a:rPr lang="en-US" altLang="zh-CN" sz="1100">
                <a:solidFill>
                  <a:schemeClr val="tx1"/>
                </a:solidFill>
              </a:rPr>
              <a:t>12</a:t>
            </a:r>
            <a:r>
              <a:rPr lang="zh-CN" altLang="en-US" sz="1100">
                <a:solidFill>
                  <a:schemeClr val="tx1"/>
                </a:solidFill>
              </a:rPr>
              <a:t>台虚拟机推送及部署</a:t>
            </a:r>
          </a:p>
        </xdr:txBody>
      </xdr:sp>
    </xdr:grpSp>
    <xdr:clientData/>
  </xdr:twoCellAnchor>
  <xdr:twoCellAnchor>
    <xdr:from>
      <xdr:col>9</xdr:col>
      <xdr:colOff>1683558</xdr:colOff>
      <xdr:row>3</xdr:row>
      <xdr:rowOff>577392</xdr:rowOff>
    </xdr:from>
    <xdr:to>
      <xdr:col>10</xdr:col>
      <xdr:colOff>70657</xdr:colOff>
      <xdr:row>4</xdr:row>
      <xdr:rowOff>217621</xdr:rowOff>
    </xdr:to>
    <xdr:sp macro="" textlink="">
      <xdr:nvSpPr>
        <xdr:cNvPr id="786" name="七角星 785">
          <a:extLst>
            <a:ext uri="{FF2B5EF4-FFF2-40B4-BE49-F238E27FC236}">
              <a16:creationId xmlns:a16="http://schemas.microsoft.com/office/drawing/2014/main" id="{83112227-BA17-104E-9C00-81816EB2114D}"/>
            </a:ext>
          </a:extLst>
        </xdr:cNvPr>
        <xdr:cNvSpPr/>
      </xdr:nvSpPr>
      <xdr:spPr>
        <a:xfrm>
          <a:off x="14850684" y="2767047"/>
          <a:ext cx="401582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0</xdr:colOff>
      <xdr:row>1</xdr:row>
      <xdr:rowOff>0</xdr:rowOff>
    </xdr:from>
    <xdr:to>
      <xdr:col>29</xdr:col>
      <xdr:colOff>1979437</xdr:colOff>
      <xdr:row>2</xdr:row>
      <xdr:rowOff>87250</xdr:rowOff>
    </xdr:to>
    <xdr:grpSp>
      <xdr:nvGrpSpPr>
        <xdr:cNvPr id="788" name="组合 787">
          <a:extLst>
            <a:ext uri="{FF2B5EF4-FFF2-40B4-BE49-F238E27FC236}">
              <a16:creationId xmlns:a16="http://schemas.microsoft.com/office/drawing/2014/main" id="{27AFA9EF-21CF-3B42-9DEB-4D00B8B2C639}"/>
            </a:ext>
          </a:extLst>
        </xdr:cNvPr>
        <xdr:cNvGrpSpPr/>
      </xdr:nvGrpSpPr>
      <xdr:grpSpPr>
        <a:xfrm>
          <a:off x="42508714" y="725714"/>
          <a:ext cx="1979437" cy="812965"/>
          <a:chOff x="2044700" y="723900"/>
          <a:chExt cx="1993900" cy="812800"/>
        </a:xfrm>
      </xdr:grpSpPr>
      <xdr:sp macro="" textlink="">
        <xdr:nvSpPr>
          <xdr:cNvPr id="789" name="矩形 788">
            <a:extLst>
              <a:ext uri="{FF2B5EF4-FFF2-40B4-BE49-F238E27FC236}">
                <a16:creationId xmlns:a16="http://schemas.microsoft.com/office/drawing/2014/main" id="{1C59D8EF-E275-5849-A635-FDB2557436B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人员：绿盟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90" name="矩形 789">
            <a:extLst>
              <a:ext uri="{FF2B5EF4-FFF2-40B4-BE49-F238E27FC236}">
                <a16:creationId xmlns:a16="http://schemas.microsoft.com/office/drawing/2014/main" id="{5558FE44-1781-D64C-BF61-8B2EAF0B70D6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漏扫部署（</a:t>
            </a:r>
            <a:r>
              <a:rPr lang="en-US" altLang="zh-CN" sz="1100">
                <a:solidFill>
                  <a:schemeClr val="tx1"/>
                </a:solidFill>
              </a:rPr>
              <a:t>11</a:t>
            </a:r>
            <a:r>
              <a:rPr lang="zh-CN" altLang="en-US" sz="1100">
                <a:solidFill>
                  <a:schemeClr val="tx1"/>
                </a:solidFill>
              </a:rPr>
              <a:t>月</a:t>
            </a:r>
            <a:r>
              <a:rPr lang="en-US" altLang="zh-CN" sz="1100">
                <a:solidFill>
                  <a:schemeClr val="tx1"/>
                </a:solidFill>
              </a:rPr>
              <a:t>24</a:t>
            </a:r>
            <a:r>
              <a:rPr lang="zh-CN" altLang="en-US" sz="1100">
                <a:solidFill>
                  <a:schemeClr val="tx1"/>
                </a:solidFill>
              </a:rPr>
              <a:t>日全网扫描）</a:t>
            </a:r>
          </a:p>
        </xdr:txBody>
      </xdr:sp>
    </xdr:grpSp>
    <xdr:clientData/>
  </xdr:twoCellAnchor>
  <xdr:twoCellAnchor>
    <xdr:from>
      <xdr:col>29</xdr:col>
      <xdr:colOff>1751723</xdr:colOff>
      <xdr:row>1</xdr:row>
      <xdr:rowOff>0</xdr:rowOff>
    </xdr:from>
    <xdr:to>
      <xdr:col>30</xdr:col>
      <xdr:colOff>138823</xdr:colOff>
      <xdr:row>1</xdr:row>
      <xdr:rowOff>370114</xdr:rowOff>
    </xdr:to>
    <xdr:sp macro="" textlink="">
      <xdr:nvSpPr>
        <xdr:cNvPr id="791" name="七角星 790">
          <a:extLst>
            <a:ext uri="{FF2B5EF4-FFF2-40B4-BE49-F238E27FC236}">
              <a16:creationId xmlns:a16="http://schemas.microsoft.com/office/drawing/2014/main" id="{AAD64492-6147-204A-8D3C-DFB21D9613BF}"/>
            </a:ext>
          </a:extLst>
        </xdr:cNvPr>
        <xdr:cNvSpPr/>
      </xdr:nvSpPr>
      <xdr:spPr>
        <a:xfrm>
          <a:off x="44216436" y="729885"/>
          <a:ext cx="401582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948851</xdr:colOff>
      <xdr:row>7</xdr:row>
      <xdr:rowOff>583908</xdr:rowOff>
    </xdr:from>
    <xdr:to>
      <xdr:col>47</xdr:col>
      <xdr:colOff>1859020</xdr:colOff>
      <xdr:row>9</xdr:row>
      <xdr:rowOff>34422</xdr:rowOff>
    </xdr:to>
    <xdr:grpSp>
      <xdr:nvGrpSpPr>
        <xdr:cNvPr id="792" name="组合 791">
          <a:extLst>
            <a:ext uri="{FF2B5EF4-FFF2-40B4-BE49-F238E27FC236}">
              <a16:creationId xmlns:a16="http://schemas.microsoft.com/office/drawing/2014/main" id="{8CCE1DD9-E82F-D942-BEF0-310BA70640BA}"/>
            </a:ext>
          </a:extLst>
        </xdr:cNvPr>
        <xdr:cNvGrpSpPr/>
      </xdr:nvGrpSpPr>
      <xdr:grpSpPr>
        <a:xfrm>
          <a:off x="70236422" y="5663908"/>
          <a:ext cx="1998741" cy="901943"/>
          <a:chOff x="2044700" y="723900"/>
          <a:chExt cx="1993900" cy="812800"/>
        </a:xfrm>
      </xdr:grpSpPr>
      <xdr:sp macro="" textlink="">
        <xdr:nvSpPr>
          <xdr:cNvPr id="793" name="矩形 792">
            <a:extLst>
              <a:ext uri="{FF2B5EF4-FFF2-40B4-BE49-F238E27FC236}">
                <a16:creationId xmlns:a16="http://schemas.microsoft.com/office/drawing/2014/main" id="{011A0C5F-2BD9-4544-85C4-95098E14AE9F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人员：绿盟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94" name="矩形 793">
            <a:extLst>
              <a:ext uri="{FF2B5EF4-FFF2-40B4-BE49-F238E27FC236}">
                <a16:creationId xmlns:a16="http://schemas.microsoft.com/office/drawing/2014/main" id="{6E15CD07-0549-AA4E-9BCD-C3343F553803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全网漏洞扫描</a:t>
            </a:r>
          </a:p>
        </xdr:txBody>
      </xdr:sp>
    </xdr:grpSp>
    <xdr:clientData/>
  </xdr:twoCellAnchor>
  <xdr:twoCellAnchor>
    <xdr:from>
      <xdr:col>47</xdr:col>
      <xdr:colOff>1459770</xdr:colOff>
      <xdr:row>7</xdr:row>
      <xdr:rowOff>525517</xdr:rowOff>
    </xdr:from>
    <xdr:to>
      <xdr:col>47</xdr:col>
      <xdr:colOff>1861352</xdr:colOff>
      <xdr:row>8</xdr:row>
      <xdr:rowOff>165746</xdr:rowOff>
    </xdr:to>
    <xdr:sp macro="" textlink="">
      <xdr:nvSpPr>
        <xdr:cNvPr id="795" name="七角星 794">
          <a:extLst>
            <a:ext uri="{FF2B5EF4-FFF2-40B4-BE49-F238E27FC236}">
              <a16:creationId xmlns:a16="http://schemas.microsoft.com/office/drawing/2014/main" id="{FD503A5A-09D6-A049-A716-14932BA63193}"/>
            </a:ext>
          </a:extLst>
        </xdr:cNvPr>
        <xdr:cNvSpPr/>
      </xdr:nvSpPr>
      <xdr:spPr>
        <a:xfrm>
          <a:off x="71849885" y="5634712"/>
          <a:ext cx="401582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0</xdr:colOff>
      <xdr:row>5</xdr:row>
      <xdr:rowOff>58391</xdr:rowOff>
    </xdr:from>
    <xdr:to>
      <xdr:col>71</xdr:col>
      <xdr:colOff>2004997</xdr:colOff>
      <xdr:row>6</xdr:row>
      <xdr:rowOff>238791</xdr:rowOff>
    </xdr:to>
    <xdr:grpSp>
      <xdr:nvGrpSpPr>
        <xdr:cNvPr id="796" name="组合 795">
          <a:extLst>
            <a:ext uri="{FF2B5EF4-FFF2-40B4-BE49-F238E27FC236}">
              <a16:creationId xmlns:a16="http://schemas.microsoft.com/office/drawing/2014/main" id="{43AE7530-F5B9-E042-93E2-BCE66409B164}"/>
            </a:ext>
          </a:extLst>
        </xdr:cNvPr>
        <xdr:cNvGrpSpPr/>
      </xdr:nvGrpSpPr>
      <xdr:grpSpPr>
        <a:xfrm>
          <a:off x="107605286" y="3686962"/>
          <a:ext cx="2004997" cy="906115"/>
          <a:chOff x="2044700" y="723900"/>
          <a:chExt cx="1993900" cy="812800"/>
        </a:xfrm>
      </xdr:grpSpPr>
      <xdr:sp macro="" textlink="">
        <xdr:nvSpPr>
          <xdr:cNvPr id="797" name="矩形 796">
            <a:extLst>
              <a:ext uri="{FF2B5EF4-FFF2-40B4-BE49-F238E27FC236}">
                <a16:creationId xmlns:a16="http://schemas.microsoft.com/office/drawing/2014/main" id="{8D1ACCA3-D978-6C47-9578-714408424B44}"/>
              </a:ext>
            </a:extLst>
          </xdr:cNvPr>
          <xdr:cNvSpPr/>
        </xdr:nvSpPr>
        <xdr:spPr>
          <a:xfrm>
            <a:off x="2070100" y="1003300"/>
            <a:ext cx="1955800" cy="533400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人员：王鹤儒</a:t>
            </a:r>
            <a:endParaRPr lang="en-US" altLang="zh-CN" sz="1100"/>
          </a:p>
          <a:p>
            <a:pPr algn="l"/>
            <a:r>
              <a:rPr lang="zh-CN" altLang="en-US" sz="1100"/>
              <a:t>时间：</a:t>
            </a:r>
          </a:p>
        </xdr:txBody>
      </xdr:sp>
      <xdr:sp macro="" textlink="">
        <xdr:nvSpPr>
          <xdr:cNvPr id="798" name="矩形 797">
            <a:extLst>
              <a:ext uri="{FF2B5EF4-FFF2-40B4-BE49-F238E27FC236}">
                <a16:creationId xmlns:a16="http://schemas.microsoft.com/office/drawing/2014/main" id="{85395AB0-349B-3542-A50F-1902B7B4AA18}"/>
              </a:ext>
            </a:extLst>
          </xdr:cNvPr>
          <xdr:cNvSpPr/>
        </xdr:nvSpPr>
        <xdr:spPr>
          <a:xfrm>
            <a:off x="2044700" y="723900"/>
            <a:ext cx="1993900" cy="25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/>
                </a:solidFill>
              </a:rPr>
              <a:t>深透测试</a:t>
            </a:r>
          </a:p>
        </xdr:txBody>
      </xdr:sp>
    </xdr:grpSp>
    <xdr:clientData/>
  </xdr:twoCellAnchor>
  <xdr:twoCellAnchor>
    <xdr:from>
      <xdr:col>71</xdr:col>
      <xdr:colOff>1605747</xdr:colOff>
      <xdr:row>5</xdr:row>
      <xdr:rowOff>0</xdr:rowOff>
    </xdr:from>
    <xdr:to>
      <xdr:col>71</xdr:col>
      <xdr:colOff>2007329</xdr:colOff>
      <xdr:row>5</xdr:row>
      <xdr:rowOff>370114</xdr:rowOff>
    </xdr:to>
    <xdr:sp macro="" textlink="">
      <xdr:nvSpPr>
        <xdr:cNvPr id="799" name="七角星 798">
          <a:extLst>
            <a:ext uri="{FF2B5EF4-FFF2-40B4-BE49-F238E27FC236}">
              <a16:creationId xmlns:a16="http://schemas.microsoft.com/office/drawing/2014/main" id="{477CE2AF-935C-6C4D-83C0-6EF10E6F57EC}"/>
            </a:ext>
          </a:extLst>
        </xdr:cNvPr>
        <xdr:cNvSpPr/>
      </xdr:nvSpPr>
      <xdr:spPr>
        <a:xfrm>
          <a:off x="109307586" y="3649425"/>
          <a:ext cx="401582" cy="370114"/>
        </a:xfrm>
        <a:prstGeom prst="star7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yyao/Desktop/&#36807;&#31243;&#26242;&#23384;/&#36807;&#31243;&#25991;&#267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31"/>
      <sheetName val="11.11"/>
      <sheetName val="11.21"/>
    </sheetNames>
    <sheetDataSet>
      <sheetData sheetId="0">
        <row r="1">
          <cell r="E1" t="str">
            <v>主机名</v>
          </cell>
          <cell r="F1" t="str">
            <v>提供时间</v>
          </cell>
        </row>
        <row r="2">
          <cell r="E2" t="str">
            <v>jdc1fap-wit01</v>
          </cell>
          <cell r="F2">
            <v>44487</v>
          </cell>
        </row>
        <row r="3">
          <cell r="E3" t="str">
            <v>jdc1fap-wit02</v>
          </cell>
          <cell r="F3">
            <v>44487</v>
          </cell>
        </row>
        <row r="4">
          <cell r="E4" t="str">
            <v>jdc1fap-wit03</v>
          </cell>
          <cell r="F4">
            <v>44487</v>
          </cell>
        </row>
        <row r="5">
          <cell r="E5" t="str">
            <v>jdc1oap-wit01</v>
          </cell>
          <cell r="F5">
            <v>44487</v>
          </cell>
        </row>
        <row r="6">
          <cell r="E6" t="str">
            <v>jdc1dsp-wit01</v>
          </cell>
          <cell r="F6">
            <v>44487</v>
          </cell>
        </row>
        <row r="7">
          <cell r="E7" t="str">
            <v>jdc1oap-esxi01</v>
          </cell>
          <cell r="F7">
            <v>44488</v>
          </cell>
        </row>
        <row r="8">
          <cell r="E8" t="str">
            <v>jdc1oap-esxi02</v>
          </cell>
          <cell r="F8">
            <v>44488</v>
          </cell>
        </row>
        <row r="9">
          <cell r="E9" t="str">
            <v>jdc2oap-esxi08</v>
          </cell>
          <cell r="F9">
            <v>44488</v>
          </cell>
        </row>
        <row r="10">
          <cell r="E10" t="str">
            <v>jdc2oap-esxi09</v>
          </cell>
          <cell r="F10">
            <v>44488</v>
          </cell>
        </row>
        <row r="11">
          <cell r="E11" t="str">
            <v>jdoap-vcsa</v>
          </cell>
          <cell r="F11">
            <v>44488</v>
          </cell>
        </row>
        <row r="12">
          <cell r="E12" t="str">
            <v>jdc1fap-esxi01</v>
          </cell>
          <cell r="F12">
            <v>44488</v>
          </cell>
        </row>
        <row r="13">
          <cell r="E13" t="str">
            <v>jdc1fap-esxi02</v>
          </cell>
          <cell r="F13">
            <v>44488</v>
          </cell>
        </row>
        <row r="14">
          <cell r="E14" t="str">
            <v>jdc2fap-esxi03</v>
          </cell>
          <cell r="F14">
            <v>44488</v>
          </cell>
        </row>
        <row r="15">
          <cell r="E15" t="str">
            <v>jdc2fap-esxi04</v>
          </cell>
          <cell r="F15">
            <v>44488</v>
          </cell>
        </row>
        <row r="16">
          <cell r="E16" t="str">
            <v>jdfap-vcsa</v>
          </cell>
          <cell r="F16">
            <v>44488</v>
          </cell>
        </row>
        <row r="17">
          <cell r="E17" t="str">
            <v>jdfap-dc01</v>
          </cell>
          <cell r="F17">
            <v>44488</v>
          </cell>
        </row>
        <row r="18">
          <cell r="E18" t="str">
            <v>jdfap-dc02</v>
          </cell>
          <cell r="F18">
            <v>44488</v>
          </cell>
        </row>
        <row r="19">
          <cell r="E19" t="str">
            <v>jdoap-dc01</v>
          </cell>
          <cell r="F19">
            <v>44488</v>
          </cell>
        </row>
        <row r="20">
          <cell r="E20" t="str">
            <v>jdoap-dc02</v>
          </cell>
          <cell r="F20">
            <v>44488</v>
          </cell>
        </row>
        <row r="21">
          <cell r="E21" t="str">
            <v>jdc1dsp-esxi01</v>
          </cell>
          <cell r="F21">
            <v>44488</v>
          </cell>
        </row>
        <row r="22">
          <cell r="E22" t="str">
            <v>jdc2dsp-esxi04</v>
          </cell>
          <cell r="F22">
            <v>44488</v>
          </cell>
        </row>
        <row r="23">
          <cell r="E23" t="str">
            <v>jddsp-vcsa</v>
          </cell>
          <cell r="F23">
            <v>44488</v>
          </cell>
        </row>
        <row r="24">
          <cell r="E24" t="str">
            <v>jdfap-vrm01</v>
          </cell>
          <cell r="F24">
            <v>44489</v>
          </cell>
        </row>
        <row r="25">
          <cell r="E25" t="str">
            <v>jdfap-vrm02</v>
          </cell>
          <cell r="F25">
            <v>44489</v>
          </cell>
        </row>
        <row r="26">
          <cell r="E26" t="str">
            <v>jdfap-vrm</v>
          </cell>
          <cell r="F26">
            <v>44489</v>
          </cell>
        </row>
        <row r="27">
          <cell r="E27" t="str">
            <v>jdoap-dhcp01</v>
          </cell>
          <cell r="F27">
            <v>44489</v>
          </cell>
        </row>
        <row r="28">
          <cell r="E28" t="str">
            <v>jdoap-dhcp02</v>
          </cell>
          <cell r="F28">
            <v>44489</v>
          </cell>
        </row>
        <row r="29">
          <cell r="E29" t="str">
            <v>jdoap-kms01</v>
          </cell>
          <cell r="F29">
            <v>44489</v>
          </cell>
        </row>
        <row r="30">
          <cell r="E30" t="str">
            <v>jdfap-dhcp01</v>
          </cell>
          <cell r="F30">
            <v>44489</v>
          </cell>
        </row>
        <row r="31">
          <cell r="E31" t="str">
            <v>jdfap-dhcp02</v>
          </cell>
          <cell r="F31">
            <v>44489</v>
          </cell>
        </row>
        <row r="32">
          <cell r="E32" t="str">
            <v>jdc1fap-cna01</v>
          </cell>
          <cell r="F32">
            <v>44489</v>
          </cell>
        </row>
        <row r="33">
          <cell r="E33" t="str">
            <v>jdc1fap-cna02</v>
          </cell>
          <cell r="F33">
            <v>44489</v>
          </cell>
        </row>
        <row r="34">
          <cell r="E34" t="str">
            <v>jdc1fap-cna03</v>
          </cell>
          <cell r="F34">
            <v>44489</v>
          </cell>
        </row>
        <row r="35">
          <cell r="E35" t="str">
            <v>jdc1fap-cna04</v>
          </cell>
          <cell r="F35">
            <v>44489</v>
          </cell>
        </row>
        <row r="36">
          <cell r="E36" t="str">
            <v>jdc1fap-cna05</v>
          </cell>
          <cell r="F36">
            <v>44489</v>
          </cell>
        </row>
        <row r="37">
          <cell r="E37" t="str">
            <v>jdc1fap-cna06</v>
          </cell>
          <cell r="F37">
            <v>44489</v>
          </cell>
        </row>
        <row r="38">
          <cell r="E38" t="str">
            <v>jdc1fap-cna07</v>
          </cell>
          <cell r="F38">
            <v>44489</v>
          </cell>
        </row>
        <row r="39">
          <cell r="E39" t="str">
            <v>jdc1fap-cna08</v>
          </cell>
          <cell r="F39">
            <v>44489</v>
          </cell>
        </row>
        <row r="40">
          <cell r="E40" t="str">
            <v>jdc1fap-cna09</v>
          </cell>
          <cell r="F40">
            <v>44489</v>
          </cell>
        </row>
        <row r="41">
          <cell r="E41" t="str">
            <v>jdc1fap-cna10</v>
          </cell>
          <cell r="F41">
            <v>44489</v>
          </cell>
        </row>
        <row r="42">
          <cell r="E42" t="str">
            <v>jdc1fau-mesdb01</v>
          </cell>
          <cell r="F42">
            <v>44489</v>
          </cell>
        </row>
        <row r="43">
          <cell r="E43" t="str">
            <v>jdc2fau-mesdb02</v>
          </cell>
          <cell r="F43">
            <v>44489</v>
          </cell>
        </row>
        <row r="44">
          <cell r="E44" t="str">
            <v>jdc1fap-mesdb01</v>
          </cell>
          <cell r="F44">
            <v>44489</v>
          </cell>
        </row>
        <row r="45">
          <cell r="E45" t="str">
            <v>jdc2fap-mesdb02</v>
          </cell>
          <cell r="F45">
            <v>44489</v>
          </cell>
        </row>
        <row r="46">
          <cell r="E46" t="str">
            <v>jdc1fap-cna11</v>
          </cell>
          <cell r="F46">
            <v>44490</v>
          </cell>
        </row>
        <row r="47">
          <cell r="E47" t="str">
            <v>jdc2fap-cna25</v>
          </cell>
          <cell r="F47">
            <v>44490</v>
          </cell>
        </row>
        <row r="48">
          <cell r="E48" t="str">
            <v>jdc2fap-cna26</v>
          </cell>
          <cell r="F48">
            <v>44490</v>
          </cell>
        </row>
        <row r="49">
          <cell r="E49" t="str">
            <v>jdc2fap-cna27</v>
          </cell>
          <cell r="F49">
            <v>44490</v>
          </cell>
        </row>
        <row r="50">
          <cell r="E50" t="str">
            <v>jdc2fap-cna28</v>
          </cell>
          <cell r="F50">
            <v>44490</v>
          </cell>
        </row>
        <row r="51">
          <cell r="E51" t="str">
            <v>jdc2fap-cna29</v>
          </cell>
          <cell r="F51">
            <v>44490</v>
          </cell>
        </row>
        <row r="52">
          <cell r="E52" t="str">
            <v>jdc2fap-cna30</v>
          </cell>
          <cell r="F52">
            <v>44490</v>
          </cell>
        </row>
        <row r="53">
          <cell r="E53" t="str">
            <v>jdc2fap-cna31</v>
          </cell>
          <cell r="F53">
            <v>44490</v>
          </cell>
        </row>
        <row r="54">
          <cell r="E54" t="str">
            <v>jdc2fap-cna32</v>
          </cell>
          <cell r="F54">
            <v>44490</v>
          </cell>
        </row>
        <row r="55">
          <cell r="E55" t="str">
            <v>jdc2fap-cna33</v>
          </cell>
          <cell r="F55">
            <v>44490</v>
          </cell>
        </row>
        <row r="56">
          <cell r="E56" t="str">
            <v>jdc2fap-cna34</v>
          </cell>
          <cell r="F56">
            <v>44490</v>
          </cell>
        </row>
        <row r="57">
          <cell r="E57" t="str">
            <v>jdc2fap-cna35</v>
          </cell>
          <cell r="F57">
            <v>44490</v>
          </cell>
        </row>
        <row r="58">
          <cell r="E58" t="str">
            <v>jdfap-yumserv01</v>
          </cell>
          <cell r="F58">
            <v>44490</v>
          </cell>
        </row>
        <row r="59">
          <cell r="E59" t="str">
            <v>jdc1fap-spcdb01</v>
          </cell>
          <cell r="F59">
            <v>44490</v>
          </cell>
        </row>
        <row r="60">
          <cell r="E60" t="str">
            <v>jdc2fap-spcdb02</v>
          </cell>
          <cell r="F60">
            <v>44490</v>
          </cell>
        </row>
        <row r="61">
          <cell r="E61" t="str">
            <v>jdc1fap-rmsdb01</v>
          </cell>
          <cell r="F61">
            <v>44490</v>
          </cell>
        </row>
        <row r="62">
          <cell r="E62" t="str">
            <v>jdc2fap-rmsdb02</v>
          </cell>
          <cell r="F62">
            <v>44490</v>
          </cell>
        </row>
        <row r="63">
          <cell r="E63" t="str">
            <v>jdc1fau-cna01</v>
          </cell>
          <cell r="F63">
            <v>44491</v>
          </cell>
        </row>
        <row r="64">
          <cell r="E64" t="str">
            <v>jdc1fau-cna02</v>
          </cell>
          <cell r="F64">
            <v>44491</v>
          </cell>
        </row>
        <row r="65">
          <cell r="E65" t="str">
            <v>jdc1fau-cna03</v>
          </cell>
          <cell r="F65">
            <v>44491</v>
          </cell>
        </row>
        <row r="66">
          <cell r="E66" t="str">
            <v>jdc1fau-cna04</v>
          </cell>
          <cell r="F66">
            <v>44491</v>
          </cell>
        </row>
        <row r="67">
          <cell r="E67" t="str">
            <v>jdc1fau-cna05</v>
          </cell>
          <cell r="F67">
            <v>44491</v>
          </cell>
        </row>
        <row r="68">
          <cell r="E68" t="str">
            <v>jdc1fau-cna06</v>
          </cell>
          <cell r="F68">
            <v>44491</v>
          </cell>
        </row>
        <row r="69">
          <cell r="E69" t="str">
            <v>jdc1fau-cna07</v>
          </cell>
          <cell r="F69">
            <v>44491</v>
          </cell>
        </row>
        <row r="70">
          <cell r="E70" t="str">
            <v>jdc2fau-cna08</v>
          </cell>
          <cell r="F70">
            <v>44491</v>
          </cell>
        </row>
        <row r="71">
          <cell r="E71" t="str">
            <v>jdc2fau-cna09</v>
          </cell>
          <cell r="F71">
            <v>44491</v>
          </cell>
        </row>
        <row r="72">
          <cell r="E72" t="str">
            <v>jdc2fau-cna10</v>
          </cell>
          <cell r="F72">
            <v>44491</v>
          </cell>
        </row>
        <row r="73">
          <cell r="E73" t="str">
            <v>jdc2fau-cna11</v>
          </cell>
          <cell r="F73">
            <v>44491</v>
          </cell>
        </row>
        <row r="74">
          <cell r="E74" t="str">
            <v>jdc2fau-cna12</v>
          </cell>
          <cell r="F74">
            <v>44491</v>
          </cell>
        </row>
        <row r="75">
          <cell r="E75" t="str">
            <v>jdc2fau-cna13</v>
          </cell>
          <cell r="F75">
            <v>44491</v>
          </cell>
        </row>
        <row r="76">
          <cell r="E76" t="str">
            <v>jdc2fau-cna14</v>
          </cell>
          <cell r="F76">
            <v>44491</v>
          </cell>
        </row>
        <row r="77">
          <cell r="E77" t="str">
            <v>jdfau-vrm01</v>
          </cell>
          <cell r="F77">
            <v>44491</v>
          </cell>
        </row>
        <row r="78">
          <cell r="E78" t="str">
            <v>jdfau-vrm02</v>
          </cell>
          <cell r="F78">
            <v>44491</v>
          </cell>
        </row>
        <row r="79">
          <cell r="E79" t="str">
            <v>jdfau-vrm</v>
          </cell>
          <cell r="F79">
            <v>44491</v>
          </cell>
        </row>
        <row r="80">
          <cell r="E80" t="str">
            <v>jdfap-eap01</v>
          </cell>
          <cell r="F80">
            <v>44491</v>
          </cell>
        </row>
        <row r="81">
          <cell r="E81" t="str">
            <v>jdfap-eap02</v>
          </cell>
          <cell r="F81">
            <v>44491</v>
          </cell>
        </row>
        <row r="82">
          <cell r="E82" t="str">
            <v>jdfap-eap03</v>
          </cell>
          <cell r="F82">
            <v>44491</v>
          </cell>
        </row>
        <row r="83">
          <cell r="E83" t="str">
            <v>jdfap-eap04</v>
          </cell>
          <cell r="F83">
            <v>44491</v>
          </cell>
        </row>
        <row r="84">
          <cell r="E84" t="str">
            <v>jdfap-eap05</v>
          </cell>
          <cell r="F84">
            <v>44491</v>
          </cell>
        </row>
        <row r="85">
          <cell r="E85" t="str">
            <v>jdfap-eap06</v>
          </cell>
          <cell r="F85">
            <v>44491</v>
          </cell>
        </row>
        <row r="86">
          <cell r="E86" t="str">
            <v>jdfap-eap07</v>
          </cell>
          <cell r="F86">
            <v>44491</v>
          </cell>
        </row>
        <row r="87">
          <cell r="E87" t="str">
            <v>jdfau-k8sm01</v>
          </cell>
          <cell r="F87">
            <v>44492</v>
          </cell>
        </row>
        <row r="88">
          <cell r="E88" t="str">
            <v>jdfau-k8sm02</v>
          </cell>
          <cell r="F88">
            <v>44492</v>
          </cell>
        </row>
        <row r="89">
          <cell r="E89" t="str">
            <v>jdfau-k8sm03</v>
          </cell>
          <cell r="F89">
            <v>44492</v>
          </cell>
        </row>
        <row r="90">
          <cell r="E90" t="str">
            <v>jdfau-k8sm</v>
          </cell>
          <cell r="F90">
            <v>44492</v>
          </cell>
        </row>
        <row r="91">
          <cell r="E91" t="str">
            <v>jdfau-k8sw01</v>
          </cell>
          <cell r="F91">
            <v>44492</v>
          </cell>
        </row>
        <row r="92">
          <cell r="E92" t="str">
            <v>jdfau-k8sw02</v>
          </cell>
          <cell r="F92">
            <v>44492</v>
          </cell>
        </row>
        <row r="93">
          <cell r="E93" t="str">
            <v>jdfau-k8sw03</v>
          </cell>
          <cell r="F93">
            <v>44492</v>
          </cell>
        </row>
        <row r="94">
          <cell r="E94" t="str">
            <v>jdfau-k8sw04</v>
          </cell>
          <cell r="F94">
            <v>44492</v>
          </cell>
        </row>
        <row r="95">
          <cell r="E95" t="str">
            <v>jdfau-k8sw05</v>
          </cell>
          <cell r="F95">
            <v>44492</v>
          </cell>
        </row>
        <row r="96">
          <cell r="E96" t="str">
            <v>jdfau-k8sw06</v>
          </cell>
          <cell r="F96">
            <v>44492</v>
          </cell>
        </row>
        <row r="97">
          <cell r="E97" t="str">
            <v>jdfau-k8sw07</v>
          </cell>
          <cell r="F97">
            <v>44492</v>
          </cell>
        </row>
        <row r="98">
          <cell r="E98" t="str">
            <v>jdfau-k8sw08</v>
          </cell>
          <cell r="F98">
            <v>44492</v>
          </cell>
        </row>
        <row r="99">
          <cell r="E99" t="str">
            <v>jdfau-k8sw09</v>
          </cell>
          <cell r="F99">
            <v>44492</v>
          </cell>
        </row>
        <row r="100">
          <cell r="E100" t="str">
            <v>jdfau-k8sw10</v>
          </cell>
          <cell r="F100">
            <v>44492</v>
          </cell>
        </row>
        <row r="101">
          <cell r="E101" t="str">
            <v>jdfau-k8sw11</v>
          </cell>
          <cell r="F101">
            <v>44492</v>
          </cell>
        </row>
        <row r="102">
          <cell r="E102" t="str">
            <v>jdfau-k8sw12</v>
          </cell>
          <cell r="F102">
            <v>44492</v>
          </cell>
        </row>
        <row r="103">
          <cell r="E103" t="str">
            <v>jdfau-redis01</v>
          </cell>
          <cell r="F103">
            <v>44492</v>
          </cell>
        </row>
        <row r="104">
          <cell r="E104" t="str">
            <v>jdfau-redis02</v>
          </cell>
          <cell r="F104">
            <v>44492</v>
          </cell>
        </row>
        <row r="105">
          <cell r="E105" t="str">
            <v>jdfau-redis03</v>
          </cell>
          <cell r="F105">
            <v>44492</v>
          </cell>
        </row>
        <row r="106">
          <cell r="E106" t="str">
            <v>jdfau-redis04</v>
          </cell>
          <cell r="F106">
            <v>44492</v>
          </cell>
        </row>
        <row r="107">
          <cell r="E107" t="str">
            <v>jdfau-redis05</v>
          </cell>
          <cell r="F107">
            <v>44492</v>
          </cell>
        </row>
        <row r="108">
          <cell r="E108" t="str">
            <v>jdfau-redis06</v>
          </cell>
          <cell r="F108">
            <v>44492</v>
          </cell>
        </row>
        <row r="109">
          <cell r="E109" t="str">
            <v>jdfau-spcdb01</v>
          </cell>
          <cell r="F109">
            <v>44492</v>
          </cell>
        </row>
        <row r="110">
          <cell r="E110" t="str">
            <v>jdfau-rocketmq01</v>
          </cell>
          <cell r="F110">
            <v>44492</v>
          </cell>
        </row>
        <row r="111">
          <cell r="E111" t="str">
            <v>jdfau-rocketmq02</v>
          </cell>
          <cell r="F111">
            <v>44492</v>
          </cell>
        </row>
        <row r="112">
          <cell r="E112" t="str">
            <v>jdfau-rocketmq03</v>
          </cell>
          <cell r="F112">
            <v>44492</v>
          </cell>
        </row>
        <row r="113">
          <cell r="E113" t="str">
            <v>jdfau-rocketmq04</v>
          </cell>
          <cell r="F113">
            <v>44492</v>
          </cell>
        </row>
        <row r="114">
          <cell r="E114" t="str">
            <v>jdfau-rocketmq05</v>
          </cell>
          <cell r="F114">
            <v>44492</v>
          </cell>
        </row>
        <row r="115">
          <cell r="E115" t="str">
            <v>jdfau-rocketmq06</v>
          </cell>
          <cell r="F115">
            <v>44492</v>
          </cell>
        </row>
        <row r="116">
          <cell r="E116" t="str">
            <v>jdfau-etl01</v>
          </cell>
          <cell r="F116">
            <v>44492</v>
          </cell>
        </row>
        <row r="117">
          <cell r="E117" t="str">
            <v>jdfau-etl02</v>
          </cell>
          <cell r="F117">
            <v>44492</v>
          </cell>
        </row>
        <row r="118">
          <cell r="E118" t="str">
            <v>jdfau-elkfk01</v>
          </cell>
          <cell r="F118">
            <v>44493</v>
          </cell>
        </row>
        <row r="119">
          <cell r="E119" t="str">
            <v>jdfau-elkfk02</v>
          </cell>
          <cell r="F119">
            <v>44493</v>
          </cell>
        </row>
        <row r="120">
          <cell r="E120" t="str">
            <v>jdfau-elkfk03</v>
          </cell>
          <cell r="F120">
            <v>44493</v>
          </cell>
        </row>
        <row r="121">
          <cell r="E121" t="str">
            <v>jdfau-elkes01</v>
          </cell>
          <cell r="F121">
            <v>44493</v>
          </cell>
        </row>
        <row r="122">
          <cell r="E122" t="str">
            <v>jdfau-elkes02</v>
          </cell>
          <cell r="F122">
            <v>44493</v>
          </cell>
        </row>
        <row r="123">
          <cell r="E123" t="str">
            <v>jdfau-elkes03</v>
          </cell>
          <cell r="F123">
            <v>44493</v>
          </cell>
        </row>
        <row r="124">
          <cell r="E124" t="str">
            <v>jdfau-rept01</v>
          </cell>
          <cell r="F124">
            <v>44493</v>
          </cell>
        </row>
        <row r="125">
          <cell r="E125" t="str">
            <v>jdc1oap-esxi05</v>
          </cell>
          <cell r="F125">
            <v>44493</v>
          </cell>
        </row>
        <row r="126">
          <cell r="E126" t="str">
            <v>jdc1oap-esxi06</v>
          </cell>
          <cell r="F126">
            <v>44493</v>
          </cell>
        </row>
        <row r="127">
          <cell r="E127" t="str">
            <v>jdc1oap-esxi07</v>
          </cell>
          <cell r="F127">
            <v>44493</v>
          </cell>
        </row>
        <row r="128">
          <cell r="E128" t="str">
            <v>jdc1oap-esxi03</v>
          </cell>
          <cell r="F128">
            <v>44493</v>
          </cell>
        </row>
        <row r="129">
          <cell r="E129" t="str">
            <v>jdc1oap-esxi04</v>
          </cell>
          <cell r="F129">
            <v>44493</v>
          </cell>
        </row>
        <row r="130">
          <cell r="E130" t="str">
            <v>jdc2oap-esxi10</v>
          </cell>
          <cell r="F130">
            <v>44493</v>
          </cell>
        </row>
        <row r="131">
          <cell r="E131" t="str">
            <v>jdc1idp-esxi01</v>
          </cell>
          <cell r="F131">
            <v>44493</v>
          </cell>
        </row>
        <row r="132">
          <cell r="E132" t="str">
            <v>jdc1idp-esxi02</v>
          </cell>
          <cell r="F132">
            <v>44493</v>
          </cell>
        </row>
        <row r="133">
          <cell r="E133" t="str">
            <v>jdc2idp-esxi03</v>
          </cell>
          <cell r="F133">
            <v>44493</v>
          </cell>
        </row>
        <row r="134">
          <cell r="E134" t="str">
            <v>jdc2idp-esxi04</v>
          </cell>
          <cell r="F134">
            <v>44493</v>
          </cell>
        </row>
        <row r="135">
          <cell r="E135" t="str">
            <v>jdidp-vcsa</v>
          </cell>
          <cell r="F135">
            <v>44493</v>
          </cell>
        </row>
        <row r="136">
          <cell r="E136" t="str">
            <v>jdfap-mesmq01</v>
          </cell>
          <cell r="F136">
            <v>44494</v>
          </cell>
        </row>
        <row r="137">
          <cell r="E137" t="str">
            <v>jdfap-mesmq02</v>
          </cell>
          <cell r="F137">
            <v>44494</v>
          </cell>
        </row>
        <row r="138">
          <cell r="E138" t="str">
            <v>jdfap-eismq01</v>
          </cell>
          <cell r="F138">
            <v>44494</v>
          </cell>
        </row>
        <row r="139">
          <cell r="E139" t="str">
            <v>jdfap-eismq02</v>
          </cell>
          <cell r="F139">
            <v>44494</v>
          </cell>
        </row>
        <row r="140">
          <cell r="E140" t="str">
            <v>jdfap-nginx01</v>
          </cell>
          <cell r="F140">
            <v>44494</v>
          </cell>
        </row>
        <row r="141">
          <cell r="E141" t="str">
            <v>jdfap-nginx02</v>
          </cell>
          <cell r="F141">
            <v>44494</v>
          </cell>
        </row>
        <row r="142">
          <cell r="E142" t="str">
            <v>jdfap-nginx</v>
          </cell>
          <cell r="F142">
            <v>44494</v>
          </cell>
        </row>
        <row r="143">
          <cell r="E143" t="str">
            <v>jdc1favdi-esxi01</v>
          </cell>
          <cell r="F143">
            <v>44494</v>
          </cell>
        </row>
        <row r="144">
          <cell r="E144" t="str">
            <v>jdc1favdi-esxi02</v>
          </cell>
          <cell r="F144">
            <v>44494</v>
          </cell>
        </row>
        <row r="145">
          <cell r="E145" t="str">
            <v>jdc1favdi-esxi03</v>
          </cell>
          <cell r="F145">
            <v>44494</v>
          </cell>
        </row>
        <row r="146">
          <cell r="E146" t="str">
            <v>jdc1favdi-esxi04</v>
          </cell>
          <cell r="F146">
            <v>44494</v>
          </cell>
        </row>
        <row r="147">
          <cell r="E147" t="str">
            <v>jdc1favdi-esxi05</v>
          </cell>
          <cell r="F147">
            <v>44494</v>
          </cell>
        </row>
        <row r="148">
          <cell r="E148" t="str">
            <v>jdc1favdi-esxi06</v>
          </cell>
          <cell r="F148">
            <v>44494</v>
          </cell>
        </row>
        <row r="149">
          <cell r="E149" t="str">
            <v>jdidp-dns01</v>
          </cell>
          <cell r="F149">
            <v>44494</v>
          </cell>
        </row>
        <row r="150">
          <cell r="E150" t="str">
            <v>jdidp-dns02</v>
          </cell>
          <cell r="F150">
            <v>44494</v>
          </cell>
        </row>
        <row r="151">
          <cell r="E151" t="str">
            <v>jdidp-ftapp01</v>
          </cell>
          <cell r="F151">
            <v>44494</v>
          </cell>
        </row>
        <row r="152">
          <cell r="E152" t="str">
            <v>jdidp-avm01</v>
          </cell>
          <cell r="F152">
            <v>44494</v>
          </cell>
        </row>
        <row r="153">
          <cell r="E153" t="str">
            <v>jdidp-avdb01</v>
          </cell>
          <cell r="F153">
            <v>44494</v>
          </cell>
        </row>
        <row r="154">
          <cell r="E154" t="str">
            <v>jdidp-avupd01</v>
          </cell>
          <cell r="F154">
            <v>44494</v>
          </cell>
        </row>
        <row r="155">
          <cell r="E155" t="str">
            <v>jdoap-avm01</v>
          </cell>
          <cell r="F155">
            <v>44494</v>
          </cell>
        </row>
        <row r="156">
          <cell r="E156" t="str">
            <v>jdoap-avdb01</v>
          </cell>
          <cell r="F156">
            <v>44494</v>
          </cell>
        </row>
        <row r="157">
          <cell r="E157" t="str">
            <v>jdfap-avm01</v>
          </cell>
          <cell r="F157">
            <v>44494</v>
          </cell>
        </row>
        <row r="158">
          <cell r="E158" t="str">
            <v>jdfap-avdb01</v>
          </cell>
          <cell r="F158">
            <v>44494</v>
          </cell>
        </row>
        <row r="159">
          <cell r="E159" t="str">
            <v>jdfap-hcs01</v>
          </cell>
          <cell r="F159">
            <v>44494</v>
          </cell>
        </row>
        <row r="160">
          <cell r="E160" t="str">
            <v>jdfap-hcs02</v>
          </cell>
          <cell r="F160">
            <v>44494</v>
          </cell>
        </row>
        <row r="161">
          <cell r="E161" t="str">
            <v>jdfap-vdidb01</v>
          </cell>
          <cell r="F161">
            <v>44494</v>
          </cell>
        </row>
        <row r="162">
          <cell r="E162" t="str">
            <v>jdfap-dem01</v>
          </cell>
          <cell r="F162">
            <v>44494</v>
          </cell>
        </row>
        <row r="163">
          <cell r="E163" t="str">
            <v>jdc2favdi-esxi07</v>
          </cell>
          <cell r="F163">
            <v>44495</v>
          </cell>
        </row>
        <row r="164">
          <cell r="E164" t="str">
            <v>jdc2favdi-esxi08</v>
          </cell>
          <cell r="F164">
            <v>44495</v>
          </cell>
        </row>
        <row r="165">
          <cell r="E165" t="str">
            <v>jdc2favdi-esxi09</v>
          </cell>
          <cell r="F165">
            <v>44495</v>
          </cell>
        </row>
        <row r="166">
          <cell r="E166" t="str">
            <v>jdc2favdi-esxi10</v>
          </cell>
          <cell r="F166">
            <v>44495</v>
          </cell>
        </row>
        <row r="167">
          <cell r="E167" t="str">
            <v>jdc2favdi-esxi11</v>
          </cell>
          <cell r="F167">
            <v>44495</v>
          </cell>
        </row>
        <row r="168">
          <cell r="E168" t="str">
            <v>jdc2favdi-esxi12</v>
          </cell>
          <cell r="F168">
            <v>44495</v>
          </cell>
        </row>
        <row r="169">
          <cell r="E169" t="str">
            <v>jdfap-ansible01</v>
          </cell>
          <cell r="F169">
            <v>44495</v>
          </cell>
        </row>
        <row r="170">
          <cell r="E170" t="str">
            <v>jdc1oap-mgmt01</v>
          </cell>
          <cell r="F170">
            <v>44495</v>
          </cell>
        </row>
        <row r="171">
          <cell r="E171" t="str">
            <v>jdc2oap-mgmt02</v>
          </cell>
          <cell r="F171">
            <v>44495</v>
          </cell>
        </row>
        <row r="172">
          <cell r="E172" t="str">
            <v>jdc1oap-oob01</v>
          </cell>
          <cell r="F172">
            <v>44495</v>
          </cell>
        </row>
        <row r="173">
          <cell r="E173" t="str">
            <v>jdfap-elkfk01</v>
          </cell>
          <cell r="F173">
            <v>44495</v>
          </cell>
        </row>
        <row r="174">
          <cell r="E174" t="str">
            <v>jdfap-elkfk02</v>
          </cell>
          <cell r="F174">
            <v>44495</v>
          </cell>
        </row>
        <row r="175">
          <cell r="E175" t="str">
            <v>jdfap-elkfk03</v>
          </cell>
          <cell r="F175">
            <v>44495</v>
          </cell>
        </row>
        <row r="176">
          <cell r="E176" t="str">
            <v>jdfap-elkes01</v>
          </cell>
          <cell r="F176">
            <v>44495</v>
          </cell>
        </row>
        <row r="177">
          <cell r="E177" t="str">
            <v>jdfap-elkes02</v>
          </cell>
          <cell r="F177">
            <v>44495</v>
          </cell>
        </row>
        <row r="178">
          <cell r="E178" t="str">
            <v>jdfap-elkes03</v>
          </cell>
          <cell r="F178">
            <v>44495</v>
          </cell>
        </row>
        <row r="179">
          <cell r="E179" t="str">
            <v>jdfap-k8sm01</v>
          </cell>
          <cell r="F179">
            <v>44496</v>
          </cell>
        </row>
        <row r="180">
          <cell r="E180" t="str">
            <v>jdfap-k8sm02</v>
          </cell>
          <cell r="F180">
            <v>44496</v>
          </cell>
        </row>
        <row r="181">
          <cell r="E181" t="str">
            <v>jdfap-k8sm03</v>
          </cell>
          <cell r="F181">
            <v>44496</v>
          </cell>
        </row>
        <row r="182">
          <cell r="E182" t="str">
            <v>jdfap-k8sm</v>
          </cell>
          <cell r="F182">
            <v>44496</v>
          </cell>
        </row>
        <row r="183">
          <cell r="E183" t="str">
            <v>jdfap-k8sw01</v>
          </cell>
          <cell r="F183">
            <v>44496</v>
          </cell>
        </row>
        <row r="184">
          <cell r="E184" t="str">
            <v>jdfap-k8sw02</v>
          </cell>
          <cell r="F184">
            <v>44496</v>
          </cell>
        </row>
        <row r="185">
          <cell r="E185" t="str">
            <v>jdfap-k8sw03</v>
          </cell>
          <cell r="F185">
            <v>44496</v>
          </cell>
        </row>
        <row r="186">
          <cell r="E186" t="str">
            <v>jdfap-k8sw04</v>
          </cell>
          <cell r="F186">
            <v>44496</v>
          </cell>
        </row>
        <row r="187">
          <cell r="E187" t="str">
            <v>jdfap-k8sw05</v>
          </cell>
          <cell r="F187">
            <v>44496</v>
          </cell>
        </row>
        <row r="188">
          <cell r="E188" t="str">
            <v>jdfap-k8sw06</v>
          </cell>
          <cell r="F188">
            <v>44496</v>
          </cell>
        </row>
        <row r="189">
          <cell r="E189" t="str">
            <v>jdfap-harb01</v>
          </cell>
          <cell r="F189">
            <v>44496</v>
          </cell>
        </row>
        <row r="190">
          <cell r="E190" t="str">
            <v>jdfap-harb02</v>
          </cell>
          <cell r="F190">
            <v>44496</v>
          </cell>
        </row>
        <row r="191">
          <cell r="E191" t="str">
            <v>jdfap-harb</v>
          </cell>
          <cell r="F191">
            <v>44496</v>
          </cell>
        </row>
        <row r="192">
          <cell r="E192" t="str">
            <v>jdfap-redis01</v>
          </cell>
          <cell r="F192">
            <v>44497</v>
          </cell>
        </row>
        <row r="193">
          <cell r="E193" t="str">
            <v>jdfap-redis02</v>
          </cell>
          <cell r="F193">
            <v>44497</v>
          </cell>
        </row>
        <row r="194">
          <cell r="E194" t="str">
            <v>jdfap-redis03</v>
          </cell>
          <cell r="F194">
            <v>44497</v>
          </cell>
        </row>
        <row r="195">
          <cell r="E195" t="str">
            <v>jdfap-redis04</v>
          </cell>
          <cell r="F195">
            <v>44497</v>
          </cell>
        </row>
        <row r="196">
          <cell r="E196" t="str">
            <v>jdfap-redis05</v>
          </cell>
          <cell r="F196">
            <v>44497</v>
          </cell>
        </row>
        <row r="197">
          <cell r="E197" t="str">
            <v>jdfap-redis06</v>
          </cell>
          <cell r="F197">
            <v>44497</v>
          </cell>
        </row>
        <row r="198">
          <cell r="E198" t="str">
            <v>jdfap-rocketmq01</v>
          </cell>
          <cell r="F198">
            <v>44497</v>
          </cell>
        </row>
        <row r="199">
          <cell r="E199" t="str">
            <v>jdfap-rocketmq02</v>
          </cell>
          <cell r="F199">
            <v>44497</v>
          </cell>
        </row>
        <row r="200">
          <cell r="E200" t="str">
            <v>jdfap-rocketmq03</v>
          </cell>
          <cell r="F200">
            <v>44497</v>
          </cell>
        </row>
        <row r="201">
          <cell r="E201" t="str">
            <v>jdfap-rocketmq04</v>
          </cell>
          <cell r="F201">
            <v>44497</v>
          </cell>
        </row>
        <row r="202">
          <cell r="E202" t="str">
            <v>jdfap-rocketmq05</v>
          </cell>
          <cell r="F202">
            <v>44497</v>
          </cell>
        </row>
        <row r="203">
          <cell r="E203" t="str">
            <v>jdfap-rocketmq06</v>
          </cell>
          <cell r="F203">
            <v>44497</v>
          </cell>
        </row>
        <row r="204">
          <cell r="E204" t="str">
            <v>jdoap-ucpl01</v>
          </cell>
          <cell r="F204">
            <v>44498</v>
          </cell>
        </row>
        <row r="205">
          <cell r="E205" t="str">
            <v>jdoap-ucpl02</v>
          </cell>
          <cell r="F205">
            <v>44498</v>
          </cell>
        </row>
        <row r="206">
          <cell r="E206" t="str">
            <v>jdoap-uccm01</v>
          </cell>
          <cell r="F206">
            <v>44498</v>
          </cell>
        </row>
        <row r="207">
          <cell r="E207" t="str">
            <v>jdoap-uccm02</v>
          </cell>
          <cell r="F207">
            <v>44498</v>
          </cell>
        </row>
        <row r="208">
          <cell r="E208" t="str">
            <v>jdoap-ucpl</v>
          </cell>
          <cell r="F208">
            <v>44498</v>
          </cell>
        </row>
        <row r="209">
          <cell r="E209" t="str">
            <v>jdoap-uccm</v>
          </cell>
          <cell r="F209">
            <v>44498</v>
          </cell>
        </row>
      </sheetData>
      <sheetData sheetId="1">
        <row r="1">
          <cell r="E1" t="str">
            <v>主机名</v>
          </cell>
          <cell r="F1" t="str">
            <v>提供时间</v>
          </cell>
        </row>
        <row r="2">
          <cell r="E2" t="str">
            <v>jdc1fat-cna01</v>
          </cell>
          <cell r="F2">
            <v>44501</v>
          </cell>
        </row>
        <row r="3">
          <cell r="E3" t="str">
            <v>jdc1fat-cna02</v>
          </cell>
          <cell r="F3">
            <v>44501</v>
          </cell>
        </row>
        <row r="4">
          <cell r="E4" t="str">
            <v>jdc2fat-cna03</v>
          </cell>
          <cell r="F4">
            <v>44501</v>
          </cell>
        </row>
        <row r="5">
          <cell r="E5" t="str">
            <v>jdc2fat-cna04</v>
          </cell>
          <cell r="F5">
            <v>44501</v>
          </cell>
        </row>
        <row r="6">
          <cell r="E6" t="str">
            <v>jdc1fat-cna05</v>
          </cell>
          <cell r="F6">
            <v>44501</v>
          </cell>
        </row>
        <row r="7">
          <cell r="E7" t="str">
            <v>jdc1fat-cna06</v>
          </cell>
          <cell r="F7">
            <v>44501</v>
          </cell>
        </row>
        <row r="8">
          <cell r="E8" t="str">
            <v>jdc2fat-cna07</v>
          </cell>
          <cell r="F8">
            <v>44501</v>
          </cell>
        </row>
        <row r="9">
          <cell r="E9" t="str">
            <v>jdc2fat-cna08</v>
          </cell>
          <cell r="F9">
            <v>44501</v>
          </cell>
        </row>
        <row r="10">
          <cell r="E10" t="str">
            <v>jdfap-elkfk04</v>
          </cell>
          <cell r="F10">
            <v>44501</v>
          </cell>
        </row>
        <row r="11">
          <cell r="E11" t="str">
            <v>jdfap-elkfk05</v>
          </cell>
          <cell r="F11">
            <v>44501</v>
          </cell>
        </row>
        <row r="12">
          <cell r="E12" t="str">
            <v>jdfap-elkfk06</v>
          </cell>
          <cell r="F12">
            <v>44501</v>
          </cell>
        </row>
        <row r="13">
          <cell r="E13" t="str">
            <v>jdfap-elkes04</v>
          </cell>
          <cell r="F13">
            <v>44501</v>
          </cell>
        </row>
        <row r="14">
          <cell r="E14" t="str">
            <v>jdfap-elkes05</v>
          </cell>
          <cell r="F14">
            <v>44501</v>
          </cell>
        </row>
        <row r="15">
          <cell r="E15" t="str">
            <v>jdfap-elkes06</v>
          </cell>
          <cell r="F15">
            <v>44501</v>
          </cell>
        </row>
        <row r="16">
          <cell r="E16" t="str">
            <v>jdfap-k8sw07</v>
          </cell>
          <cell r="F16">
            <v>44501</v>
          </cell>
        </row>
        <row r="17">
          <cell r="E17" t="str">
            <v>jdfap-k8sw08</v>
          </cell>
          <cell r="F17">
            <v>44501</v>
          </cell>
        </row>
        <row r="18">
          <cell r="E18" t="str">
            <v>jdfap-k8sw09</v>
          </cell>
          <cell r="F18">
            <v>44501</v>
          </cell>
        </row>
        <row r="19">
          <cell r="E19" t="str">
            <v>jdfap-k8sw10</v>
          </cell>
          <cell r="F19">
            <v>44501</v>
          </cell>
        </row>
        <row r="20">
          <cell r="E20" t="str">
            <v>jdfap-eap08</v>
          </cell>
          <cell r="F20">
            <v>44501</v>
          </cell>
        </row>
        <row r="21">
          <cell r="E21" t="str">
            <v>jdfap-eap09</v>
          </cell>
          <cell r="F21">
            <v>44501</v>
          </cell>
        </row>
        <row r="22">
          <cell r="E22" t="str">
            <v>jdfap-eap10</v>
          </cell>
          <cell r="F22">
            <v>44501</v>
          </cell>
        </row>
        <row r="23">
          <cell r="E23" t="str">
            <v>jdfat-rept01</v>
          </cell>
          <cell r="F23">
            <v>44502</v>
          </cell>
        </row>
        <row r="24">
          <cell r="E24" t="str">
            <v>jdfat-rept02</v>
          </cell>
          <cell r="F24">
            <v>44502</v>
          </cell>
        </row>
        <row r="25">
          <cell r="E25" t="str">
            <v>jdfat-eap01</v>
          </cell>
          <cell r="F25">
            <v>44502</v>
          </cell>
        </row>
        <row r="26">
          <cell r="E26" t="str">
            <v>jdfat-eap02</v>
          </cell>
          <cell r="F26">
            <v>44502</v>
          </cell>
        </row>
        <row r="27">
          <cell r="E27" t="str">
            <v>jdfat-eap03</v>
          </cell>
          <cell r="F27">
            <v>44502</v>
          </cell>
        </row>
        <row r="28">
          <cell r="E28" t="str">
            <v>jdfat-eap04</v>
          </cell>
          <cell r="F28">
            <v>44502</v>
          </cell>
        </row>
        <row r="29">
          <cell r="E29" t="str">
            <v>jdfat-eap05</v>
          </cell>
          <cell r="F29">
            <v>44502</v>
          </cell>
        </row>
        <row r="30">
          <cell r="E30" t="str">
            <v>jdfat-eap06</v>
          </cell>
          <cell r="F30">
            <v>44502</v>
          </cell>
        </row>
        <row r="31">
          <cell r="E31" t="str">
            <v>jdfat-eap07</v>
          </cell>
          <cell r="F31">
            <v>44502</v>
          </cell>
        </row>
        <row r="32">
          <cell r="E32" t="str">
            <v>jdfat-eap08</v>
          </cell>
          <cell r="F32">
            <v>44502</v>
          </cell>
        </row>
        <row r="33">
          <cell r="E33" t="str">
            <v>jdfat-eap09</v>
          </cell>
          <cell r="F33">
            <v>44502</v>
          </cell>
        </row>
        <row r="34">
          <cell r="E34" t="str">
            <v>jdfat-eap10</v>
          </cell>
          <cell r="F34">
            <v>44502</v>
          </cell>
        </row>
        <row r="35">
          <cell r="E35" t="str">
            <v>jdfat-mq01</v>
          </cell>
          <cell r="F35">
            <v>44502</v>
          </cell>
        </row>
        <row r="36">
          <cell r="E36" t="str">
            <v>jdfat-mq02</v>
          </cell>
          <cell r="F36">
            <v>44502</v>
          </cell>
        </row>
        <row r="37">
          <cell r="E37" t="str">
            <v>jdfat-rtddb01</v>
          </cell>
          <cell r="F37">
            <v>44502</v>
          </cell>
        </row>
        <row r="38">
          <cell r="E38" t="str">
            <v>jdfat-rtdredodb01</v>
          </cell>
          <cell r="F38">
            <v>44502</v>
          </cell>
        </row>
        <row r="39">
          <cell r="E39" t="str">
            <v>jdfat-etl01</v>
          </cell>
          <cell r="F39">
            <v>44502</v>
          </cell>
        </row>
        <row r="40">
          <cell r="E40" t="str">
            <v>jdfat-etl02</v>
          </cell>
          <cell r="F40">
            <v>44502</v>
          </cell>
        </row>
        <row r="41">
          <cell r="E41" t="str">
            <v>jdfat-fdc_apc01</v>
          </cell>
          <cell r="F41">
            <v>44502</v>
          </cell>
        </row>
        <row r="42">
          <cell r="E42" t="str">
            <v>jdfat-fdc_apcweb01</v>
          </cell>
          <cell r="F42">
            <v>44502</v>
          </cell>
        </row>
        <row r="43">
          <cell r="E43" t="str">
            <v>jdfat-fdc_apcdb01</v>
          </cell>
          <cell r="F43">
            <v>44502</v>
          </cell>
        </row>
        <row r="44">
          <cell r="E44" t="str">
            <v>jdfat-svn01</v>
          </cell>
          <cell r="F44">
            <v>44502</v>
          </cell>
        </row>
        <row r="45">
          <cell r="E45" t="str">
            <v>jdfat-jks01</v>
          </cell>
          <cell r="F45">
            <v>44502</v>
          </cell>
        </row>
        <row r="46">
          <cell r="E46" t="str">
            <v>jdfat-zt01</v>
          </cell>
          <cell r="F46">
            <v>44502</v>
          </cell>
        </row>
        <row r="47">
          <cell r="E47" t="str">
            <v>jdfat-nexus01</v>
          </cell>
          <cell r="F47">
            <v>44502</v>
          </cell>
        </row>
        <row r="48">
          <cell r="E48" t="str">
            <v>jdfat-mcs01</v>
          </cell>
          <cell r="F48">
            <v>44502</v>
          </cell>
        </row>
        <row r="49">
          <cell r="E49" t="str">
            <v>jdfat-mcsdb01</v>
          </cell>
          <cell r="F49">
            <v>44502</v>
          </cell>
        </row>
        <row r="50">
          <cell r="E50" t="str">
            <v>jdfat-dmsdb01</v>
          </cell>
          <cell r="F50">
            <v>44502</v>
          </cell>
        </row>
        <row r="51">
          <cell r="E51" t="str">
            <v>jdfat-amsrv01</v>
          </cell>
          <cell r="F51">
            <v>44502</v>
          </cell>
        </row>
        <row r="52">
          <cell r="E52" t="str">
            <v>jdfat-amsrv02</v>
          </cell>
          <cell r="F52">
            <v>44502</v>
          </cell>
        </row>
        <row r="53">
          <cell r="E53" t="str">
            <v>jdfap-nsxmgr01</v>
          </cell>
          <cell r="F53">
            <v>44503</v>
          </cell>
        </row>
        <row r="54">
          <cell r="E54" t="str">
            <v>jdfap-nsxmgr02</v>
          </cell>
          <cell r="F54">
            <v>44503</v>
          </cell>
        </row>
        <row r="55">
          <cell r="E55" t="str">
            <v>jdfap-nsxmgr03</v>
          </cell>
          <cell r="F55">
            <v>44503</v>
          </cell>
        </row>
        <row r="56">
          <cell r="E56" t="str">
            <v>jdfap-nsxmgr</v>
          </cell>
          <cell r="F56">
            <v>44503</v>
          </cell>
        </row>
        <row r="57">
          <cell r="E57" t="str">
            <v>jdfap-edge01</v>
          </cell>
          <cell r="F57">
            <v>44503</v>
          </cell>
        </row>
        <row r="58">
          <cell r="E58" t="str">
            <v>jdfap-edge02</v>
          </cell>
          <cell r="F58">
            <v>44503</v>
          </cell>
        </row>
        <row r="59">
          <cell r="E59" t="str">
            <v>jdfap-hcs</v>
          </cell>
          <cell r="F59">
            <v>44503</v>
          </cell>
        </row>
        <row r="60">
          <cell r="E60" t="str">
            <v>jdoap-ca01</v>
          </cell>
          <cell r="F60">
            <v>44503</v>
          </cell>
        </row>
        <row r="61">
          <cell r="E61" t="str">
            <v>jdoap-mail01</v>
          </cell>
          <cell r="F61">
            <v>44503</v>
          </cell>
        </row>
        <row r="62">
          <cell r="E62" t="str">
            <v>jdoap-mail02</v>
          </cell>
          <cell r="F62">
            <v>44503</v>
          </cell>
        </row>
        <row r="63">
          <cell r="E63" t="str">
            <v>jdoap-mail03</v>
          </cell>
          <cell r="F63">
            <v>44503</v>
          </cell>
        </row>
        <row r="64">
          <cell r="E64" t="str">
            <v>jdoap-mail04</v>
          </cell>
          <cell r="F64">
            <v>44503</v>
          </cell>
        </row>
        <row r="65">
          <cell r="E65" t="str">
            <v>jdoap-maildag</v>
          </cell>
          <cell r="F65">
            <v>44503</v>
          </cell>
        </row>
        <row r="66">
          <cell r="E66" t="str">
            <v>jdoap-mail</v>
          </cell>
          <cell r="F66">
            <v>44503</v>
          </cell>
        </row>
        <row r="67">
          <cell r="E67" t="str">
            <v>jdedp-mailgw01</v>
          </cell>
          <cell r="F67">
            <v>44503</v>
          </cell>
        </row>
        <row r="68">
          <cell r="E68" t="str">
            <v>jdedp-mailgw02</v>
          </cell>
          <cell r="F68">
            <v>44503</v>
          </cell>
        </row>
        <row r="69">
          <cell r="E69" t="str">
            <v>jdoap-mailgd01</v>
          </cell>
          <cell r="F69">
            <v>44503</v>
          </cell>
        </row>
        <row r="70">
          <cell r="E70" t="str">
            <v>jdc1fap-apcdb01</v>
          </cell>
          <cell r="F70">
            <v>44503</v>
          </cell>
        </row>
        <row r="71">
          <cell r="E71" t="str">
            <v>jdc2fap-apcdb02</v>
          </cell>
          <cell r="F71">
            <v>44503</v>
          </cell>
        </row>
        <row r="72">
          <cell r="E72" t="str">
            <v>jdc1fap-fdcdb101</v>
          </cell>
          <cell r="F72">
            <v>44503</v>
          </cell>
        </row>
        <row r="73">
          <cell r="E73" t="str">
            <v>jdc2fap-fdcdb102</v>
          </cell>
          <cell r="F73">
            <v>44503</v>
          </cell>
        </row>
        <row r="74">
          <cell r="E74" t="str">
            <v>jdc1fap-fdcdb201</v>
          </cell>
          <cell r="F74">
            <v>44503</v>
          </cell>
        </row>
        <row r="75">
          <cell r="E75" t="str">
            <v>jdc2fap-fdcdb202</v>
          </cell>
          <cell r="F75">
            <v>44503</v>
          </cell>
        </row>
        <row r="76">
          <cell r="E76" t="str">
            <v>jdc1fap-rtd_sdrdb01</v>
          </cell>
          <cell r="F76">
            <v>44503</v>
          </cell>
        </row>
        <row r="77">
          <cell r="E77" t="str">
            <v>jdc2fap-rtd_sdrdb02</v>
          </cell>
          <cell r="F77">
            <v>44503</v>
          </cell>
        </row>
        <row r="78">
          <cell r="E78" t="str">
            <v>jdoap-prts01</v>
          </cell>
          <cell r="F78">
            <v>44503</v>
          </cell>
        </row>
        <row r="79">
          <cell r="E79" t="str">
            <v>jdoap-prts02</v>
          </cell>
          <cell r="F79">
            <v>44503</v>
          </cell>
        </row>
        <row r="80">
          <cell r="E80" t="str">
            <v>jdoap-ecol01</v>
          </cell>
          <cell r="F80">
            <v>44503</v>
          </cell>
        </row>
        <row r="81">
          <cell r="E81" t="str">
            <v>jdoap-ecol02</v>
          </cell>
          <cell r="F81">
            <v>44503</v>
          </cell>
        </row>
        <row r="82">
          <cell r="E82" t="str">
            <v>jdoap-ecoldb01</v>
          </cell>
          <cell r="F82">
            <v>44503</v>
          </cell>
        </row>
        <row r="83">
          <cell r="E83" t="str">
            <v>jdoap-ecoldb02</v>
          </cell>
          <cell r="F83">
            <v>44503</v>
          </cell>
        </row>
        <row r="84">
          <cell r="E84" t="str">
            <v>jdoap-redis01</v>
          </cell>
          <cell r="F84">
            <v>44503</v>
          </cell>
        </row>
        <row r="85">
          <cell r="E85" t="str">
            <v>jdoap-redis02</v>
          </cell>
          <cell r="F85">
            <v>44503</v>
          </cell>
        </row>
        <row r="86">
          <cell r="E86" t="str">
            <v>jdoap-redis03</v>
          </cell>
          <cell r="F86">
            <v>44503</v>
          </cell>
        </row>
        <row r="87">
          <cell r="E87" t="str">
            <v>jdoap-dcc01</v>
          </cell>
          <cell r="F87">
            <v>44503</v>
          </cell>
        </row>
        <row r="88">
          <cell r="E88" t="str">
            <v>jdoap-dccdb01</v>
          </cell>
          <cell r="F88">
            <v>44503</v>
          </cell>
        </row>
        <row r="89">
          <cell r="E89" t="str">
            <v>jdfap-amsrv01</v>
          </cell>
          <cell r="F89">
            <v>44504</v>
          </cell>
        </row>
        <row r="90">
          <cell r="E90" t="str">
            <v>jdfap-amsrv02</v>
          </cell>
          <cell r="F90">
            <v>44504</v>
          </cell>
        </row>
        <row r="91">
          <cell r="E91" t="str">
            <v>jdfap-fdcmq01</v>
          </cell>
          <cell r="F91">
            <v>44504</v>
          </cell>
        </row>
        <row r="92">
          <cell r="E92" t="str">
            <v>jdfap-fdcmq02</v>
          </cell>
          <cell r="F92">
            <v>44504</v>
          </cell>
        </row>
        <row r="93">
          <cell r="E93" t="str">
            <v>jdfap-fdcmq03</v>
          </cell>
          <cell r="F93">
            <v>44504</v>
          </cell>
        </row>
        <row r="94">
          <cell r="E94" t="str">
            <v>jdfap-fdcmq04</v>
          </cell>
          <cell r="F94">
            <v>44504</v>
          </cell>
        </row>
        <row r="95">
          <cell r="E95" t="str">
            <v>jdfap-apcmq01</v>
          </cell>
          <cell r="F95">
            <v>44504</v>
          </cell>
        </row>
        <row r="96">
          <cell r="E96" t="str">
            <v>jdfap-apcmq02</v>
          </cell>
          <cell r="F96">
            <v>44504</v>
          </cell>
        </row>
        <row r="97">
          <cell r="E97" t="str">
            <v>jdfap-rtd01</v>
          </cell>
          <cell r="F97">
            <v>44504</v>
          </cell>
        </row>
        <row r="98">
          <cell r="E98" t="str">
            <v>jdfap-rtd02</v>
          </cell>
          <cell r="F98">
            <v>44504</v>
          </cell>
        </row>
        <row r="99">
          <cell r="E99" t="str">
            <v>jdfap-fdc01</v>
          </cell>
          <cell r="F99">
            <v>44504</v>
          </cell>
        </row>
        <row r="100">
          <cell r="E100" t="str">
            <v>jdfap-fdc02</v>
          </cell>
          <cell r="F100">
            <v>44504</v>
          </cell>
        </row>
        <row r="101">
          <cell r="E101" t="str">
            <v>jdidp-wsus01</v>
          </cell>
          <cell r="F101">
            <v>44504</v>
          </cell>
        </row>
        <row r="102">
          <cell r="E102" t="str">
            <v>jdfap-smtp01</v>
          </cell>
          <cell r="F102">
            <v>44504</v>
          </cell>
        </row>
        <row r="103">
          <cell r="E103" t="str">
            <v>jdfap-smtp02</v>
          </cell>
          <cell r="F103">
            <v>44504</v>
          </cell>
        </row>
        <row r="104">
          <cell r="E104" t="str">
            <v>jdfap-kms01</v>
          </cell>
          <cell r="F104">
            <v>44504</v>
          </cell>
        </row>
        <row r="105">
          <cell r="E105" t="str">
            <v>jdoap-sccm01</v>
          </cell>
          <cell r="F105">
            <v>44504</v>
          </cell>
        </row>
        <row r="106">
          <cell r="E106" t="str">
            <v>jdoap-sccmdb01</v>
          </cell>
          <cell r="F106">
            <v>44504</v>
          </cell>
        </row>
        <row r="107">
          <cell r="E107" t="str">
            <v>jdfap-radius01</v>
          </cell>
          <cell r="F107">
            <v>44504</v>
          </cell>
        </row>
        <row r="108">
          <cell r="E108" t="str">
            <v>jdfau-nginx01</v>
          </cell>
          <cell r="F108">
            <v>44505</v>
          </cell>
        </row>
        <row r="109">
          <cell r="E109" t="str">
            <v>jdfau-nginx02</v>
          </cell>
          <cell r="F109">
            <v>44505</v>
          </cell>
        </row>
        <row r="110">
          <cell r="E110" t="str">
            <v>jdfau-nginx</v>
          </cell>
          <cell r="F110">
            <v>44505</v>
          </cell>
        </row>
        <row r="111">
          <cell r="E111" t="str">
            <v>jdc1fap-fdc01</v>
          </cell>
          <cell r="F111">
            <v>44505</v>
          </cell>
        </row>
        <row r="112">
          <cell r="E112" t="str">
            <v>jdc1fap-fdc02</v>
          </cell>
          <cell r="F112">
            <v>44505</v>
          </cell>
        </row>
        <row r="113">
          <cell r="E113" t="str">
            <v>jdc1fap-fdc03</v>
          </cell>
          <cell r="F113">
            <v>44505</v>
          </cell>
        </row>
        <row r="114">
          <cell r="E114" t="str">
            <v>jdc1fap-fdc04</v>
          </cell>
          <cell r="F114">
            <v>44505</v>
          </cell>
        </row>
        <row r="115">
          <cell r="E115" t="str">
            <v>jdc1fap-fdc05</v>
          </cell>
          <cell r="F115">
            <v>44505</v>
          </cell>
        </row>
        <row r="116">
          <cell r="E116" t="str">
            <v>jdc1fap-fdc06</v>
          </cell>
          <cell r="F116">
            <v>44505</v>
          </cell>
        </row>
        <row r="117">
          <cell r="E117" t="str">
            <v>jdc1fap-fdc07</v>
          </cell>
          <cell r="F117">
            <v>44505</v>
          </cell>
        </row>
        <row r="118">
          <cell r="E118" t="str">
            <v>jdc1fap-fdc08</v>
          </cell>
          <cell r="F118">
            <v>44505</v>
          </cell>
        </row>
        <row r="119">
          <cell r="E119" t="str">
            <v>jdc1fap-fdc09</v>
          </cell>
          <cell r="F119">
            <v>44505</v>
          </cell>
        </row>
        <row r="120">
          <cell r="E120" t="str">
            <v>jdc1fap-fdc10</v>
          </cell>
          <cell r="F120">
            <v>44505</v>
          </cell>
        </row>
        <row r="121">
          <cell r="E121" t="str">
            <v>jdfau-rtdfam01</v>
          </cell>
          <cell r="F121">
            <v>44506</v>
          </cell>
        </row>
        <row r="122">
          <cell r="E122" t="str">
            <v>jdfau-rtdredodb01</v>
          </cell>
          <cell r="F122">
            <v>44506</v>
          </cell>
        </row>
        <row r="123">
          <cell r="E123" t="str">
            <v>jdfau-sdr01</v>
          </cell>
          <cell r="F123">
            <v>44506</v>
          </cell>
        </row>
        <row r="124">
          <cell r="E124" t="str">
            <v>jdfau-sdr02</v>
          </cell>
          <cell r="F124">
            <v>44506</v>
          </cell>
        </row>
        <row r="125">
          <cell r="E125" t="str">
            <v>jdfau-sdr03</v>
          </cell>
          <cell r="F125">
            <v>44506</v>
          </cell>
        </row>
        <row r="126">
          <cell r="E126" t="str">
            <v>jdfau-sdrdb01</v>
          </cell>
          <cell r="F126">
            <v>44506</v>
          </cell>
        </row>
        <row r="127">
          <cell r="E127" t="str">
            <v>jdfau-fdc_apc01</v>
          </cell>
          <cell r="F127">
            <v>44506</v>
          </cell>
        </row>
        <row r="128">
          <cell r="E128" t="str">
            <v>jdfau-fdc_apcweb01</v>
          </cell>
          <cell r="F128">
            <v>44506</v>
          </cell>
        </row>
        <row r="129">
          <cell r="E129" t="str">
            <v>jdfau-fdc_apcdb01</v>
          </cell>
          <cell r="F129">
            <v>44506</v>
          </cell>
        </row>
        <row r="130">
          <cell r="E130" t="str">
            <v>jdfau-mcs01</v>
          </cell>
          <cell r="F130">
            <v>44506</v>
          </cell>
        </row>
        <row r="131">
          <cell r="E131" t="str">
            <v>jdfau-mcs02</v>
          </cell>
          <cell r="F131">
            <v>44506</v>
          </cell>
        </row>
        <row r="132">
          <cell r="E132" t="str">
            <v>jdfau-mcs03</v>
          </cell>
          <cell r="F132">
            <v>44506</v>
          </cell>
        </row>
        <row r="133">
          <cell r="E133" t="str">
            <v>jdfau-mcs04</v>
          </cell>
          <cell r="F133">
            <v>44506</v>
          </cell>
        </row>
        <row r="134">
          <cell r="E134" t="str">
            <v>jdfau-mcsdb01</v>
          </cell>
          <cell r="F134">
            <v>44506</v>
          </cell>
        </row>
        <row r="135">
          <cell r="E135" t="str">
            <v>jdc2fap-fdc11</v>
          </cell>
          <cell r="F135">
            <v>44506</v>
          </cell>
        </row>
        <row r="136">
          <cell r="E136" t="str">
            <v>jdc2fap-fdc12</v>
          </cell>
          <cell r="F136">
            <v>44506</v>
          </cell>
        </row>
        <row r="137">
          <cell r="E137" t="str">
            <v>jdc2fap-fdc13</v>
          </cell>
          <cell r="F137">
            <v>44506</v>
          </cell>
        </row>
        <row r="138">
          <cell r="E138" t="str">
            <v>jdc2fap-fdc14</v>
          </cell>
          <cell r="F138">
            <v>44506</v>
          </cell>
        </row>
        <row r="139">
          <cell r="E139" t="str">
            <v>jdc2fap-fdc15</v>
          </cell>
          <cell r="F139">
            <v>44506</v>
          </cell>
        </row>
        <row r="140">
          <cell r="E140" t="str">
            <v>jdc2fap-fdc16</v>
          </cell>
          <cell r="F140">
            <v>44506</v>
          </cell>
        </row>
        <row r="141">
          <cell r="E141" t="str">
            <v>jdc2fap-fdc17</v>
          </cell>
          <cell r="F141">
            <v>44506</v>
          </cell>
        </row>
        <row r="142">
          <cell r="E142" t="str">
            <v>jdc2fap-fdc18</v>
          </cell>
          <cell r="F142">
            <v>44506</v>
          </cell>
        </row>
        <row r="143">
          <cell r="E143" t="str">
            <v>jdc2fap-fdc19</v>
          </cell>
          <cell r="F143">
            <v>44506</v>
          </cell>
        </row>
        <row r="144">
          <cell r="E144" t="str">
            <v>jdc2fap-fdc20</v>
          </cell>
          <cell r="F144">
            <v>44506</v>
          </cell>
        </row>
        <row r="145">
          <cell r="E145" t="str">
            <v>jdfau-eap01</v>
          </cell>
          <cell r="F145">
            <v>44507</v>
          </cell>
        </row>
        <row r="146">
          <cell r="E146" t="str">
            <v>jdfau-eap02</v>
          </cell>
          <cell r="F146">
            <v>44507</v>
          </cell>
        </row>
        <row r="147">
          <cell r="E147" t="str">
            <v>jdfau-eap03</v>
          </cell>
          <cell r="F147">
            <v>44507</v>
          </cell>
        </row>
        <row r="148">
          <cell r="E148" t="str">
            <v>jdfau-eap04</v>
          </cell>
          <cell r="F148">
            <v>44507</v>
          </cell>
        </row>
        <row r="149">
          <cell r="E149" t="str">
            <v>jdfau-svn01</v>
          </cell>
          <cell r="F149">
            <v>44507</v>
          </cell>
        </row>
        <row r="150">
          <cell r="E150" t="str">
            <v>jdfau-jks01</v>
          </cell>
          <cell r="F150">
            <v>44507</v>
          </cell>
        </row>
        <row r="151">
          <cell r="E151" t="str">
            <v>jdc1fap-mcs01</v>
          </cell>
          <cell r="F151">
            <v>44507</v>
          </cell>
        </row>
        <row r="152">
          <cell r="E152" t="str">
            <v>jdc2fap-mcs02</v>
          </cell>
          <cell r="F152">
            <v>44507</v>
          </cell>
        </row>
        <row r="153">
          <cell r="E153" t="str">
            <v>jdc2fap-mcs03</v>
          </cell>
          <cell r="F153">
            <v>44507</v>
          </cell>
        </row>
        <row r="154">
          <cell r="E154" t="str">
            <v>jdc1fap-mcsdb01</v>
          </cell>
          <cell r="F154">
            <v>44507</v>
          </cell>
        </row>
        <row r="155">
          <cell r="E155" t="str">
            <v>jdc2fap-mcsdb02</v>
          </cell>
          <cell r="F155">
            <v>44507</v>
          </cell>
        </row>
        <row r="156">
          <cell r="E156" t="str">
            <v>jdc1fap-amsdb01</v>
          </cell>
          <cell r="F156">
            <v>44507</v>
          </cell>
        </row>
        <row r="157">
          <cell r="E157" t="str">
            <v>jdc2fap-amsdb02</v>
          </cell>
          <cell r="F157">
            <v>44507</v>
          </cell>
        </row>
        <row r="158">
          <cell r="E158" t="str">
            <v>jdc1edp-edmz01</v>
          </cell>
          <cell r="F158">
            <v>44507</v>
          </cell>
        </row>
        <row r="159">
          <cell r="E159" t="str">
            <v>jdc1edp-edmz02</v>
          </cell>
          <cell r="F159">
            <v>44507</v>
          </cell>
        </row>
        <row r="160">
          <cell r="E160" t="str">
            <v>jdc2edp-edmz03</v>
          </cell>
          <cell r="F160">
            <v>44507</v>
          </cell>
        </row>
        <row r="161">
          <cell r="E161" t="str">
            <v>jdc2oap-esxi11</v>
          </cell>
          <cell r="F161">
            <v>44508</v>
          </cell>
        </row>
        <row r="162">
          <cell r="E162" t="str">
            <v>jdc2oap-esxi12</v>
          </cell>
          <cell r="F162">
            <v>44508</v>
          </cell>
        </row>
        <row r="163">
          <cell r="E163" t="str">
            <v>jdc2oap-esxi13</v>
          </cell>
          <cell r="F163">
            <v>44508</v>
          </cell>
        </row>
        <row r="164">
          <cell r="E164" t="str">
            <v>jdc2oap-esxi14</v>
          </cell>
          <cell r="F164">
            <v>44508</v>
          </cell>
        </row>
        <row r="165">
          <cell r="E165" t="str">
            <v>jdc1fap-kladmsdb01</v>
          </cell>
          <cell r="F165">
            <v>44508</v>
          </cell>
        </row>
        <row r="166">
          <cell r="E166" t="str">
            <v>jdc1fap-klaacedb01</v>
          </cell>
          <cell r="F166">
            <v>44508</v>
          </cell>
        </row>
        <row r="167">
          <cell r="E167" t="str">
            <v>jdc2fap-kladmsdb02</v>
          </cell>
          <cell r="F167">
            <v>44508</v>
          </cell>
        </row>
        <row r="168">
          <cell r="E168" t="str">
            <v>jdc1fap-klassa01</v>
          </cell>
          <cell r="F168">
            <v>44508</v>
          </cell>
        </row>
        <row r="169">
          <cell r="E169" t="str">
            <v>jdc1fap-klaaceld01</v>
          </cell>
          <cell r="F169">
            <v>44508</v>
          </cell>
        </row>
        <row r="170">
          <cell r="E170" t="str">
            <v>jdc1fap-apc01</v>
          </cell>
          <cell r="F170">
            <v>44508</v>
          </cell>
        </row>
        <row r="171">
          <cell r="E171" t="str">
            <v>jdc2fap-apc02</v>
          </cell>
          <cell r="F171">
            <v>44508</v>
          </cell>
        </row>
        <row r="172">
          <cell r="E172" t="str">
            <v>jdc2fap-apc03</v>
          </cell>
          <cell r="F172">
            <v>44508</v>
          </cell>
        </row>
        <row r="173">
          <cell r="E173" t="str">
            <v>jdfau-amsrv01</v>
          </cell>
          <cell r="F173">
            <v>44509</v>
          </cell>
        </row>
        <row r="174">
          <cell r="E174" t="str">
            <v>jdfau-amsrv02</v>
          </cell>
          <cell r="F174">
            <v>44509</v>
          </cell>
        </row>
        <row r="175">
          <cell r="E175" t="str">
            <v>jdoat-ecol01</v>
          </cell>
          <cell r="F175">
            <v>44509</v>
          </cell>
        </row>
        <row r="176">
          <cell r="E176" t="str">
            <v>jdoat-ecoldb01</v>
          </cell>
          <cell r="F176">
            <v>44509</v>
          </cell>
        </row>
        <row r="177">
          <cell r="E177" t="str">
            <v>jdoat-redis01</v>
          </cell>
          <cell r="F177">
            <v>44509</v>
          </cell>
        </row>
        <row r="178">
          <cell r="E178" t="str">
            <v>jdoat-dcc01</v>
          </cell>
          <cell r="F178">
            <v>44509</v>
          </cell>
        </row>
        <row r="179">
          <cell r="E179" t="str">
            <v>jdoat-dccdb01</v>
          </cell>
          <cell r="F179">
            <v>44509</v>
          </cell>
        </row>
        <row r="180">
          <cell r="E180" t="str">
            <v>jdoap-radius01</v>
          </cell>
          <cell r="F180">
            <v>44509</v>
          </cell>
        </row>
        <row r="181">
          <cell r="E181" t="str">
            <v>jdoap-nps01</v>
          </cell>
          <cell r="F181">
            <v>44509</v>
          </cell>
        </row>
        <row r="182">
          <cell r="E182" t="str">
            <v>jdfau-dmsdb01</v>
          </cell>
          <cell r="F182">
            <v>44509</v>
          </cell>
        </row>
      </sheetData>
      <sheetData sheetId="2">
        <row r="1">
          <cell r="E1" t="str">
            <v>主机名</v>
          </cell>
          <cell r="F1" t="str">
            <v>提供时间</v>
          </cell>
        </row>
        <row r="2">
          <cell r="E2" t="str">
            <v>jdc1dsp-esxi02</v>
          </cell>
          <cell r="F2">
            <v>44512</v>
          </cell>
        </row>
        <row r="3">
          <cell r="E3" t="str">
            <v>jdc1dsp-esxi03</v>
          </cell>
          <cell r="F3">
            <v>44512</v>
          </cell>
        </row>
        <row r="4">
          <cell r="E4" t="str">
            <v>jdc2dsp-esxi05</v>
          </cell>
          <cell r="F4">
            <v>44512</v>
          </cell>
        </row>
        <row r="5">
          <cell r="E5" t="str">
            <v>jdc2dsp-esxi06</v>
          </cell>
          <cell r="F5">
            <v>44512</v>
          </cell>
        </row>
        <row r="6">
          <cell r="E6" t="str">
            <v>jddsp-dc01</v>
          </cell>
          <cell r="F6">
            <v>44512</v>
          </cell>
        </row>
        <row r="7">
          <cell r="E7" t="str">
            <v>jddsp-dc02</v>
          </cell>
          <cell r="F7">
            <v>44512</v>
          </cell>
        </row>
        <row r="8">
          <cell r="E8" t="str">
            <v>jddsp-dhcp01</v>
          </cell>
          <cell r="F8">
            <v>44512</v>
          </cell>
        </row>
        <row r="9">
          <cell r="E9" t="str">
            <v>jddsp-dhcp02</v>
          </cell>
          <cell r="F9">
            <v>44512</v>
          </cell>
        </row>
        <row r="10">
          <cell r="E10" t="str">
            <v>jddsp-kms01</v>
          </cell>
          <cell r="F10">
            <v>44512</v>
          </cell>
        </row>
        <row r="11">
          <cell r="E11" t="str">
            <v>jdc1fap-cna12</v>
          </cell>
          <cell r="F11">
            <v>44512</v>
          </cell>
        </row>
        <row r="12">
          <cell r="E12" t="str">
            <v>jdc1fap-cna13</v>
          </cell>
          <cell r="F12">
            <v>44512</v>
          </cell>
        </row>
        <row r="13">
          <cell r="E13" t="str">
            <v>jdc1fap-cna14</v>
          </cell>
          <cell r="F13">
            <v>44512</v>
          </cell>
        </row>
        <row r="14">
          <cell r="E14" t="str">
            <v>jdc1fap-cna15</v>
          </cell>
          <cell r="F14">
            <v>44512</v>
          </cell>
        </row>
        <row r="15">
          <cell r="E15" t="str">
            <v>jdc1fap-cna16</v>
          </cell>
          <cell r="F15">
            <v>44512</v>
          </cell>
        </row>
        <row r="16">
          <cell r="E16" t="str">
            <v>jdc1fap-cna17</v>
          </cell>
          <cell r="F16">
            <v>44512</v>
          </cell>
        </row>
        <row r="17">
          <cell r="E17" t="str">
            <v>jdc1fap-cna18</v>
          </cell>
          <cell r="F17">
            <v>44512</v>
          </cell>
        </row>
        <row r="18">
          <cell r="E18" t="str">
            <v>jdc1fap-cna19</v>
          </cell>
          <cell r="F18">
            <v>44512</v>
          </cell>
        </row>
        <row r="19">
          <cell r="E19" t="str">
            <v>jdc1fap-cna20</v>
          </cell>
          <cell r="F19">
            <v>44512</v>
          </cell>
        </row>
        <row r="20">
          <cell r="E20" t="str">
            <v>jdc1fap-cna21</v>
          </cell>
          <cell r="F20">
            <v>44512</v>
          </cell>
        </row>
        <row r="21">
          <cell r="E21" t="str">
            <v>jdc1fap-cna22</v>
          </cell>
          <cell r="F21">
            <v>44512</v>
          </cell>
        </row>
        <row r="22">
          <cell r="E22" t="str">
            <v>jdc1fap-cna23</v>
          </cell>
          <cell r="F22">
            <v>44512</v>
          </cell>
        </row>
        <row r="23">
          <cell r="E23" t="str">
            <v>jdc1fap-cna24</v>
          </cell>
          <cell r="F23">
            <v>44512</v>
          </cell>
        </row>
        <row r="24">
          <cell r="E24" t="str">
            <v>jdc2fap-cna36</v>
          </cell>
          <cell r="F24">
            <v>44513</v>
          </cell>
        </row>
        <row r="25">
          <cell r="E25" t="str">
            <v>jdc2fap-cna37</v>
          </cell>
          <cell r="F25">
            <v>44513</v>
          </cell>
        </row>
        <row r="26">
          <cell r="E26" t="str">
            <v>jdc2fap-cna38</v>
          </cell>
          <cell r="F26">
            <v>44513</v>
          </cell>
        </row>
        <row r="27">
          <cell r="E27" t="str">
            <v>jdc2fap-cna39</v>
          </cell>
          <cell r="F27">
            <v>44513</v>
          </cell>
        </row>
        <row r="28">
          <cell r="E28" t="str">
            <v>jdc2fap-cna40</v>
          </cell>
          <cell r="F28">
            <v>44513</v>
          </cell>
        </row>
        <row r="29">
          <cell r="E29" t="str">
            <v>jdc2fap-cna41</v>
          </cell>
          <cell r="F29">
            <v>44513</v>
          </cell>
        </row>
        <row r="30">
          <cell r="E30" t="str">
            <v>jdc2fap-cna42</v>
          </cell>
          <cell r="F30">
            <v>44513</v>
          </cell>
        </row>
        <row r="31">
          <cell r="E31" t="str">
            <v>jdc2fap-cna43</v>
          </cell>
          <cell r="F31">
            <v>44513</v>
          </cell>
        </row>
        <row r="32">
          <cell r="E32" t="str">
            <v>jdc2fap-cna44</v>
          </cell>
          <cell r="F32">
            <v>44513</v>
          </cell>
        </row>
        <row r="33">
          <cell r="E33" t="str">
            <v>jdc2fap-cna45</v>
          </cell>
          <cell r="F33">
            <v>44513</v>
          </cell>
        </row>
        <row r="34">
          <cell r="E34" t="str">
            <v>jdc2fap-cna46</v>
          </cell>
          <cell r="F34">
            <v>44513</v>
          </cell>
        </row>
        <row r="35">
          <cell r="E35" t="str">
            <v>jdc2fap-cna47</v>
          </cell>
          <cell r="F35">
            <v>44513</v>
          </cell>
        </row>
        <row r="36">
          <cell r="E36" t="str">
            <v>jdc2fap-cna48</v>
          </cell>
          <cell r="F36">
            <v>44513</v>
          </cell>
        </row>
        <row r="37">
          <cell r="E37" t="str">
            <v>jddsp-sccmdp01</v>
          </cell>
          <cell r="F37">
            <v>44513</v>
          </cell>
        </row>
        <row r="38">
          <cell r="E38" t="str">
            <v>jddsp-hcs01</v>
          </cell>
          <cell r="F38">
            <v>44513</v>
          </cell>
        </row>
        <row r="39">
          <cell r="E39" t="str">
            <v>jddsp-hcs02</v>
          </cell>
          <cell r="F39">
            <v>44513</v>
          </cell>
        </row>
        <row r="40">
          <cell r="E40" t="str">
            <v>jddsp-hcs</v>
          </cell>
          <cell r="F40">
            <v>44513</v>
          </cell>
        </row>
        <row r="41">
          <cell r="E41" t="str">
            <v>jddsp-vdidb01</v>
          </cell>
          <cell r="F41">
            <v>44513</v>
          </cell>
        </row>
        <row r="42">
          <cell r="E42" t="str">
            <v>jddsp-dem01</v>
          </cell>
          <cell r="F42">
            <v>44513</v>
          </cell>
        </row>
        <row r="43">
          <cell r="E43" t="str">
            <v>jddsp-nsxmgr01</v>
          </cell>
          <cell r="F43">
            <v>44513</v>
          </cell>
        </row>
        <row r="44">
          <cell r="E44" t="str">
            <v>jddsp-nsxmgr02</v>
          </cell>
          <cell r="F44">
            <v>44513</v>
          </cell>
        </row>
        <row r="45">
          <cell r="E45" t="str">
            <v>jddsp-nsxmgr03</v>
          </cell>
          <cell r="F45">
            <v>44513</v>
          </cell>
        </row>
        <row r="46">
          <cell r="E46" t="str">
            <v>jddsp-nsxmgr</v>
          </cell>
          <cell r="F46">
            <v>44513</v>
          </cell>
        </row>
        <row r="47">
          <cell r="E47" t="str">
            <v>jddsp-edge01</v>
          </cell>
          <cell r="F47">
            <v>44513</v>
          </cell>
        </row>
        <row r="48">
          <cell r="E48" t="str">
            <v>jddsp-edge02</v>
          </cell>
          <cell r="F48">
            <v>44513</v>
          </cell>
        </row>
        <row r="49">
          <cell r="E49" t="str">
            <v>jdoap-s4app01</v>
          </cell>
          <cell r="F49">
            <v>44514</v>
          </cell>
        </row>
        <row r="50">
          <cell r="E50" t="str">
            <v>jdoap-s4app02</v>
          </cell>
          <cell r="F50">
            <v>44514</v>
          </cell>
        </row>
        <row r="51">
          <cell r="E51" t="str">
            <v>jdoap-sapsolman</v>
          </cell>
          <cell r="F51">
            <v>44514</v>
          </cell>
        </row>
        <row r="52">
          <cell r="E52" t="str">
            <v>jdoap-sapcockpit</v>
          </cell>
          <cell r="F52">
            <v>44514</v>
          </cell>
        </row>
        <row r="53">
          <cell r="E53" t="str">
            <v>jdoat-saps4t01</v>
          </cell>
          <cell r="F53">
            <v>44514</v>
          </cell>
        </row>
        <row r="54">
          <cell r="E54" t="str">
            <v>jdoat-saps4d01</v>
          </cell>
          <cell r="F54">
            <v>44514</v>
          </cell>
        </row>
        <row r="55">
          <cell r="E55" t="str">
            <v>jdoat-hanadb01</v>
          </cell>
          <cell r="F55">
            <v>44514</v>
          </cell>
        </row>
        <row r="56">
          <cell r="E56" t="str">
            <v>jdoap-hanadb01</v>
          </cell>
          <cell r="F56">
            <v>44514</v>
          </cell>
        </row>
        <row r="57">
          <cell r="E57" t="str">
            <v>jdoap-hanadb02</v>
          </cell>
          <cell r="F57">
            <v>44514</v>
          </cell>
        </row>
        <row r="58">
          <cell r="E58" t="str">
            <v>jddsp-avm01</v>
          </cell>
          <cell r="F58">
            <v>44514</v>
          </cell>
        </row>
        <row r="59">
          <cell r="E59" t="str">
            <v>jddsp-avdb01</v>
          </cell>
          <cell r="F59">
            <v>44514</v>
          </cell>
        </row>
        <row r="60">
          <cell r="E60" t="str">
            <v>jdoap-qstm01</v>
          </cell>
          <cell r="F60">
            <v>44514</v>
          </cell>
        </row>
        <row r="61">
          <cell r="E61" t="str">
            <v>jdoap-qstcse01</v>
          </cell>
          <cell r="F61">
            <v>44514</v>
          </cell>
        </row>
        <row r="62">
          <cell r="E62" t="str">
            <v>jdoap-qstdb01</v>
          </cell>
          <cell r="F62">
            <v>44514</v>
          </cell>
        </row>
        <row r="63">
          <cell r="E63" t="str">
            <v>jdfap-ftp01</v>
          </cell>
          <cell r="F63">
            <v>44515</v>
          </cell>
        </row>
        <row r="64">
          <cell r="E64" t="str">
            <v>jdfap-arch01</v>
          </cell>
          <cell r="F64">
            <v>44515</v>
          </cell>
        </row>
        <row r="65">
          <cell r="E65" t="str">
            <v>jdfap-arch02</v>
          </cell>
          <cell r="F65">
            <v>44515</v>
          </cell>
        </row>
        <row r="66">
          <cell r="E66" t="str">
            <v>jdfap-arch03</v>
          </cell>
          <cell r="F66">
            <v>44515</v>
          </cell>
        </row>
        <row r="67">
          <cell r="E67" t="str">
            <v>jdfap-arch04</v>
          </cell>
          <cell r="F67">
            <v>44515</v>
          </cell>
        </row>
        <row r="68">
          <cell r="E68" t="str">
            <v>jdfap-rept01</v>
          </cell>
          <cell r="F68">
            <v>44515</v>
          </cell>
        </row>
        <row r="69">
          <cell r="E69" t="str">
            <v>jdfap-rept02</v>
          </cell>
          <cell r="F69">
            <v>44515</v>
          </cell>
        </row>
        <row r="70">
          <cell r="E70" t="str">
            <v>jdc1fap-reptdb01</v>
          </cell>
          <cell r="F70">
            <v>44515</v>
          </cell>
        </row>
        <row r="71">
          <cell r="E71" t="str">
            <v>jdc2fap-reptdb02</v>
          </cell>
          <cell r="F71">
            <v>44515</v>
          </cell>
        </row>
        <row r="72">
          <cell r="E72" t="str">
            <v>jdc1fap-mes_fdcdb01</v>
          </cell>
          <cell r="F72">
            <v>44515</v>
          </cell>
        </row>
        <row r="73">
          <cell r="E73" t="str">
            <v>jdc2fap-mes_fdcdb02</v>
          </cell>
          <cell r="F73">
            <v>44515</v>
          </cell>
        </row>
        <row r="74">
          <cell r="E74" t="str">
            <v>jdc1fap-mgmt01</v>
          </cell>
          <cell r="F74">
            <v>44515</v>
          </cell>
        </row>
        <row r="75">
          <cell r="E75" t="str">
            <v>jdc2fap-mgmt02</v>
          </cell>
          <cell r="F75">
            <v>44515</v>
          </cell>
        </row>
        <row r="76">
          <cell r="E76" t="str">
            <v>jdfap-etl01</v>
          </cell>
          <cell r="F76">
            <v>44515</v>
          </cell>
        </row>
        <row r="77">
          <cell r="E77" t="str">
            <v>jdfap-etl02</v>
          </cell>
          <cell r="F77">
            <v>44515</v>
          </cell>
        </row>
        <row r="78">
          <cell r="E78" t="str">
            <v>jdfap-etl03</v>
          </cell>
          <cell r="F78">
            <v>44515</v>
          </cell>
        </row>
        <row r="79">
          <cell r="E79" t="str">
            <v>jdfap-etl04</v>
          </cell>
          <cell r="F79">
            <v>44515</v>
          </cell>
        </row>
        <row r="80">
          <cell r="E80" t="str">
            <v>jdfap-elkfk01</v>
          </cell>
          <cell r="F80">
            <v>44515</v>
          </cell>
        </row>
        <row r="81">
          <cell r="E81" t="str">
            <v>jdfap-elkfk02</v>
          </cell>
          <cell r="F81">
            <v>44515</v>
          </cell>
        </row>
        <row r="82">
          <cell r="E82" t="str">
            <v>jdfap-elkfk03</v>
          </cell>
          <cell r="F82">
            <v>44515</v>
          </cell>
        </row>
        <row r="83">
          <cell r="E83" t="str">
            <v>jdfap-elkfk04</v>
          </cell>
          <cell r="F83">
            <v>44515</v>
          </cell>
        </row>
        <row r="84">
          <cell r="E84" t="str">
            <v>jdfap-elkfk05</v>
          </cell>
          <cell r="F84">
            <v>44515</v>
          </cell>
        </row>
        <row r="85">
          <cell r="E85" t="str">
            <v>jdfap-elkfk06</v>
          </cell>
          <cell r="F85">
            <v>44515</v>
          </cell>
        </row>
        <row r="86">
          <cell r="E86" t="str">
            <v>jdfap-elkes01</v>
          </cell>
          <cell r="F86">
            <v>44515</v>
          </cell>
        </row>
        <row r="87">
          <cell r="E87" t="str">
            <v>jdfap-elkes02</v>
          </cell>
          <cell r="F87">
            <v>44515</v>
          </cell>
        </row>
        <row r="88">
          <cell r="E88" t="str">
            <v>jdfap-elkes03</v>
          </cell>
          <cell r="F88">
            <v>44515</v>
          </cell>
        </row>
        <row r="89">
          <cell r="E89" t="str">
            <v>jdfap-elkes04</v>
          </cell>
          <cell r="F89">
            <v>44515</v>
          </cell>
        </row>
        <row r="90">
          <cell r="E90" t="str">
            <v>jdfap-elkes05</v>
          </cell>
          <cell r="F90">
            <v>44515</v>
          </cell>
        </row>
        <row r="91">
          <cell r="E91" t="str">
            <v>jdfap-elkes06</v>
          </cell>
          <cell r="F91">
            <v>44515</v>
          </cell>
        </row>
        <row r="92">
          <cell r="E92" t="str">
            <v>jdfap-eap11</v>
          </cell>
          <cell r="F92">
            <v>44516</v>
          </cell>
        </row>
        <row r="93">
          <cell r="E93" t="str">
            <v>jdfap-eap12</v>
          </cell>
          <cell r="F93">
            <v>44516</v>
          </cell>
        </row>
        <row r="94">
          <cell r="E94" t="str">
            <v>jdfap-eap13</v>
          </cell>
          <cell r="F94">
            <v>44516</v>
          </cell>
        </row>
        <row r="95">
          <cell r="E95" t="str">
            <v>jdfap-eap14</v>
          </cell>
          <cell r="F95">
            <v>44516</v>
          </cell>
        </row>
        <row r="96">
          <cell r="E96" t="str">
            <v>jdfap-eap15</v>
          </cell>
          <cell r="F96">
            <v>44516</v>
          </cell>
        </row>
        <row r="97">
          <cell r="E97" t="str">
            <v>jdfap-eap16</v>
          </cell>
          <cell r="F97">
            <v>44516</v>
          </cell>
        </row>
        <row r="98">
          <cell r="E98" t="str">
            <v>jdfap-eap17</v>
          </cell>
          <cell r="F98">
            <v>44516</v>
          </cell>
        </row>
        <row r="99">
          <cell r="E99" t="str">
            <v>jdfap-eap18</v>
          </cell>
          <cell r="F99">
            <v>44516</v>
          </cell>
        </row>
        <row r="100">
          <cell r="E100" t="str">
            <v>jdfap-eap19</v>
          </cell>
          <cell r="F100">
            <v>44516</v>
          </cell>
        </row>
        <row r="101">
          <cell r="E101" t="str">
            <v>jdfap-eap20</v>
          </cell>
          <cell r="F101">
            <v>44516</v>
          </cell>
        </row>
        <row r="102">
          <cell r="E102" t="str">
            <v>jdfap-eap21</v>
          </cell>
          <cell r="F102">
            <v>44516</v>
          </cell>
        </row>
        <row r="103">
          <cell r="E103" t="str">
            <v>jdfap-eap22</v>
          </cell>
          <cell r="F103">
            <v>44516</v>
          </cell>
        </row>
        <row r="104">
          <cell r="E104" t="str">
            <v>jdfap-eap23</v>
          </cell>
          <cell r="F104">
            <v>44516</v>
          </cell>
        </row>
        <row r="105">
          <cell r="E105" t="str">
            <v>jdfap-eap24</v>
          </cell>
          <cell r="F105">
            <v>44516</v>
          </cell>
        </row>
        <row r="106">
          <cell r="E106" t="str">
            <v>jdfap-eap25</v>
          </cell>
          <cell r="F106">
            <v>44516</v>
          </cell>
        </row>
        <row r="107">
          <cell r="E107" t="str">
            <v>jdfap-eap26</v>
          </cell>
          <cell r="F107">
            <v>44516</v>
          </cell>
        </row>
        <row r="108">
          <cell r="E108" t="str">
            <v>jdfap-eap27</v>
          </cell>
          <cell r="F108">
            <v>44516</v>
          </cell>
        </row>
        <row r="109">
          <cell r="E109" t="str">
            <v>jdfap-eap28</v>
          </cell>
          <cell r="F109">
            <v>44517</v>
          </cell>
        </row>
        <row r="110">
          <cell r="E110" t="str">
            <v>jdfap-eap29</v>
          </cell>
          <cell r="F110">
            <v>44517</v>
          </cell>
        </row>
        <row r="111">
          <cell r="E111" t="str">
            <v>jdfap-eap30</v>
          </cell>
          <cell r="F111">
            <v>44517</v>
          </cell>
        </row>
        <row r="112">
          <cell r="E112" t="str">
            <v>jdfap-eap31</v>
          </cell>
          <cell r="F112">
            <v>44517</v>
          </cell>
        </row>
        <row r="113">
          <cell r="E113" t="str">
            <v>jdfap-eap32</v>
          </cell>
          <cell r="F113">
            <v>44517</v>
          </cell>
        </row>
        <row r="114">
          <cell r="E114" t="str">
            <v>jdfap-eap33</v>
          </cell>
          <cell r="F114">
            <v>44517</v>
          </cell>
        </row>
        <row r="115">
          <cell r="E115" t="str">
            <v>jdfap-eap34</v>
          </cell>
          <cell r="F115">
            <v>44517</v>
          </cell>
        </row>
        <row r="116">
          <cell r="E116" t="str">
            <v>jdfap-eap35</v>
          </cell>
          <cell r="F116">
            <v>44517</v>
          </cell>
        </row>
        <row r="117">
          <cell r="E117" t="str">
            <v>jdfap-eap36</v>
          </cell>
          <cell r="F117">
            <v>44517</v>
          </cell>
        </row>
        <row r="118">
          <cell r="E118" t="str">
            <v>jdfap-eap37</v>
          </cell>
          <cell r="F118">
            <v>44517</v>
          </cell>
        </row>
        <row r="119">
          <cell r="E119" t="str">
            <v>jdfap-eap38</v>
          </cell>
          <cell r="F119">
            <v>44517</v>
          </cell>
        </row>
        <row r="120">
          <cell r="E120" t="str">
            <v>jdfap-eap39</v>
          </cell>
          <cell r="F120">
            <v>44517</v>
          </cell>
        </row>
        <row r="121">
          <cell r="E121" t="str">
            <v>jdfap-eap40</v>
          </cell>
          <cell r="F121">
            <v>44517</v>
          </cell>
        </row>
        <row r="122">
          <cell r="E122" t="str">
            <v>jdfap-eap41</v>
          </cell>
          <cell r="F122">
            <v>44517</v>
          </cell>
        </row>
        <row r="123">
          <cell r="E123" t="str">
            <v>jdfap-eap42</v>
          </cell>
          <cell r="F123">
            <v>44517</v>
          </cell>
        </row>
        <row r="124">
          <cell r="E124" t="str">
            <v>jdfap-eap43</v>
          </cell>
          <cell r="F124">
            <v>44517</v>
          </cell>
        </row>
        <row r="125">
          <cell r="E125" t="str">
            <v>jdfap-eap44</v>
          </cell>
          <cell r="F125">
            <v>44518</v>
          </cell>
        </row>
        <row r="126">
          <cell r="E126" t="str">
            <v>jdfap-eap45</v>
          </cell>
          <cell r="F126">
            <v>44518</v>
          </cell>
        </row>
        <row r="127">
          <cell r="E127" t="str">
            <v>jdfap-eap46</v>
          </cell>
          <cell r="F127">
            <v>44518</v>
          </cell>
        </row>
        <row r="128">
          <cell r="E128" t="str">
            <v>jdfap-eap47</v>
          </cell>
          <cell r="F128">
            <v>44518</v>
          </cell>
        </row>
        <row r="129">
          <cell r="E129" t="str">
            <v>jdfap-eap48</v>
          </cell>
          <cell r="F129">
            <v>44518</v>
          </cell>
        </row>
        <row r="130">
          <cell r="E130" t="str">
            <v>jdfap-eap49</v>
          </cell>
          <cell r="F130">
            <v>44518</v>
          </cell>
        </row>
        <row r="131">
          <cell r="E131" t="str">
            <v>jdfap-eap50</v>
          </cell>
          <cell r="F131">
            <v>44518</v>
          </cell>
        </row>
        <row r="132">
          <cell r="E132" t="str">
            <v>jdfap-eap51</v>
          </cell>
          <cell r="F132">
            <v>44518</v>
          </cell>
        </row>
        <row r="133">
          <cell r="E133" t="str">
            <v>jdfap-eap52</v>
          </cell>
          <cell r="F133">
            <v>44518</v>
          </cell>
        </row>
        <row r="134">
          <cell r="E134" t="str">
            <v>jdfap-eap53</v>
          </cell>
          <cell r="F134">
            <v>44518</v>
          </cell>
        </row>
        <row r="135">
          <cell r="E135" t="str">
            <v>jdfap-eap54</v>
          </cell>
          <cell r="F135">
            <v>44518</v>
          </cell>
        </row>
        <row r="136">
          <cell r="E136" t="str">
            <v>jdfap-eap55</v>
          </cell>
          <cell r="F136">
            <v>44518</v>
          </cell>
        </row>
        <row r="137">
          <cell r="E137" t="str">
            <v>jdfap-eap56</v>
          </cell>
          <cell r="F137">
            <v>44518</v>
          </cell>
        </row>
        <row r="138">
          <cell r="E138" t="str">
            <v>jdfap-eap57</v>
          </cell>
          <cell r="F138">
            <v>44518</v>
          </cell>
        </row>
        <row r="139">
          <cell r="E139" t="str">
            <v>jdfap-eap58</v>
          </cell>
          <cell r="F139">
            <v>44518</v>
          </cell>
        </row>
        <row r="140">
          <cell r="E140" t="str">
            <v>jdfap-eap59</v>
          </cell>
          <cell r="F140">
            <v>44519</v>
          </cell>
        </row>
        <row r="141">
          <cell r="E141" t="str">
            <v>jdfap-eap60</v>
          </cell>
          <cell r="F141">
            <v>44519</v>
          </cell>
        </row>
        <row r="142">
          <cell r="E142" t="str">
            <v>jdfap-eap61</v>
          </cell>
          <cell r="F142">
            <v>44519</v>
          </cell>
        </row>
        <row r="143">
          <cell r="E143" t="str">
            <v>jdfap-eap62</v>
          </cell>
          <cell r="F143">
            <v>44519</v>
          </cell>
        </row>
        <row r="144">
          <cell r="E144" t="str">
            <v>jdfap-eap63</v>
          </cell>
          <cell r="F144">
            <v>44519</v>
          </cell>
        </row>
        <row r="145">
          <cell r="E145" t="str">
            <v>jdfap-eap64</v>
          </cell>
          <cell r="F145">
            <v>44519</v>
          </cell>
        </row>
        <row r="146">
          <cell r="E146" t="str">
            <v>jdfap-eap65</v>
          </cell>
          <cell r="F146">
            <v>44519</v>
          </cell>
        </row>
        <row r="147">
          <cell r="E147" t="str">
            <v>jdfap-eap66</v>
          </cell>
          <cell r="F147">
            <v>44519</v>
          </cell>
        </row>
        <row r="148">
          <cell r="E148" t="str">
            <v>jdfap-k8sw11</v>
          </cell>
          <cell r="F148">
            <v>44519</v>
          </cell>
        </row>
        <row r="149">
          <cell r="E149" t="str">
            <v>jdfap-k8sw12</v>
          </cell>
          <cell r="F149">
            <v>44519</v>
          </cell>
        </row>
        <row r="150">
          <cell r="E150" t="str">
            <v>jdfap-k8sw13</v>
          </cell>
          <cell r="F150">
            <v>44519</v>
          </cell>
        </row>
        <row r="151">
          <cell r="E151" t="str">
            <v>jdfap-k8sw14</v>
          </cell>
          <cell r="F151">
            <v>44519</v>
          </cell>
        </row>
        <row r="152">
          <cell r="E152" t="str">
            <v>jdfap-k8sw15</v>
          </cell>
          <cell r="F152">
            <v>44519</v>
          </cell>
        </row>
        <row r="153">
          <cell r="E153" t="str">
            <v>jdfap-k8sw16</v>
          </cell>
          <cell r="F153">
            <v>44519</v>
          </cell>
        </row>
        <row r="154">
          <cell r="E154" t="str">
            <v>jdfap-k8sw17</v>
          </cell>
          <cell r="F154">
            <v>44519</v>
          </cell>
        </row>
        <row r="155">
          <cell r="E155" t="str">
            <v>jdfap-k8sw18</v>
          </cell>
          <cell r="F155">
            <v>44519</v>
          </cell>
        </row>
        <row r="156">
          <cell r="E156" t="str">
            <v>jdfap-k8sw19</v>
          </cell>
          <cell r="F156">
            <v>44519</v>
          </cell>
        </row>
        <row r="157">
          <cell r="E157" t="str">
            <v>jdfap-k8sw20</v>
          </cell>
          <cell r="F157">
            <v>44519</v>
          </cell>
        </row>
        <row r="158">
          <cell r="E158" t="str">
            <v>jdfap-k8sw21</v>
          </cell>
          <cell r="F158">
            <v>44519</v>
          </cell>
        </row>
        <row r="159">
          <cell r="E159" t="str">
            <v>jdfap-k8sw22</v>
          </cell>
          <cell r="F159">
            <v>44519</v>
          </cell>
        </row>
        <row r="160">
          <cell r="E160" t="str">
            <v>jdfap-k8sw23</v>
          </cell>
          <cell r="F160">
            <v>44519</v>
          </cell>
        </row>
        <row r="161">
          <cell r="E161" t="str">
            <v>jdoat-ehrweb01</v>
          </cell>
          <cell r="F161">
            <v>44519</v>
          </cell>
        </row>
        <row r="162">
          <cell r="E162" t="str">
            <v>jdoat-ehrdb01</v>
          </cell>
          <cell r="F162">
            <v>44519</v>
          </cell>
        </row>
        <row r="163">
          <cell r="E163" t="str">
            <v>jdoap-ehrweb01</v>
          </cell>
          <cell r="F163">
            <v>44519</v>
          </cell>
        </row>
        <row r="164">
          <cell r="E164" t="str">
            <v>jdoap-ehrdb01</v>
          </cell>
          <cell r="F164">
            <v>44519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A32"/>
  <sheetViews>
    <sheetView zoomScale="70" zoomScaleNormal="70" workbookViewId="0">
      <selection activeCell="AD40" sqref="AD40"/>
    </sheetView>
  </sheetViews>
  <sheetFormatPr baseColWidth="10" defaultColWidth="9" defaultRowHeight="13"/>
  <cols>
    <col min="1" max="1" width="9" style="1"/>
    <col min="2" max="2" width="8" style="1" bestFit="1" customWidth="1"/>
    <col min="3" max="4" width="8" style="1" customWidth="1"/>
    <col min="5" max="5" width="8" style="1" bestFit="1" customWidth="1"/>
    <col min="6" max="6" width="10" style="1" bestFit="1" customWidth="1"/>
    <col min="7" max="7" width="14" style="1" bestFit="1" customWidth="1"/>
    <col min="8" max="8" width="9.1640625" style="1" bestFit="1" customWidth="1"/>
    <col min="9" max="9" width="23.1640625" style="1" bestFit="1" customWidth="1"/>
    <col min="10" max="10" width="12.1640625" style="1" bestFit="1" customWidth="1"/>
    <col min="11" max="11" width="15" style="1" bestFit="1" customWidth="1"/>
    <col min="12" max="12" width="15.83203125" style="1" bestFit="1" customWidth="1"/>
    <col min="13" max="13" width="12.83203125" style="1" bestFit="1" customWidth="1"/>
    <col min="14" max="14" width="19" style="1" bestFit="1" customWidth="1"/>
    <col min="15" max="15" width="14" style="1" bestFit="1" customWidth="1"/>
    <col min="16" max="16" width="9.6640625" style="1" bestFit="1" customWidth="1"/>
    <col min="17" max="17" width="19" style="1" bestFit="1" customWidth="1"/>
    <col min="18" max="16384" width="9" style="1"/>
  </cols>
  <sheetData>
    <row r="10" ht="13.5" customHeight="1"/>
    <row r="32" ht="13" customHeight="1"/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B29" sqref="B29"/>
    </sheetView>
  </sheetViews>
  <sheetFormatPr baseColWidth="10" defaultColWidth="10.83203125" defaultRowHeight="14"/>
  <cols>
    <col min="2" max="2" width="15" bestFit="1" customWidth="1"/>
  </cols>
  <sheetData>
    <row r="1" spans="1:8">
      <c r="A1" t="s">
        <v>208</v>
      </c>
      <c r="B1" t="s">
        <v>209</v>
      </c>
      <c r="C1" t="s">
        <v>210</v>
      </c>
    </row>
    <row r="2" spans="1:8">
      <c r="A2" s="431" t="s">
        <v>193</v>
      </c>
      <c r="B2" t="s">
        <v>194</v>
      </c>
      <c r="C2" s="2" t="s">
        <v>207</v>
      </c>
    </row>
    <row r="3" spans="1:8">
      <c r="A3" s="431"/>
      <c r="B3" t="s">
        <v>195</v>
      </c>
    </row>
    <row r="4" spans="1:8">
      <c r="A4" s="431" t="s">
        <v>4</v>
      </c>
      <c r="B4" t="s">
        <v>8</v>
      </c>
    </row>
    <row r="5" spans="1:8">
      <c r="A5" s="431"/>
      <c r="B5" t="s">
        <v>196</v>
      </c>
      <c r="C5" s="2" t="s">
        <v>207</v>
      </c>
    </row>
    <row r="6" spans="1:8">
      <c r="A6" s="431"/>
      <c r="B6" t="s">
        <v>197</v>
      </c>
      <c r="C6" s="2" t="s">
        <v>207</v>
      </c>
    </row>
    <row r="7" spans="1:8">
      <c r="A7" s="431"/>
      <c r="B7" t="s">
        <v>198</v>
      </c>
      <c r="C7" s="2" t="s">
        <v>207</v>
      </c>
    </row>
    <row r="8" spans="1:8">
      <c r="A8" s="431"/>
      <c r="B8" t="s">
        <v>9</v>
      </c>
      <c r="C8" s="2" t="s">
        <v>207</v>
      </c>
      <c r="H8">
        <f>16000+17000</f>
        <v>33000</v>
      </c>
    </row>
    <row r="9" spans="1:8">
      <c r="A9" s="431"/>
      <c r="B9" t="s">
        <v>199</v>
      </c>
      <c r="C9" s="2" t="s">
        <v>207</v>
      </c>
      <c r="H9">
        <f>550*60</f>
        <v>33000</v>
      </c>
    </row>
    <row r="10" spans="1:8">
      <c r="A10" s="431"/>
      <c r="B10" t="s">
        <v>1475</v>
      </c>
      <c r="C10" s="2" t="s">
        <v>1521</v>
      </c>
      <c r="H10">
        <v>10000</v>
      </c>
    </row>
    <row r="11" spans="1:8">
      <c r="A11" s="431"/>
      <c r="B11" t="s">
        <v>199</v>
      </c>
      <c r="C11" s="2" t="s">
        <v>207</v>
      </c>
      <c r="F11">
        <f>9*15*550</f>
        <v>74250</v>
      </c>
      <c r="H11">
        <f>SUM(H8:H10)</f>
        <v>76000</v>
      </c>
    </row>
    <row r="12" spans="1:8">
      <c r="A12" s="431"/>
      <c r="B12" t="s">
        <v>1522</v>
      </c>
      <c r="C12" s="188" t="s">
        <v>207</v>
      </c>
    </row>
    <row r="13" spans="1:8">
      <c r="A13" s="2" t="s">
        <v>5</v>
      </c>
      <c r="B13" t="s">
        <v>200</v>
      </c>
      <c r="F13">
        <f>F11*0.6</f>
        <v>44550</v>
      </c>
    </row>
    <row r="14" spans="1:8">
      <c r="B14" t="s">
        <v>201</v>
      </c>
      <c r="C14" s="2" t="s">
        <v>207</v>
      </c>
      <c r="G14">
        <f>F11+H11</f>
        <v>150250</v>
      </c>
    </row>
    <row r="15" spans="1:8">
      <c r="B15" t="s">
        <v>202</v>
      </c>
      <c r="C15" s="2" t="s">
        <v>207</v>
      </c>
    </row>
    <row r="16" spans="1:8">
      <c r="B16" t="s">
        <v>203</v>
      </c>
      <c r="C16" s="2" t="s">
        <v>207</v>
      </c>
    </row>
    <row r="17" spans="1:3">
      <c r="B17" t="s">
        <v>204</v>
      </c>
      <c r="C17" s="2" t="s">
        <v>207</v>
      </c>
    </row>
    <row r="18" spans="1:3">
      <c r="B18" t="s">
        <v>205</v>
      </c>
      <c r="C18" s="2" t="s">
        <v>207</v>
      </c>
    </row>
    <row r="19" spans="1:3">
      <c r="B19" s="15" t="s">
        <v>215</v>
      </c>
      <c r="C19" s="2" t="s">
        <v>207</v>
      </c>
    </row>
    <row r="20" spans="1:3">
      <c r="B20" t="s">
        <v>1524</v>
      </c>
      <c r="C20" s="2" t="s">
        <v>1525</v>
      </c>
    </row>
    <row r="21" spans="1:3">
      <c r="B21" t="s">
        <v>1526</v>
      </c>
      <c r="C21" s="188"/>
    </row>
    <row r="22" spans="1:3">
      <c r="A22" t="s">
        <v>6</v>
      </c>
      <c r="B22" t="s">
        <v>37</v>
      </c>
      <c r="C22" s="2" t="s">
        <v>207</v>
      </c>
    </row>
    <row r="23" spans="1:3">
      <c r="B23" t="s">
        <v>206</v>
      </c>
      <c r="C23" s="2" t="s">
        <v>207</v>
      </c>
    </row>
    <row r="24" spans="1:3">
      <c r="B24" t="s">
        <v>1520</v>
      </c>
      <c r="C24" s="2" t="s">
        <v>207</v>
      </c>
    </row>
    <row r="25" spans="1:3">
      <c r="A25" t="s">
        <v>211</v>
      </c>
      <c r="B25" t="s">
        <v>212</v>
      </c>
      <c r="C25" s="2"/>
    </row>
    <row r="26" spans="1:3">
      <c r="B26" t="s">
        <v>213</v>
      </c>
      <c r="C26" s="2"/>
    </row>
    <row r="27" spans="1:3">
      <c r="B27" t="s">
        <v>214</v>
      </c>
      <c r="C27" s="2" t="s">
        <v>207</v>
      </c>
    </row>
    <row r="28" spans="1:3">
      <c r="B28" t="s">
        <v>1523</v>
      </c>
      <c r="C28" s="188" t="s">
        <v>207</v>
      </c>
    </row>
  </sheetData>
  <mergeCells count="2">
    <mergeCell ref="A2:A3"/>
    <mergeCell ref="A4:A1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33"/>
  <sheetViews>
    <sheetView zoomScale="115" workbookViewId="0">
      <pane xSplit="1" topLeftCell="B1" activePane="topRight" state="frozen"/>
      <selection pane="topRight" activeCell="A7" sqref="A7"/>
    </sheetView>
  </sheetViews>
  <sheetFormatPr baseColWidth="10" defaultColWidth="10.83203125" defaultRowHeight="14"/>
  <cols>
    <col min="1" max="7" width="10.83203125" style="3"/>
    <col min="8" max="8" width="12" style="3" customWidth="1"/>
    <col min="9" max="16384" width="10.83203125" style="3"/>
  </cols>
  <sheetData>
    <row r="1" spans="1:37">
      <c r="A1" s="162" t="s">
        <v>1476</v>
      </c>
      <c r="B1" s="163">
        <v>44486</v>
      </c>
      <c r="C1" s="163">
        <v>44487</v>
      </c>
      <c r="D1" s="163">
        <v>44488</v>
      </c>
      <c r="E1" s="163">
        <v>44489</v>
      </c>
      <c r="F1" s="163">
        <v>44490</v>
      </c>
      <c r="G1" s="163">
        <v>44491</v>
      </c>
      <c r="H1" s="163">
        <v>44492</v>
      </c>
      <c r="I1" s="163">
        <v>44493</v>
      </c>
      <c r="J1" s="163">
        <v>44494</v>
      </c>
      <c r="K1" s="163">
        <v>44495</v>
      </c>
      <c r="L1" s="163">
        <v>44496</v>
      </c>
      <c r="M1" s="163">
        <v>44497</v>
      </c>
      <c r="N1" s="163">
        <v>44498</v>
      </c>
      <c r="O1" s="163">
        <v>44499</v>
      </c>
      <c r="P1" s="163">
        <v>44479</v>
      </c>
      <c r="Q1" s="164">
        <v>44480</v>
      </c>
      <c r="R1" s="164">
        <v>44481</v>
      </c>
      <c r="S1" s="164">
        <v>44482</v>
      </c>
      <c r="T1" s="164">
        <v>44483</v>
      </c>
      <c r="U1" s="164">
        <v>44484</v>
      </c>
      <c r="V1" s="164">
        <v>44485</v>
      </c>
      <c r="W1" s="164">
        <v>44486</v>
      </c>
      <c r="X1" s="164">
        <v>44487</v>
      </c>
      <c r="Y1" s="164">
        <v>44488</v>
      </c>
      <c r="Z1" s="164">
        <v>44489</v>
      </c>
      <c r="AA1" s="164">
        <v>44490</v>
      </c>
      <c r="AB1" s="164">
        <v>44491</v>
      </c>
      <c r="AC1" s="164">
        <v>44492</v>
      </c>
      <c r="AD1" s="164">
        <v>44493</v>
      </c>
      <c r="AE1" s="164">
        <v>44494</v>
      </c>
      <c r="AF1" s="164">
        <v>44495</v>
      </c>
      <c r="AG1" s="164">
        <v>44496</v>
      </c>
      <c r="AH1" s="164">
        <v>44497</v>
      </c>
      <c r="AI1" s="164">
        <v>44498</v>
      </c>
      <c r="AJ1" s="164">
        <v>44499</v>
      </c>
      <c r="AK1" s="164">
        <v>44500</v>
      </c>
    </row>
    <row r="2" spans="1:37" s="168" customFormat="1" ht="15">
      <c r="A2" s="167" t="s">
        <v>1477</v>
      </c>
      <c r="B2" s="167" t="s">
        <v>1478</v>
      </c>
      <c r="C2" s="167" t="s">
        <v>1478</v>
      </c>
      <c r="D2" s="167" t="s">
        <v>1478</v>
      </c>
      <c r="E2" s="167" t="s">
        <v>1478</v>
      </c>
      <c r="F2" s="167" t="s">
        <v>1478</v>
      </c>
      <c r="G2" s="167" t="s">
        <v>1478</v>
      </c>
      <c r="H2" s="189" t="s">
        <v>1478</v>
      </c>
      <c r="I2" s="189" t="s">
        <v>1478</v>
      </c>
      <c r="J2" s="189" t="s">
        <v>1478</v>
      </c>
      <c r="K2" s="167" t="s">
        <v>1478</v>
      </c>
      <c r="L2" s="167" t="s">
        <v>1478</v>
      </c>
      <c r="M2" s="167" t="s">
        <v>1478</v>
      </c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</row>
    <row r="3" spans="1:37" s="168" customFormat="1" ht="15">
      <c r="A3" s="167" t="s">
        <v>1479</v>
      </c>
      <c r="B3" s="167" t="s">
        <v>1478</v>
      </c>
      <c r="C3" s="167" t="s">
        <v>1478</v>
      </c>
      <c r="D3" s="167" t="s">
        <v>1478</v>
      </c>
      <c r="E3" s="167" t="s">
        <v>1478</v>
      </c>
      <c r="F3" s="167" t="s">
        <v>1478</v>
      </c>
      <c r="G3" s="167" t="s">
        <v>1478</v>
      </c>
      <c r="H3" s="189" t="s">
        <v>1478</v>
      </c>
      <c r="I3" s="189" t="s">
        <v>1478</v>
      </c>
      <c r="J3" s="189" t="s">
        <v>1478</v>
      </c>
      <c r="K3" s="167" t="s">
        <v>1478</v>
      </c>
      <c r="L3" s="167" t="s">
        <v>1478</v>
      </c>
      <c r="M3" s="167" t="s">
        <v>1478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</row>
    <row r="4" spans="1:37" s="168" customFormat="1" ht="15">
      <c r="A4" s="167" t="s">
        <v>1480</v>
      </c>
      <c r="B4" s="167"/>
      <c r="C4" s="167"/>
      <c r="D4" s="167"/>
      <c r="E4" s="167"/>
      <c r="F4" s="167"/>
      <c r="G4" s="167"/>
      <c r="H4" s="189"/>
      <c r="I4" s="189"/>
      <c r="J4" s="189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</row>
    <row r="5" spans="1:37" s="170" customFormat="1" ht="15">
      <c r="A5" s="169" t="s">
        <v>1481</v>
      </c>
      <c r="B5" s="169" t="s">
        <v>1478</v>
      </c>
      <c r="C5" s="169" t="s">
        <v>1478</v>
      </c>
      <c r="D5" s="169" t="s">
        <v>1478</v>
      </c>
      <c r="E5" s="169" t="s">
        <v>1478</v>
      </c>
      <c r="F5" s="169" t="s">
        <v>1478</v>
      </c>
      <c r="G5" s="169" t="s">
        <v>1478</v>
      </c>
      <c r="H5" s="189" t="s">
        <v>1478</v>
      </c>
      <c r="I5" s="189" t="s">
        <v>1478</v>
      </c>
      <c r="J5" s="189" t="s">
        <v>1478</v>
      </c>
      <c r="K5" s="169" t="s">
        <v>1478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</row>
    <row r="6" spans="1:37" s="170" customFormat="1" ht="15">
      <c r="A6" s="169" t="s">
        <v>1482</v>
      </c>
      <c r="B6" s="169"/>
      <c r="C6" s="169"/>
      <c r="D6" s="169"/>
      <c r="E6" s="169"/>
      <c r="F6" s="169"/>
      <c r="G6" s="169"/>
      <c r="H6" s="189"/>
      <c r="I6" s="189"/>
      <c r="J6" s="18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</row>
    <row r="7" spans="1:37" s="170" customFormat="1" ht="15">
      <c r="A7" s="169" t="s">
        <v>1483</v>
      </c>
      <c r="B7" s="169" t="s">
        <v>1478</v>
      </c>
      <c r="C7" s="169" t="s">
        <v>1478</v>
      </c>
      <c r="D7" s="169" t="s">
        <v>1478</v>
      </c>
      <c r="E7" s="169" t="s">
        <v>1478</v>
      </c>
      <c r="F7" s="169" t="s">
        <v>1478</v>
      </c>
      <c r="G7" s="169" t="s">
        <v>1478</v>
      </c>
      <c r="H7" s="189" t="s">
        <v>1478</v>
      </c>
      <c r="I7" s="189" t="s">
        <v>1478</v>
      </c>
      <c r="J7" s="189" t="s">
        <v>1478</v>
      </c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</row>
    <row r="8" spans="1:37" s="170" customFormat="1" ht="15">
      <c r="A8" s="169" t="s">
        <v>1484</v>
      </c>
      <c r="B8" s="169"/>
      <c r="C8" s="169"/>
      <c r="D8" s="169"/>
      <c r="E8" s="169"/>
      <c r="F8" s="169"/>
      <c r="G8" s="169"/>
      <c r="H8" s="189"/>
      <c r="I8" s="189"/>
      <c r="J8" s="18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</row>
    <row r="9" spans="1:37" s="170" customFormat="1" ht="15">
      <c r="A9" s="169" t="s">
        <v>1485</v>
      </c>
      <c r="B9" s="169" t="s">
        <v>1478</v>
      </c>
      <c r="C9" s="169" t="s">
        <v>1478</v>
      </c>
      <c r="D9" s="169" t="s">
        <v>1478</v>
      </c>
      <c r="E9" s="169" t="s">
        <v>1478</v>
      </c>
      <c r="F9" s="169" t="s">
        <v>1478</v>
      </c>
      <c r="G9" s="169" t="s">
        <v>1478</v>
      </c>
      <c r="H9" s="189" t="s">
        <v>1478</v>
      </c>
      <c r="I9" s="189" t="s">
        <v>1478</v>
      </c>
      <c r="J9" s="189" t="s">
        <v>1478</v>
      </c>
      <c r="K9" s="169" t="s">
        <v>1478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</row>
    <row r="10" spans="1:37" s="170" customFormat="1" ht="15">
      <c r="A10" s="169" t="s">
        <v>1486</v>
      </c>
      <c r="B10" s="169" t="s">
        <v>1478</v>
      </c>
      <c r="C10" s="169" t="s">
        <v>1478</v>
      </c>
      <c r="D10" s="169" t="s">
        <v>1478</v>
      </c>
      <c r="E10" s="169" t="s">
        <v>1478</v>
      </c>
      <c r="F10" s="169" t="s">
        <v>1478</v>
      </c>
      <c r="G10" s="169" t="s">
        <v>1478</v>
      </c>
      <c r="H10" s="189" t="s">
        <v>1478</v>
      </c>
      <c r="I10" s="189" t="s">
        <v>1478</v>
      </c>
      <c r="J10" s="189" t="s">
        <v>1478</v>
      </c>
      <c r="K10" s="169" t="s">
        <v>1478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</row>
    <row r="11" spans="1:37" s="170" customFormat="1" ht="15">
      <c r="A11" s="169" t="s">
        <v>1487</v>
      </c>
      <c r="B11" s="169" t="s">
        <v>1478</v>
      </c>
      <c r="C11" s="169" t="s">
        <v>1478</v>
      </c>
      <c r="D11" s="169" t="s">
        <v>1478</v>
      </c>
      <c r="E11" s="169" t="s">
        <v>1478</v>
      </c>
      <c r="F11" s="169" t="s">
        <v>1478</v>
      </c>
      <c r="G11" s="169" t="s">
        <v>1478</v>
      </c>
      <c r="H11" s="189" t="s">
        <v>1478</v>
      </c>
      <c r="I11" s="189" t="s">
        <v>1478</v>
      </c>
      <c r="J11" s="189" t="s">
        <v>1478</v>
      </c>
      <c r="K11" s="169" t="s">
        <v>1478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</row>
    <row r="12" spans="1:37" s="170" customFormat="1" ht="15">
      <c r="A12" s="169" t="s">
        <v>1488</v>
      </c>
      <c r="B12" s="169" t="s">
        <v>1478</v>
      </c>
      <c r="C12" s="169" t="s">
        <v>1478</v>
      </c>
      <c r="D12" s="169" t="s">
        <v>1478</v>
      </c>
      <c r="E12" s="169" t="s">
        <v>1478</v>
      </c>
      <c r="F12" s="169" t="s">
        <v>1478</v>
      </c>
      <c r="G12" s="169" t="s">
        <v>1478</v>
      </c>
      <c r="H12" s="189" t="s">
        <v>1478</v>
      </c>
      <c r="I12" s="189" t="s">
        <v>1478</v>
      </c>
      <c r="J12" s="189" t="s">
        <v>1478</v>
      </c>
      <c r="K12" s="169" t="s">
        <v>1478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</row>
    <row r="13" spans="1:37" s="170" customFormat="1" ht="15">
      <c r="A13" s="169" t="s">
        <v>1501</v>
      </c>
      <c r="B13" s="169"/>
      <c r="C13" s="169"/>
      <c r="D13" s="169"/>
      <c r="E13" s="169"/>
      <c r="F13" s="169"/>
      <c r="G13" s="169"/>
      <c r="H13" s="189"/>
      <c r="I13" s="189"/>
      <c r="J13" s="18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</row>
    <row r="14" spans="1:37" s="170" customFormat="1" ht="15">
      <c r="A14" s="169" t="s">
        <v>1489</v>
      </c>
      <c r="B14" s="169"/>
      <c r="C14" s="169"/>
      <c r="D14" s="169" t="s">
        <v>1478</v>
      </c>
      <c r="E14" s="169" t="s">
        <v>1478</v>
      </c>
      <c r="F14" s="169" t="s">
        <v>1478</v>
      </c>
      <c r="G14" s="169" t="s">
        <v>1478</v>
      </c>
      <c r="H14" s="189"/>
      <c r="I14" s="189"/>
      <c r="J14" s="18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</row>
    <row r="15" spans="1:37" s="170" customFormat="1" ht="15">
      <c r="A15" s="169" t="s">
        <v>1528</v>
      </c>
      <c r="B15" s="169" t="s">
        <v>1478</v>
      </c>
      <c r="C15" s="169" t="s">
        <v>1478</v>
      </c>
      <c r="D15" s="169" t="s">
        <v>1478</v>
      </c>
      <c r="E15" s="169" t="s">
        <v>1478</v>
      </c>
      <c r="F15" s="169" t="s">
        <v>1478</v>
      </c>
      <c r="G15" s="169" t="s">
        <v>1478</v>
      </c>
      <c r="H15" s="189" t="s">
        <v>1478</v>
      </c>
      <c r="I15" s="189" t="s">
        <v>1478</v>
      </c>
      <c r="J15" s="189" t="s">
        <v>1478</v>
      </c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</row>
    <row r="16" spans="1:37" s="170" customFormat="1" ht="15">
      <c r="A16" s="169" t="s">
        <v>1529</v>
      </c>
      <c r="B16" s="169"/>
      <c r="C16" s="169"/>
      <c r="D16" s="169" t="s">
        <v>1478</v>
      </c>
      <c r="E16" s="169" t="s">
        <v>1478</v>
      </c>
      <c r="F16" s="169" t="s">
        <v>1478</v>
      </c>
      <c r="G16" s="169"/>
      <c r="H16" s="189"/>
      <c r="I16" s="189"/>
      <c r="J16" s="18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</row>
    <row r="17" spans="1:37" s="170" customFormat="1" ht="15">
      <c r="A17" s="169" t="s">
        <v>1530</v>
      </c>
      <c r="B17" s="169"/>
      <c r="C17" s="169"/>
      <c r="D17" s="169"/>
      <c r="E17" s="169"/>
      <c r="F17" s="169" t="s">
        <v>1478</v>
      </c>
      <c r="G17" s="169" t="s">
        <v>1478</v>
      </c>
      <c r="H17" s="190" t="s">
        <v>375</v>
      </c>
      <c r="I17" s="189"/>
      <c r="J17" s="18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</row>
    <row r="18" spans="1:37" s="172" customFormat="1" ht="15" hidden="1">
      <c r="A18" s="171" t="s">
        <v>1490</v>
      </c>
      <c r="B18" s="171" t="s">
        <v>1478</v>
      </c>
      <c r="C18" s="171" t="s">
        <v>1478</v>
      </c>
      <c r="D18" s="171" t="s">
        <v>1478</v>
      </c>
      <c r="E18" s="171" t="s">
        <v>1478</v>
      </c>
      <c r="F18" s="171" t="s">
        <v>1478</v>
      </c>
      <c r="G18" s="171" t="s">
        <v>1478</v>
      </c>
      <c r="H18" s="189" t="s">
        <v>1478</v>
      </c>
      <c r="I18" s="189" t="s">
        <v>1478</v>
      </c>
      <c r="J18" s="189" t="s">
        <v>1478</v>
      </c>
      <c r="K18" s="171" t="s">
        <v>1478</v>
      </c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</row>
    <row r="19" spans="1:37" s="172" customFormat="1" ht="15" hidden="1">
      <c r="A19" s="171" t="s">
        <v>1491</v>
      </c>
      <c r="B19" s="171" t="s">
        <v>1478</v>
      </c>
      <c r="C19" s="171" t="s">
        <v>1478</v>
      </c>
      <c r="D19" s="171" t="s">
        <v>1478</v>
      </c>
      <c r="E19" s="171" t="s">
        <v>1478</v>
      </c>
      <c r="F19" s="171" t="s">
        <v>1478</v>
      </c>
      <c r="G19" s="171" t="s">
        <v>1478</v>
      </c>
      <c r="H19" s="189" t="s">
        <v>1478</v>
      </c>
      <c r="I19" s="189" t="s">
        <v>1478</v>
      </c>
      <c r="J19" s="189" t="s">
        <v>1478</v>
      </c>
      <c r="K19" s="171" t="s">
        <v>1478</v>
      </c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</row>
    <row r="20" spans="1:37" s="172" customFormat="1" ht="15" hidden="1">
      <c r="A20" s="171" t="s">
        <v>1492</v>
      </c>
      <c r="B20" s="171" t="s">
        <v>1478</v>
      </c>
      <c r="C20" s="171" t="s">
        <v>1478</v>
      </c>
      <c r="D20" s="171" t="s">
        <v>1478</v>
      </c>
      <c r="E20" s="171" t="s">
        <v>1478</v>
      </c>
      <c r="F20" s="171" t="s">
        <v>1478</v>
      </c>
      <c r="G20" s="171" t="s">
        <v>1478</v>
      </c>
      <c r="H20" s="189" t="s">
        <v>1478</v>
      </c>
      <c r="I20" s="189" t="s">
        <v>1478</v>
      </c>
      <c r="J20" s="189" t="s">
        <v>1478</v>
      </c>
      <c r="K20" s="171" t="s">
        <v>1478</v>
      </c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</row>
    <row r="21" spans="1:37" s="172" customFormat="1" ht="15" hidden="1">
      <c r="A21" s="171" t="s">
        <v>1493</v>
      </c>
      <c r="B21" s="171" t="s">
        <v>1478</v>
      </c>
      <c r="C21" s="171" t="s">
        <v>1478</v>
      </c>
      <c r="D21" s="171" t="s">
        <v>1478</v>
      </c>
      <c r="E21" s="171" t="s">
        <v>1478</v>
      </c>
      <c r="F21" s="171" t="s">
        <v>1478</v>
      </c>
      <c r="G21" s="171" t="s">
        <v>1478</v>
      </c>
      <c r="H21" s="189" t="s">
        <v>1478</v>
      </c>
      <c r="I21" s="189" t="s">
        <v>1478</v>
      </c>
      <c r="J21" s="189" t="s">
        <v>1478</v>
      </c>
      <c r="K21" s="171" t="s">
        <v>1478</v>
      </c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</row>
    <row r="22" spans="1:37" s="172" customFormat="1" ht="15" hidden="1">
      <c r="A22" s="171" t="s">
        <v>1494</v>
      </c>
      <c r="B22" s="171" t="s">
        <v>1478</v>
      </c>
      <c r="C22" s="171" t="s">
        <v>1478</v>
      </c>
      <c r="D22" s="171" t="s">
        <v>1478</v>
      </c>
      <c r="E22" s="171" t="s">
        <v>1478</v>
      </c>
      <c r="F22" s="171" t="s">
        <v>1478</v>
      </c>
      <c r="G22" s="171" t="s">
        <v>1478</v>
      </c>
      <c r="H22" s="189" t="s">
        <v>1478</v>
      </c>
      <c r="I22" s="189" t="s">
        <v>1478</v>
      </c>
      <c r="J22" s="189" t="s">
        <v>1478</v>
      </c>
      <c r="K22" s="171" t="s">
        <v>1478</v>
      </c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</row>
    <row r="23" spans="1:37" s="172" customFormat="1" ht="15" hidden="1">
      <c r="A23" s="171" t="s">
        <v>1495</v>
      </c>
      <c r="B23" s="171" t="s">
        <v>1478</v>
      </c>
      <c r="C23" s="171" t="s">
        <v>1478</v>
      </c>
      <c r="D23" s="171" t="s">
        <v>1478</v>
      </c>
      <c r="E23" s="171" t="s">
        <v>1478</v>
      </c>
      <c r="F23" s="171" t="s">
        <v>1478</v>
      </c>
      <c r="G23" s="171" t="s">
        <v>1478</v>
      </c>
      <c r="H23" s="189" t="s">
        <v>1478</v>
      </c>
      <c r="I23" s="189" t="s">
        <v>1478</v>
      </c>
      <c r="J23" s="189" t="s">
        <v>1478</v>
      </c>
      <c r="K23" s="171" t="s">
        <v>1478</v>
      </c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</row>
    <row r="24" spans="1:37" s="172" customFormat="1" ht="15" hidden="1">
      <c r="A24" s="171" t="s">
        <v>1496</v>
      </c>
      <c r="B24" s="171" t="s">
        <v>1478</v>
      </c>
      <c r="C24" s="171" t="s">
        <v>1478</v>
      </c>
      <c r="D24" s="171" t="s">
        <v>1478</v>
      </c>
      <c r="E24" s="171" t="s">
        <v>1478</v>
      </c>
      <c r="F24" s="171" t="s">
        <v>1478</v>
      </c>
      <c r="G24" s="171" t="s">
        <v>1478</v>
      </c>
      <c r="H24" s="189" t="s">
        <v>1478</v>
      </c>
      <c r="I24" s="189" t="s">
        <v>1478</v>
      </c>
      <c r="J24" s="189" t="s">
        <v>1478</v>
      </c>
      <c r="K24" s="171" t="s">
        <v>1478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</row>
    <row r="25" spans="1:37" s="172" customFormat="1" ht="15" hidden="1">
      <c r="A25" s="171" t="s">
        <v>1531</v>
      </c>
      <c r="B25" s="171"/>
      <c r="C25" s="171"/>
      <c r="D25" s="171"/>
      <c r="E25" s="171"/>
      <c r="F25" s="171"/>
      <c r="G25" s="171"/>
      <c r="H25" s="189"/>
      <c r="I25" s="189"/>
      <c r="J25" s="189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</row>
    <row r="26" spans="1:37" s="172" customFormat="1" ht="15" hidden="1">
      <c r="A26" s="171" t="s">
        <v>367</v>
      </c>
      <c r="B26" s="171"/>
      <c r="C26" s="171"/>
      <c r="D26" s="171"/>
      <c r="E26" s="171"/>
      <c r="F26" s="171"/>
      <c r="G26" s="171"/>
      <c r="H26" s="189"/>
      <c r="I26" s="189"/>
      <c r="J26" s="189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</row>
    <row r="27" spans="1:37" s="172" customFormat="1" ht="15" hidden="1">
      <c r="A27" s="171" t="s">
        <v>1497</v>
      </c>
      <c r="B27" s="171" t="s">
        <v>1478</v>
      </c>
      <c r="C27" s="171" t="s">
        <v>1478</v>
      </c>
      <c r="D27" s="171" t="s">
        <v>1478</v>
      </c>
      <c r="E27" s="171" t="s">
        <v>1478</v>
      </c>
      <c r="F27" s="171" t="s">
        <v>1478</v>
      </c>
      <c r="G27" s="171" t="s">
        <v>1478</v>
      </c>
      <c r="H27" s="189"/>
      <c r="I27" s="189"/>
      <c r="J27" s="189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</row>
    <row r="28" spans="1:37" s="172" customFormat="1" ht="15" hidden="1">
      <c r="A28" s="171" t="s">
        <v>1498</v>
      </c>
      <c r="B28" s="174"/>
      <c r="C28" s="174"/>
      <c r="D28" s="174"/>
      <c r="E28" s="171"/>
      <c r="F28" s="171"/>
      <c r="G28" s="171"/>
      <c r="H28" s="189"/>
      <c r="I28" s="189"/>
      <c r="J28" s="189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</row>
    <row r="29" spans="1:37" s="173" customFormat="1" ht="15">
      <c r="A29" s="165" t="s">
        <v>1499</v>
      </c>
      <c r="B29" s="165" t="s">
        <v>1478</v>
      </c>
      <c r="C29" s="165" t="s">
        <v>1478</v>
      </c>
      <c r="D29" s="165" t="s">
        <v>1478</v>
      </c>
      <c r="E29" s="165" t="s">
        <v>1478</v>
      </c>
      <c r="F29" s="165" t="s">
        <v>1478</v>
      </c>
      <c r="G29" s="165" t="s">
        <v>1478</v>
      </c>
      <c r="H29" s="189" t="s">
        <v>1478</v>
      </c>
      <c r="I29" s="189" t="s">
        <v>1478</v>
      </c>
      <c r="J29" s="189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</row>
    <row r="30" spans="1:37" s="173" customFormat="1" ht="15">
      <c r="A30" s="165" t="s">
        <v>1500</v>
      </c>
      <c r="B30" s="165" t="s">
        <v>1478</v>
      </c>
      <c r="C30" s="165" t="s">
        <v>1478</v>
      </c>
      <c r="D30" s="165" t="s">
        <v>1478</v>
      </c>
      <c r="E30" s="165" t="s">
        <v>1478</v>
      </c>
      <c r="F30" s="165" t="s">
        <v>1478</v>
      </c>
      <c r="G30" s="165" t="s">
        <v>1478</v>
      </c>
      <c r="H30" s="189" t="s">
        <v>1478</v>
      </c>
      <c r="I30" s="189" t="s">
        <v>1478</v>
      </c>
      <c r="J30" s="189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</row>
    <row r="31" spans="1:37" s="173" customFormat="1" ht="15">
      <c r="A31" s="165" t="s">
        <v>1527</v>
      </c>
      <c r="B31" s="165"/>
      <c r="C31" s="165"/>
      <c r="D31" s="165"/>
      <c r="E31" s="165"/>
      <c r="F31" s="165"/>
      <c r="G31" s="165"/>
      <c r="H31" s="189"/>
      <c r="I31" s="189"/>
      <c r="J31" s="189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</row>
    <row r="32" spans="1:37" s="173" customFormat="1" ht="15">
      <c r="A32" s="165"/>
      <c r="B32" s="165"/>
      <c r="C32" s="165"/>
      <c r="D32" s="165"/>
      <c r="E32" s="165"/>
      <c r="F32" s="165"/>
      <c r="G32" s="165"/>
      <c r="H32" s="189"/>
      <c r="I32" s="189"/>
      <c r="J32" s="189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</row>
    <row r="33" spans="1:2">
      <c r="A33" s="166" t="s">
        <v>926</v>
      </c>
      <c r="B33" s="165" t="s">
        <v>1478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workbookViewId="0">
      <selection activeCell="E25" sqref="E25"/>
    </sheetView>
  </sheetViews>
  <sheetFormatPr baseColWidth="10" defaultColWidth="11.5" defaultRowHeight="14"/>
  <cols>
    <col min="1" max="1" width="10.83203125" style="3"/>
    <col min="2" max="2" width="17.1640625" bestFit="1" customWidth="1"/>
    <col min="3" max="3" width="17.1640625" customWidth="1"/>
  </cols>
  <sheetData>
    <row r="1" spans="1:6">
      <c r="A1" s="169" t="s">
        <v>1476</v>
      </c>
      <c r="B1" s="237" t="s">
        <v>1581</v>
      </c>
      <c r="C1" s="237" t="s">
        <v>1582</v>
      </c>
    </row>
    <row r="2" spans="1:6">
      <c r="A2" s="169" t="s">
        <v>1481</v>
      </c>
      <c r="B2" s="432">
        <v>1</v>
      </c>
      <c r="C2" s="432" t="s">
        <v>1583</v>
      </c>
    </row>
    <row r="3" spans="1:6">
      <c r="A3" s="169" t="s">
        <v>1483</v>
      </c>
      <c r="B3" s="432"/>
      <c r="C3" s="432"/>
    </row>
    <row r="4" spans="1:6">
      <c r="A4" s="169" t="s">
        <v>1485</v>
      </c>
      <c r="B4" s="432">
        <v>1</v>
      </c>
      <c r="C4" s="432" t="s">
        <v>1583</v>
      </c>
    </row>
    <row r="5" spans="1:6">
      <c r="A5" s="169" t="s">
        <v>1486</v>
      </c>
      <c r="B5" s="432"/>
      <c r="C5" s="432"/>
      <c r="D5" t="s">
        <v>1576</v>
      </c>
      <c r="E5" t="s">
        <v>206</v>
      </c>
    </row>
    <row r="6" spans="1:6">
      <c r="A6" s="169" t="s">
        <v>1488</v>
      </c>
      <c r="B6" s="432">
        <v>1</v>
      </c>
      <c r="C6" s="432" t="s">
        <v>1583</v>
      </c>
      <c r="D6" t="s">
        <v>1578</v>
      </c>
      <c r="E6" t="s">
        <v>204</v>
      </c>
    </row>
    <row r="7" spans="1:6">
      <c r="A7" s="169" t="s">
        <v>1500</v>
      </c>
      <c r="B7" s="432"/>
      <c r="C7" s="432"/>
    </row>
    <row r="8" spans="1:6">
      <c r="A8" s="169" t="s">
        <v>1501</v>
      </c>
      <c r="B8" s="237" t="s">
        <v>1579</v>
      </c>
      <c r="C8" s="237"/>
    </row>
    <row r="9" spans="1:6">
      <c r="A9" s="169" t="s">
        <v>1489</v>
      </c>
      <c r="B9" s="432" t="s">
        <v>1580</v>
      </c>
      <c r="C9" s="238"/>
      <c r="D9" t="s">
        <v>1574</v>
      </c>
      <c r="E9" t="s">
        <v>1575</v>
      </c>
      <c r="F9" t="s">
        <v>194</v>
      </c>
    </row>
    <row r="10" spans="1:6">
      <c r="A10" s="169" t="s">
        <v>1528</v>
      </c>
      <c r="B10" s="432"/>
      <c r="C10" s="238"/>
    </row>
    <row r="11" spans="1:6">
      <c r="A11" s="169" t="s">
        <v>1529</v>
      </c>
      <c r="B11" s="432"/>
      <c r="C11" s="238"/>
    </row>
    <row r="12" spans="1:6">
      <c r="A12" s="169" t="s">
        <v>1530</v>
      </c>
      <c r="B12" s="432"/>
      <c r="C12" s="238"/>
    </row>
    <row r="13" spans="1:6">
      <c r="A13" s="169" t="s">
        <v>1499</v>
      </c>
      <c r="B13" s="432">
        <v>1</v>
      </c>
      <c r="C13" s="432" t="s">
        <v>1584</v>
      </c>
      <c r="D13" t="s">
        <v>1577</v>
      </c>
    </row>
    <row r="14" spans="1:6">
      <c r="A14" s="169" t="s">
        <v>1527</v>
      </c>
      <c r="B14" s="432"/>
      <c r="C14" s="432"/>
    </row>
    <row r="15" spans="1:6">
      <c r="A15" s="169" t="s">
        <v>1487</v>
      </c>
      <c r="B15" s="432">
        <v>1</v>
      </c>
      <c r="C15" s="432" t="s">
        <v>1583</v>
      </c>
    </row>
    <row r="16" spans="1:6">
      <c r="A16" s="169" t="s">
        <v>1578</v>
      </c>
      <c r="B16" s="432"/>
      <c r="C16" s="432"/>
    </row>
    <row r="17" spans="1:3">
      <c r="A17" s="169" t="s">
        <v>1484</v>
      </c>
      <c r="B17" s="237" t="s">
        <v>1580</v>
      </c>
      <c r="C17" s="237"/>
    </row>
  </sheetData>
  <mergeCells count="11">
    <mergeCell ref="B15:B16"/>
    <mergeCell ref="B2:B3"/>
    <mergeCell ref="B4:B5"/>
    <mergeCell ref="B6:B7"/>
    <mergeCell ref="B9:B12"/>
    <mergeCell ref="B13:B14"/>
    <mergeCell ref="C2:C3"/>
    <mergeCell ref="C4:C5"/>
    <mergeCell ref="C6:C7"/>
    <mergeCell ref="C13:C14"/>
    <mergeCell ref="C15:C16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workbookViewId="0">
      <selection activeCell="D17" sqref="D17"/>
    </sheetView>
  </sheetViews>
  <sheetFormatPr baseColWidth="10" defaultColWidth="10.83203125" defaultRowHeight="14"/>
  <cols>
    <col min="1" max="1" width="26.5" bestFit="1" customWidth="1"/>
    <col min="2" max="2" width="10" bestFit="1" customWidth="1"/>
    <col min="3" max="3" width="5" bestFit="1" customWidth="1"/>
    <col min="4" max="4" width="20.6640625" customWidth="1"/>
    <col min="5" max="5" width="11" bestFit="1" customWidth="1"/>
    <col min="7" max="7" width="12" bestFit="1" customWidth="1"/>
    <col min="8" max="8" width="11.1640625" bestFit="1" customWidth="1"/>
    <col min="9" max="9" width="6" bestFit="1" customWidth="1"/>
    <col min="10" max="10" width="10" bestFit="1" customWidth="1"/>
    <col min="11" max="11" width="39.6640625" bestFit="1" customWidth="1"/>
  </cols>
  <sheetData>
    <row r="1" spans="1:11" ht="48">
      <c r="A1" s="7" t="s">
        <v>142</v>
      </c>
      <c r="B1" s="8" t="s">
        <v>143</v>
      </c>
      <c r="C1" s="8" t="s">
        <v>144</v>
      </c>
      <c r="D1" s="8" t="s">
        <v>145</v>
      </c>
      <c r="E1" s="8" t="s">
        <v>146</v>
      </c>
      <c r="F1" s="8" t="s">
        <v>147</v>
      </c>
      <c r="G1" s="8" t="s">
        <v>148</v>
      </c>
      <c r="H1" s="9" t="s">
        <v>149</v>
      </c>
      <c r="I1" s="9" t="s">
        <v>150</v>
      </c>
      <c r="J1" s="9" t="s">
        <v>151</v>
      </c>
      <c r="K1" s="9" t="s">
        <v>152</v>
      </c>
    </row>
    <row r="2" spans="1:11" ht="15">
      <c r="A2" s="433" t="s">
        <v>153</v>
      </c>
      <c r="B2" s="10" t="s">
        <v>154</v>
      </c>
      <c r="C2" s="10">
        <v>1</v>
      </c>
      <c r="D2" s="10" t="s">
        <v>155</v>
      </c>
      <c r="E2" s="11">
        <v>32</v>
      </c>
      <c r="F2" s="11">
        <v>64</v>
      </c>
      <c r="G2" s="12">
        <v>0</v>
      </c>
      <c r="H2" s="13">
        <v>600</v>
      </c>
      <c r="I2" s="11">
        <v>7</v>
      </c>
      <c r="J2" s="11">
        <v>224</v>
      </c>
      <c r="K2" s="436" t="s">
        <v>156</v>
      </c>
    </row>
    <row r="3" spans="1:11" ht="15">
      <c r="A3" s="434"/>
      <c r="B3" s="10" t="s">
        <v>157</v>
      </c>
      <c r="C3" s="10">
        <v>2</v>
      </c>
      <c r="D3" s="10" t="s">
        <v>158</v>
      </c>
      <c r="E3" s="11">
        <v>8</v>
      </c>
      <c r="F3" s="11">
        <v>32</v>
      </c>
      <c r="G3" s="12">
        <v>100</v>
      </c>
      <c r="H3" s="13">
        <v>1000</v>
      </c>
      <c r="I3" s="11">
        <v>10</v>
      </c>
      <c r="J3" s="11">
        <v>80</v>
      </c>
      <c r="K3" s="437"/>
    </row>
    <row r="4" spans="1:11" ht="15">
      <c r="A4" s="434"/>
      <c r="B4" s="10" t="s">
        <v>154</v>
      </c>
      <c r="C4" s="10">
        <v>2</v>
      </c>
      <c r="D4" s="14" t="s">
        <v>159</v>
      </c>
      <c r="E4" s="11">
        <v>32</v>
      </c>
      <c r="F4" s="11">
        <v>64</v>
      </c>
      <c r="G4" s="12">
        <v>0</v>
      </c>
      <c r="H4" s="13">
        <v>100</v>
      </c>
      <c r="I4" s="11">
        <v>2</v>
      </c>
      <c r="J4" s="11">
        <v>64</v>
      </c>
      <c r="K4" s="437"/>
    </row>
    <row r="5" spans="1:11" ht="15">
      <c r="A5" s="434"/>
      <c r="B5" s="10" t="s">
        <v>154</v>
      </c>
      <c r="C5" s="10">
        <v>2</v>
      </c>
      <c r="D5" s="14" t="s">
        <v>160</v>
      </c>
      <c r="E5" s="11">
        <v>4</v>
      </c>
      <c r="F5" s="11">
        <v>8</v>
      </c>
      <c r="G5" s="12"/>
      <c r="H5" s="13">
        <v>0</v>
      </c>
      <c r="I5" s="11">
        <v>32</v>
      </c>
      <c r="J5" s="11">
        <v>128</v>
      </c>
      <c r="K5" s="437"/>
    </row>
    <row r="6" spans="1:11" ht="15">
      <c r="A6" s="434"/>
      <c r="B6" s="10" t="s">
        <v>154</v>
      </c>
      <c r="C6" s="10">
        <v>2</v>
      </c>
      <c r="D6" s="16" t="s">
        <v>161</v>
      </c>
      <c r="E6" s="11">
        <v>16</v>
      </c>
      <c r="F6" s="11">
        <v>32</v>
      </c>
      <c r="G6" s="12"/>
      <c r="H6" s="13">
        <v>0</v>
      </c>
      <c r="I6" s="11">
        <v>2</v>
      </c>
      <c r="J6" s="11">
        <v>32</v>
      </c>
      <c r="K6" s="437"/>
    </row>
    <row r="7" spans="1:11" ht="15">
      <c r="A7" s="434"/>
      <c r="B7" s="10" t="s">
        <v>157</v>
      </c>
      <c r="C7" s="10">
        <v>2</v>
      </c>
      <c r="D7" s="17" t="s">
        <v>162</v>
      </c>
      <c r="E7" s="11">
        <v>8</v>
      </c>
      <c r="F7" s="11">
        <v>32</v>
      </c>
      <c r="G7" s="12">
        <v>0</v>
      </c>
      <c r="H7" s="13">
        <v>100</v>
      </c>
      <c r="I7" s="11">
        <v>2</v>
      </c>
      <c r="J7" s="11">
        <v>16</v>
      </c>
      <c r="K7" s="437"/>
    </row>
    <row r="8" spans="1:11" ht="15">
      <c r="A8" s="434"/>
      <c r="B8" s="10" t="s">
        <v>157</v>
      </c>
      <c r="C8" s="10">
        <v>2</v>
      </c>
      <c r="D8" s="17" t="s">
        <v>163</v>
      </c>
      <c r="E8" s="11">
        <v>8</v>
      </c>
      <c r="F8" s="11">
        <v>32</v>
      </c>
      <c r="G8" s="12"/>
      <c r="H8" s="13">
        <v>0</v>
      </c>
      <c r="I8" s="11">
        <v>2</v>
      </c>
      <c r="J8" s="11">
        <v>16</v>
      </c>
      <c r="K8" s="437"/>
    </row>
    <row r="9" spans="1:11" ht="15">
      <c r="A9" s="434"/>
      <c r="B9" s="10" t="s">
        <v>157</v>
      </c>
      <c r="C9" s="10">
        <v>3</v>
      </c>
      <c r="D9" s="10" t="s">
        <v>164</v>
      </c>
      <c r="E9" s="11">
        <v>16</v>
      </c>
      <c r="F9" s="11">
        <v>32</v>
      </c>
      <c r="G9" s="12">
        <v>100</v>
      </c>
      <c r="H9" s="13">
        <v>600</v>
      </c>
      <c r="I9" s="11">
        <v>2</v>
      </c>
      <c r="J9" s="11">
        <v>32</v>
      </c>
      <c r="K9" s="437"/>
    </row>
    <row r="10" spans="1:11" ht="15">
      <c r="A10" s="434"/>
      <c r="B10" s="10" t="s">
        <v>157</v>
      </c>
      <c r="C10" s="10">
        <v>4</v>
      </c>
      <c r="D10" s="10" t="s">
        <v>165</v>
      </c>
      <c r="E10" s="11">
        <v>16</v>
      </c>
      <c r="F10" s="11">
        <v>64</v>
      </c>
      <c r="G10" s="12">
        <v>100</v>
      </c>
      <c r="H10" s="13">
        <v>600</v>
      </c>
      <c r="I10" s="11">
        <v>2</v>
      </c>
      <c r="J10" s="11">
        <v>32</v>
      </c>
      <c r="K10" s="437"/>
    </row>
    <row r="11" spans="1:11" ht="15">
      <c r="A11" s="434"/>
      <c r="B11" s="10" t="s">
        <v>157</v>
      </c>
      <c r="C11" s="10">
        <v>4</v>
      </c>
      <c r="D11" s="10" t="s">
        <v>166</v>
      </c>
      <c r="E11" s="11">
        <v>8</v>
      </c>
      <c r="F11" s="11">
        <v>32</v>
      </c>
      <c r="G11" s="12">
        <v>100</v>
      </c>
      <c r="H11" s="13">
        <v>600</v>
      </c>
      <c r="I11" s="11">
        <v>6</v>
      </c>
      <c r="J11" s="11">
        <v>48</v>
      </c>
      <c r="K11" s="437"/>
    </row>
    <row r="12" spans="1:11" ht="15">
      <c r="A12" s="434"/>
      <c r="B12" s="10" t="s">
        <v>157</v>
      </c>
      <c r="C12" s="10">
        <v>5</v>
      </c>
      <c r="D12" s="17" t="s">
        <v>167</v>
      </c>
      <c r="E12" s="18">
        <v>16</v>
      </c>
      <c r="F12" s="18">
        <v>64</v>
      </c>
      <c r="G12" s="18">
        <v>100</v>
      </c>
      <c r="H12" s="18">
        <v>140</v>
      </c>
      <c r="I12" s="12">
        <v>2</v>
      </c>
      <c r="J12" s="11">
        <v>32</v>
      </c>
      <c r="K12" s="437"/>
    </row>
    <row r="13" spans="1:11" ht="15">
      <c r="A13" s="434"/>
      <c r="B13" s="10" t="s">
        <v>157</v>
      </c>
      <c r="C13" s="10">
        <v>6</v>
      </c>
      <c r="D13" s="19" t="s">
        <v>168</v>
      </c>
      <c r="E13" s="18">
        <v>8</v>
      </c>
      <c r="F13" s="18">
        <v>32</v>
      </c>
      <c r="G13" s="18">
        <v>100</v>
      </c>
      <c r="H13" s="18">
        <v>300</v>
      </c>
      <c r="I13" s="12">
        <v>3</v>
      </c>
      <c r="J13" s="11">
        <v>24</v>
      </c>
      <c r="K13" s="437"/>
    </row>
    <row r="14" spans="1:11" ht="15">
      <c r="A14" s="435"/>
      <c r="B14" s="10" t="s">
        <v>157</v>
      </c>
      <c r="C14" s="10">
        <v>7</v>
      </c>
      <c r="D14" s="19" t="s">
        <v>169</v>
      </c>
      <c r="E14" s="18">
        <v>8</v>
      </c>
      <c r="F14" s="18">
        <v>32</v>
      </c>
      <c r="G14" s="18">
        <v>100</v>
      </c>
      <c r="H14" s="18">
        <v>500</v>
      </c>
      <c r="I14" s="12">
        <v>2</v>
      </c>
      <c r="J14" s="11">
        <v>16</v>
      </c>
      <c r="K14" s="438"/>
    </row>
    <row r="15" spans="1:11">
      <c r="A15" s="20" t="s">
        <v>170</v>
      </c>
      <c r="B15" s="10" t="s">
        <v>171</v>
      </c>
      <c r="C15" s="10">
        <v>1</v>
      </c>
      <c r="D15" s="10" t="s">
        <v>172</v>
      </c>
      <c r="E15" s="10"/>
      <c r="F15" s="10"/>
      <c r="G15" s="10"/>
      <c r="H15" s="10"/>
      <c r="I15" s="12">
        <v>2</v>
      </c>
      <c r="J15" s="12"/>
      <c r="K15" s="10" t="s">
        <v>173</v>
      </c>
    </row>
    <row r="16" spans="1:11">
      <c r="A16" s="20" t="s">
        <v>174</v>
      </c>
      <c r="B16" s="10" t="s">
        <v>171</v>
      </c>
      <c r="C16" s="10">
        <v>2</v>
      </c>
      <c r="D16" s="10" t="s">
        <v>175</v>
      </c>
      <c r="E16" s="10"/>
      <c r="F16" s="10"/>
      <c r="G16" s="10"/>
      <c r="H16" s="10"/>
      <c r="I16" s="12">
        <v>2</v>
      </c>
      <c r="J16" s="12"/>
      <c r="K16" s="10" t="s">
        <v>173</v>
      </c>
    </row>
    <row r="17" spans="1:11">
      <c r="A17" s="20" t="s">
        <v>174</v>
      </c>
      <c r="B17" s="10" t="s">
        <v>171</v>
      </c>
      <c r="C17" s="10">
        <v>3</v>
      </c>
      <c r="D17" s="10" t="s">
        <v>176</v>
      </c>
      <c r="E17" s="10"/>
      <c r="F17" s="10"/>
      <c r="G17" s="10"/>
      <c r="H17" s="10"/>
      <c r="I17" s="12">
        <v>2</v>
      </c>
      <c r="J17" s="12"/>
      <c r="K17" s="10" t="s">
        <v>173</v>
      </c>
    </row>
    <row r="18" spans="1:11" ht="68">
      <c r="A18" s="20" t="s">
        <v>177</v>
      </c>
      <c r="B18" s="10" t="s">
        <v>178</v>
      </c>
      <c r="C18" s="10">
        <v>2</v>
      </c>
      <c r="D18" s="10"/>
      <c r="E18" s="21"/>
      <c r="F18" s="22"/>
      <c r="G18" s="22" t="s">
        <v>179</v>
      </c>
      <c r="H18" s="22" t="s">
        <v>180</v>
      </c>
      <c r="I18" s="12">
        <v>2</v>
      </c>
      <c r="J18" s="12"/>
      <c r="K18" s="10" t="s">
        <v>173</v>
      </c>
    </row>
    <row r="19" spans="1:11" ht="85">
      <c r="A19" s="20" t="s">
        <v>181</v>
      </c>
      <c r="B19" s="10" t="s">
        <v>178</v>
      </c>
      <c r="C19" s="10">
        <v>2</v>
      </c>
      <c r="D19" s="10"/>
      <c r="E19" s="23"/>
      <c r="F19" s="22"/>
      <c r="G19" s="21" t="s">
        <v>182</v>
      </c>
      <c r="H19" s="24" t="s">
        <v>183</v>
      </c>
      <c r="I19" s="12">
        <v>2</v>
      </c>
      <c r="J19" s="12"/>
      <c r="K19" s="10" t="s">
        <v>173</v>
      </c>
    </row>
    <row r="20" spans="1:11">
      <c r="A20" s="20" t="s">
        <v>184</v>
      </c>
      <c r="B20" s="10" t="s">
        <v>171</v>
      </c>
      <c r="C20" s="10">
        <v>3</v>
      </c>
      <c r="D20" s="10" t="s">
        <v>185</v>
      </c>
      <c r="E20" s="10"/>
      <c r="F20" s="10"/>
      <c r="G20" s="10"/>
      <c r="H20" s="10"/>
      <c r="I20" s="12">
        <v>2</v>
      </c>
      <c r="J20" s="12"/>
      <c r="K20" s="10" t="s">
        <v>173</v>
      </c>
    </row>
    <row r="21" spans="1:11">
      <c r="A21" s="20" t="s">
        <v>186</v>
      </c>
      <c r="B21" s="10" t="s">
        <v>171</v>
      </c>
      <c r="C21" s="10">
        <v>3</v>
      </c>
      <c r="D21" s="10" t="s">
        <v>187</v>
      </c>
      <c r="E21" s="10"/>
      <c r="F21" s="10"/>
      <c r="G21" s="10"/>
      <c r="H21" s="10"/>
      <c r="I21" s="12">
        <v>2</v>
      </c>
      <c r="J21" s="12"/>
      <c r="K21" s="10" t="s">
        <v>173</v>
      </c>
    </row>
    <row r="22" spans="1:11" ht="102">
      <c r="A22" s="20" t="s">
        <v>188</v>
      </c>
      <c r="B22" s="10" t="s">
        <v>178</v>
      </c>
      <c r="C22" s="25">
        <v>1</v>
      </c>
      <c r="D22" s="22" t="s">
        <v>189</v>
      </c>
      <c r="E22" s="22" t="s">
        <v>190</v>
      </c>
      <c r="F22" s="22" t="s">
        <v>191</v>
      </c>
      <c r="G22" s="22" t="s">
        <v>189</v>
      </c>
      <c r="H22" s="22" t="s">
        <v>190</v>
      </c>
      <c r="I22" s="22"/>
      <c r="J22" s="21"/>
      <c r="K22" s="21" t="s">
        <v>192</v>
      </c>
    </row>
  </sheetData>
  <mergeCells count="2">
    <mergeCell ref="A2:A14"/>
    <mergeCell ref="K2:K1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4"/>
  <sheetViews>
    <sheetView topLeftCell="A62" workbookViewId="0">
      <selection activeCell="B81" sqref="B81"/>
    </sheetView>
  </sheetViews>
  <sheetFormatPr baseColWidth="10" defaultColWidth="8.83203125" defaultRowHeight="14"/>
  <cols>
    <col min="1" max="1" width="5" style="2" bestFit="1" customWidth="1"/>
    <col min="2" max="2" width="12" style="145" bestFit="1" customWidth="1"/>
    <col min="3" max="3" width="21" customWidth="1"/>
    <col min="5" max="5" width="5" style="26" bestFit="1" customWidth="1"/>
    <col min="6" max="6" width="20" customWidth="1"/>
    <col min="7" max="7" width="5" style="26" bestFit="1" customWidth="1"/>
    <col min="8" max="8" width="14.1640625" style="145" customWidth="1"/>
    <col min="9" max="9" width="21.6640625" bestFit="1" customWidth="1"/>
    <col min="10" max="10" width="6.83203125" bestFit="1" customWidth="1"/>
    <col min="11" max="11" width="5" bestFit="1" customWidth="1"/>
  </cols>
  <sheetData>
    <row r="1" spans="1:11">
      <c r="A1" s="439">
        <v>44454</v>
      </c>
      <c r="B1" s="440"/>
      <c r="C1" s="440"/>
      <c r="D1" s="440"/>
      <c r="E1" s="440"/>
      <c r="G1" s="441">
        <v>44479</v>
      </c>
      <c r="H1" s="431"/>
      <c r="I1" s="431"/>
      <c r="J1" s="431"/>
      <c r="K1" s="431"/>
    </row>
    <row r="2" spans="1:11" ht="15" thickBot="1">
      <c r="A2" s="2" t="s">
        <v>1356</v>
      </c>
      <c r="B2" s="145" t="s">
        <v>1357</v>
      </c>
      <c r="C2" t="s">
        <v>1358</v>
      </c>
      <c r="D2" t="s">
        <v>7</v>
      </c>
      <c r="E2" s="26" t="s">
        <v>1359</v>
      </c>
      <c r="G2" s="26" t="s">
        <v>1356</v>
      </c>
      <c r="H2" s="145" t="s">
        <v>1357</v>
      </c>
      <c r="I2" t="s">
        <v>1358</v>
      </c>
      <c r="J2" t="s">
        <v>7</v>
      </c>
      <c r="K2" t="s">
        <v>1359</v>
      </c>
    </row>
    <row r="3" spans="1:11" ht="15" thickBot="1">
      <c r="A3" s="2">
        <v>1</v>
      </c>
      <c r="B3" s="146" t="s">
        <v>1360</v>
      </c>
      <c r="C3" s="147" t="s">
        <v>1361</v>
      </c>
      <c r="D3" s="148" t="s">
        <v>1362</v>
      </c>
      <c r="E3" s="26">
        <v>4</v>
      </c>
      <c r="G3" s="26">
        <v>1</v>
      </c>
      <c r="H3" s="146">
        <v>2318170</v>
      </c>
      <c r="I3" s="147" t="s">
        <v>1431</v>
      </c>
      <c r="J3" t="s">
        <v>1365</v>
      </c>
      <c r="K3" s="150">
        <v>196</v>
      </c>
    </row>
    <row r="4" spans="1:11" ht="15" thickBot="1">
      <c r="B4" s="146" t="s">
        <v>1363</v>
      </c>
      <c r="C4" s="149" t="s">
        <v>1364</v>
      </c>
      <c r="D4" s="148" t="s">
        <v>1365</v>
      </c>
      <c r="E4" s="26">
        <v>8</v>
      </c>
      <c r="G4" s="26">
        <v>2</v>
      </c>
      <c r="H4" s="146" t="s">
        <v>1457</v>
      </c>
      <c r="I4" s="147" t="s">
        <v>1458</v>
      </c>
      <c r="J4" t="s">
        <v>1362</v>
      </c>
      <c r="K4" s="150">
        <v>80</v>
      </c>
    </row>
    <row r="5" spans="1:11" ht="15" thickBot="1">
      <c r="A5" s="2">
        <v>2</v>
      </c>
      <c r="B5" s="146" t="s">
        <v>1366</v>
      </c>
      <c r="C5" s="147" t="s">
        <v>1367</v>
      </c>
      <c r="D5" s="148" t="s">
        <v>1362</v>
      </c>
      <c r="E5" s="26">
        <v>2</v>
      </c>
      <c r="G5" s="26">
        <v>3</v>
      </c>
      <c r="H5" s="150" t="s">
        <v>1459</v>
      </c>
      <c r="I5" s="147" t="s">
        <v>1460</v>
      </c>
      <c r="J5" t="s">
        <v>1362</v>
      </c>
      <c r="K5" s="150">
        <v>8</v>
      </c>
    </row>
    <row r="6" spans="1:11" ht="15" thickBot="1">
      <c r="B6" s="146" t="s">
        <v>1368</v>
      </c>
      <c r="C6" s="148" t="s">
        <v>1369</v>
      </c>
      <c r="D6" s="148" t="s">
        <v>1365</v>
      </c>
      <c r="E6" s="26">
        <v>12</v>
      </c>
      <c r="G6" s="26">
        <v>4</v>
      </c>
      <c r="H6" s="150" t="s">
        <v>1459</v>
      </c>
      <c r="I6" s="147" t="s">
        <v>1460</v>
      </c>
      <c r="J6" t="s">
        <v>1362</v>
      </c>
      <c r="K6" s="150">
        <v>2</v>
      </c>
    </row>
    <row r="7" spans="1:11" ht="15" thickBot="1">
      <c r="B7" s="146" t="s">
        <v>1370</v>
      </c>
      <c r="C7" s="148" t="s">
        <v>1371</v>
      </c>
      <c r="D7" s="148" t="s">
        <v>1365</v>
      </c>
      <c r="E7" s="26">
        <v>16</v>
      </c>
      <c r="G7" s="26">
        <v>5</v>
      </c>
      <c r="H7" s="150" t="s">
        <v>1461</v>
      </c>
      <c r="I7" s="147" t="s">
        <v>1462</v>
      </c>
      <c r="J7" t="s">
        <v>1463</v>
      </c>
      <c r="K7" s="150">
        <v>18</v>
      </c>
    </row>
    <row r="8" spans="1:11" ht="15" thickBot="1">
      <c r="B8" s="146" t="s">
        <v>1372</v>
      </c>
      <c r="C8" s="148" t="s">
        <v>1373</v>
      </c>
      <c r="D8" s="148" t="s">
        <v>1365</v>
      </c>
      <c r="E8" s="26">
        <v>12</v>
      </c>
      <c r="G8" s="26">
        <v>6</v>
      </c>
      <c r="H8" s="150" t="s">
        <v>1464</v>
      </c>
      <c r="I8" s="147" t="s">
        <v>1465</v>
      </c>
      <c r="J8" t="s">
        <v>1463</v>
      </c>
      <c r="K8" s="150">
        <v>2</v>
      </c>
    </row>
    <row r="9" spans="1:11" ht="15" thickBot="1">
      <c r="A9" s="2">
        <v>3</v>
      </c>
      <c r="B9" s="146" t="s">
        <v>1374</v>
      </c>
      <c r="C9" s="147" t="s">
        <v>1375</v>
      </c>
      <c r="D9" s="148" t="s">
        <v>1362</v>
      </c>
      <c r="E9" s="26">
        <v>4</v>
      </c>
      <c r="G9" s="26">
        <v>7</v>
      </c>
      <c r="H9" s="150" t="s">
        <v>1466</v>
      </c>
      <c r="I9" s="147" t="s">
        <v>1467</v>
      </c>
      <c r="J9" t="s">
        <v>1463</v>
      </c>
      <c r="K9" s="150">
        <v>1</v>
      </c>
    </row>
    <row r="10" spans="1:11" ht="15" thickBot="1">
      <c r="B10" s="146" t="s">
        <v>1372</v>
      </c>
      <c r="C10" s="150" t="s">
        <v>1373</v>
      </c>
      <c r="D10" s="148" t="s">
        <v>1365</v>
      </c>
      <c r="E10" s="151">
        <v>32</v>
      </c>
      <c r="G10" s="26">
        <v>8</v>
      </c>
      <c r="H10" s="150" t="s">
        <v>1466</v>
      </c>
      <c r="I10" s="147" t="s">
        <v>1467</v>
      </c>
      <c r="J10" t="s">
        <v>1463</v>
      </c>
      <c r="K10" s="150">
        <v>1</v>
      </c>
    </row>
    <row r="11" spans="1:11" ht="15" thickBot="1">
      <c r="A11" s="2">
        <v>4</v>
      </c>
      <c r="B11" s="146" t="s">
        <v>1376</v>
      </c>
      <c r="C11" s="147" t="s">
        <v>1377</v>
      </c>
      <c r="D11" s="148" t="s">
        <v>1362</v>
      </c>
      <c r="E11" s="151">
        <v>16</v>
      </c>
      <c r="G11" s="26">
        <v>9</v>
      </c>
      <c r="H11" s="146">
        <v>98011306</v>
      </c>
      <c r="I11" s="147" t="s">
        <v>1468</v>
      </c>
      <c r="J11" t="s">
        <v>1362</v>
      </c>
      <c r="K11" s="150">
        <v>2</v>
      </c>
    </row>
    <row r="12" spans="1:11" ht="15" thickBot="1">
      <c r="A12" s="2">
        <v>5</v>
      </c>
      <c r="B12" s="146" t="s">
        <v>1366</v>
      </c>
      <c r="C12" s="147" t="s">
        <v>1367</v>
      </c>
      <c r="D12" s="148" t="s">
        <v>1362</v>
      </c>
      <c r="E12" s="151">
        <v>2</v>
      </c>
      <c r="G12" s="26">
        <v>10</v>
      </c>
      <c r="H12" s="146">
        <v>2318170</v>
      </c>
      <c r="I12" s="147" t="s">
        <v>1431</v>
      </c>
      <c r="J12" t="s">
        <v>1365</v>
      </c>
      <c r="K12" s="150">
        <v>224</v>
      </c>
    </row>
    <row r="13" spans="1:11" ht="15" thickBot="1">
      <c r="B13" s="146" t="s">
        <v>1368</v>
      </c>
      <c r="C13" s="150" t="s">
        <v>1378</v>
      </c>
      <c r="D13" s="148" t="s">
        <v>1365</v>
      </c>
      <c r="E13" s="151">
        <v>4</v>
      </c>
      <c r="G13" s="26">
        <v>11</v>
      </c>
      <c r="H13" s="150" t="s">
        <v>1459</v>
      </c>
      <c r="I13" s="147" t="s">
        <v>1460</v>
      </c>
      <c r="J13" t="s">
        <v>1362</v>
      </c>
      <c r="K13" s="150">
        <v>100</v>
      </c>
    </row>
    <row r="14" spans="1:11" ht="15" thickBot="1">
      <c r="B14" s="146" t="s">
        <v>1379</v>
      </c>
      <c r="C14" s="150" t="s">
        <v>1380</v>
      </c>
      <c r="D14" s="148" t="s">
        <v>1365</v>
      </c>
      <c r="E14" s="151">
        <v>4</v>
      </c>
      <c r="G14" s="26">
        <v>12</v>
      </c>
      <c r="H14" s="150" t="s">
        <v>1420</v>
      </c>
      <c r="I14" s="147" t="s">
        <v>1421</v>
      </c>
      <c r="J14" t="s">
        <v>1362</v>
      </c>
      <c r="K14" s="150">
        <v>2</v>
      </c>
    </row>
    <row r="15" spans="1:11" ht="15" thickBot="1">
      <c r="A15" s="2">
        <v>6</v>
      </c>
      <c r="B15" s="146" t="s">
        <v>1360</v>
      </c>
      <c r="C15" s="147" t="s">
        <v>1361</v>
      </c>
      <c r="D15" s="148" t="s">
        <v>1362</v>
      </c>
      <c r="E15" s="151">
        <v>2</v>
      </c>
      <c r="H15" s="146">
        <v>2314171</v>
      </c>
      <c r="I15" s="150" t="s">
        <v>1422</v>
      </c>
      <c r="J15" t="s">
        <v>1365</v>
      </c>
      <c r="K15" s="150">
        <v>16</v>
      </c>
    </row>
    <row r="16" spans="1:11" ht="15" thickBot="1">
      <c r="A16" s="2">
        <v>7</v>
      </c>
      <c r="B16" s="146" t="s">
        <v>1381</v>
      </c>
      <c r="C16" s="147" t="s">
        <v>1382</v>
      </c>
      <c r="D16" s="148" t="s">
        <v>1362</v>
      </c>
      <c r="E16" s="151">
        <v>2</v>
      </c>
      <c r="G16" s="26">
        <v>13</v>
      </c>
      <c r="H16" s="146">
        <v>98011306</v>
      </c>
      <c r="I16" s="147" t="s">
        <v>1468</v>
      </c>
      <c r="J16" t="s">
        <v>1362</v>
      </c>
      <c r="K16" s="150">
        <v>6</v>
      </c>
    </row>
    <row r="17" spans="1:11" ht="15" thickBot="1">
      <c r="A17" s="2">
        <v>8</v>
      </c>
      <c r="B17" s="146" t="s">
        <v>1383</v>
      </c>
      <c r="C17" s="147" t="s">
        <v>1384</v>
      </c>
      <c r="D17" s="148" t="s">
        <v>1385</v>
      </c>
      <c r="E17" s="151">
        <v>2</v>
      </c>
      <c r="G17" s="26">
        <v>14</v>
      </c>
      <c r="H17" s="150" t="s">
        <v>1360</v>
      </c>
      <c r="I17" s="147" t="s">
        <v>1361</v>
      </c>
      <c r="J17" t="s">
        <v>1362</v>
      </c>
      <c r="K17" s="150">
        <v>14</v>
      </c>
    </row>
    <row r="18" spans="1:11" ht="15" thickBot="1">
      <c r="A18" s="2">
        <v>9</v>
      </c>
      <c r="B18" s="146" t="s">
        <v>1386</v>
      </c>
      <c r="C18" s="147" t="s">
        <v>1387</v>
      </c>
      <c r="D18" s="148" t="s">
        <v>1385</v>
      </c>
      <c r="E18" s="151">
        <v>2</v>
      </c>
      <c r="G18" s="26">
        <v>15</v>
      </c>
      <c r="H18" s="150" t="s">
        <v>1461</v>
      </c>
      <c r="I18" s="147" t="s">
        <v>1462</v>
      </c>
      <c r="J18" t="s">
        <v>1463</v>
      </c>
      <c r="K18" s="150">
        <v>64</v>
      </c>
    </row>
    <row r="19" spans="1:11" ht="15" thickBot="1">
      <c r="A19" s="2">
        <v>10</v>
      </c>
      <c r="B19" s="146" t="s">
        <v>1386</v>
      </c>
      <c r="C19" s="147" t="s">
        <v>1387</v>
      </c>
      <c r="D19" s="148" t="s">
        <v>1385</v>
      </c>
      <c r="E19" s="151">
        <v>2</v>
      </c>
      <c r="G19" s="26">
        <v>16</v>
      </c>
      <c r="H19" s="150" t="s">
        <v>1461</v>
      </c>
      <c r="I19" s="147" t="s">
        <v>1462</v>
      </c>
      <c r="J19" t="s">
        <v>1463</v>
      </c>
      <c r="K19" s="150">
        <v>120</v>
      </c>
    </row>
    <row r="20" spans="1:11" ht="15" thickBot="1">
      <c r="A20" s="2">
        <v>11</v>
      </c>
      <c r="B20" s="146" t="s">
        <v>1386</v>
      </c>
      <c r="C20" s="147" t="s">
        <v>1387</v>
      </c>
      <c r="D20" s="148" t="s">
        <v>1385</v>
      </c>
      <c r="E20" s="151">
        <v>2</v>
      </c>
      <c r="G20" s="26">
        <v>17</v>
      </c>
      <c r="H20" s="150" t="s">
        <v>1464</v>
      </c>
      <c r="I20" s="147" t="s">
        <v>1465</v>
      </c>
      <c r="J20" t="s">
        <v>1463</v>
      </c>
      <c r="K20" s="150">
        <v>26</v>
      </c>
    </row>
    <row r="21" spans="1:11" ht="15" thickBot="1">
      <c r="A21" s="2">
        <v>12</v>
      </c>
      <c r="B21" s="146" t="s">
        <v>1383</v>
      </c>
      <c r="C21" s="147" t="s">
        <v>1384</v>
      </c>
      <c r="D21" s="148" t="s">
        <v>1385</v>
      </c>
      <c r="E21" s="151">
        <v>2</v>
      </c>
      <c r="G21" s="26">
        <v>18</v>
      </c>
      <c r="H21" s="150" t="s">
        <v>1466</v>
      </c>
      <c r="I21" s="147" t="s">
        <v>1467</v>
      </c>
      <c r="J21" t="s">
        <v>1463</v>
      </c>
      <c r="K21" s="150">
        <v>20</v>
      </c>
    </row>
    <row r="22" spans="1:11" ht="15" thickBot="1">
      <c r="A22" s="2">
        <v>13</v>
      </c>
      <c r="B22" s="146" t="s">
        <v>1388</v>
      </c>
      <c r="C22" s="147" t="s">
        <v>1389</v>
      </c>
      <c r="D22" s="148" t="s">
        <v>1353</v>
      </c>
      <c r="E22" s="151">
        <v>1</v>
      </c>
      <c r="G22" s="26">
        <v>19</v>
      </c>
      <c r="H22" s="146">
        <v>2315200</v>
      </c>
      <c r="I22" s="147" t="s">
        <v>1398</v>
      </c>
      <c r="J22" t="s">
        <v>1365</v>
      </c>
      <c r="K22" s="150">
        <v>25</v>
      </c>
    </row>
    <row r="23" spans="1:11" ht="15" thickBot="1">
      <c r="A23" s="2">
        <v>14</v>
      </c>
      <c r="B23" s="146" t="s">
        <v>1381</v>
      </c>
      <c r="C23" s="147" t="s">
        <v>1382</v>
      </c>
      <c r="D23" s="148" t="s">
        <v>1362</v>
      </c>
      <c r="E23" s="151">
        <v>2</v>
      </c>
      <c r="G23" s="26">
        <v>20</v>
      </c>
      <c r="H23" s="150" t="s">
        <v>1466</v>
      </c>
      <c r="I23" s="147" t="s">
        <v>1467</v>
      </c>
      <c r="J23" t="s">
        <v>1463</v>
      </c>
      <c r="K23" s="150">
        <v>5</v>
      </c>
    </row>
    <row r="24" spans="1:11" ht="15" thickBot="1">
      <c r="A24" s="2">
        <v>15</v>
      </c>
      <c r="B24" s="146" t="s">
        <v>1381</v>
      </c>
      <c r="C24" s="147" t="s">
        <v>1382</v>
      </c>
      <c r="D24" s="148" t="s">
        <v>1362</v>
      </c>
      <c r="E24" s="151">
        <v>2</v>
      </c>
      <c r="G24" s="26">
        <v>21</v>
      </c>
      <c r="H24" s="150" t="s">
        <v>1466</v>
      </c>
      <c r="I24" s="147" t="s">
        <v>1467</v>
      </c>
      <c r="J24" t="s">
        <v>1463</v>
      </c>
      <c r="K24" s="150">
        <v>6</v>
      </c>
    </row>
    <row r="25" spans="1:11" ht="15" thickBot="1">
      <c r="A25" s="2">
        <v>16</v>
      </c>
      <c r="B25" s="146" t="s">
        <v>1390</v>
      </c>
      <c r="C25" s="147" t="s">
        <v>1391</v>
      </c>
      <c r="D25" s="148" t="s">
        <v>1362</v>
      </c>
      <c r="E25" s="151">
        <v>4</v>
      </c>
      <c r="G25" s="26">
        <v>22</v>
      </c>
      <c r="H25" s="150" t="s">
        <v>1469</v>
      </c>
      <c r="I25" s="147" t="s">
        <v>1470</v>
      </c>
      <c r="J25" t="s">
        <v>1353</v>
      </c>
      <c r="K25" s="150">
        <v>1</v>
      </c>
    </row>
    <row r="26" spans="1:11" ht="15" thickBot="1">
      <c r="A26" s="2">
        <v>17</v>
      </c>
      <c r="B26" s="146" t="s">
        <v>1390</v>
      </c>
      <c r="C26" s="147" t="s">
        <v>1391</v>
      </c>
      <c r="D26" s="148" t="s">
        <v>1362</v>
      </c>
      <c r="E26" s="151">
        <v>4</v>
      </c>
      <c r="G26" s="26">
        <v>23</v>
      </c>
      <c r="H26" s="150" t="s">
        <v>1471</v>
      </c>
      <c r="I26" s="147" t="s">
        <v>1472</v>
      </c>
      <c r="J26" t="s">
        <v>1353</v>
      </c>
      <c r="K26" s="150">
        <v>3</v>
      </c>
    </row>
    <row r="27" spans="1:11" ht="15" thickBot="1">
      <c r="A27" s="2">
        <v>18</v>
      </c>
      <c r="B27" s="146" t="s">
        <v>1392</v>
      </c>
      <c r="C27" s="147" t="s">
        <v>1393</v>
      </c>
      <c r="D27" s="148" t="s">
        <v>1394</v>
      </c>
      <c r="E27" s="151">
        <v>2</v>
      </c>
    </row>
    <row r="28" spans="1:11" ht="15" thickBot="1">
      <c r="A28" s="2">
        <v>19</v>
      </c>
      <c r="B28" s="146" t="s">
        <v>1392</v>
      </c>
      <c r="C28" s="147" t="s">
        <v>1393</v>
      </c>
      <c r="D28" s="148" t="s">
        <v>1394</v>
      </c>
      <c r="E28" s="151">
        <v>2</v>
      </c>
    </row>
    <row r="29" spans="1:11" ht="15" thickBot="1">
      <c r="A29" s="2">
        <v>20</v>
      </c>
      <c r="B29" s="146" t="s">
        <v>1381</v>
      </c>
      <c r="C29" s="147" t="s">
        <v>1382</v>
      </c>
      <c r="D29" s="148" t="s">
        <v>1362</v>
      </c>
      <c r="E29" s="151">
        <v>2</v>
      </c>
    </row>
    <row r="30" spans="1:11" ht="15" thickBot="1">
      <c r="B30" s="146" t="s">
        <v>1395</v>
      </c>
      <c r="C30" s="150" t="s">
        <v>1396</v>
      </c>
      <c r="D30" s="148" t="s">
        <v>1365</v>
      </c>
      <c r="E30" s="151">
        <v>4</v>
      </c>
    </row>
    <row r="31" spans="1:11" ht="15" thickBot="1">
      <c r="A31" s="2">
        <v>21</v>
      </c>
      <c r="B31" s="146" t="s">
        <v>1366</v>
      </c>
      <c r="C31" s="147" t="s">
        <v>1367</v>
      </c>
      <c r="D31" s="148" t="s">
        <v>1362</v>
      </c>
      <c r="E31" s="151">
        <v>2</v>
      </c>
    </row>
    <row r="32" spans="1:11">
      <c r="B32" s="146">
        <v>2315204</v>
      </c>
      <c r="C32" s="150" t="s">
        <v>1397</v>
      </c>
      <c r="D32" s="148" t="s">
        <v>1365</v>
      </c>
      <c r="E32" s="151">
        <v>2</v>
      </c>
    </row>
    <row r="33" spans="1:5">
      <c r="B33" s="146">
        <v>2315200</v>
      </c>
      <c r="C33" s="150" t="s">
        <v>1398</v>
      </c>
      <c r="D33" s="148" t="s">
        <v>1365</v>
      </c>
      <c r="E33" s="151">
        <v>2</v>
      </c>
    </row>
    <row r="34" spans="1:5">
      <c r="B34" s="146" t="s">
        <v>1368</v>
      </c>
      <c r="C34" s="150" t="s">
        <v>1369</v>
      </c>
      <c r="D34" s="148" t="s">
        <v>1365</v>
      </c>
      <c r="E34" s="151">
        <v>16</v>
      </c>
    </row>
    <row r="35" spans="1:5">
      <c r="B35" s="146" t="s">
        <v>1399</v>
      </c>
      <c r="C35" s="150" t="s">
        <v>1400</v>
      </c>
      <c r="D35" s="148" t="s">
        <v>1365</v>
      </c>
      <c r="E35" s="151">
        <v>12</v>
      </c>
    </row>
    <row r="36" spans="1:5">
      <c r="B36" s="146" t="s">
        <v>1401</v>
      </c>
      <c r="C36" s="150" t="s">
        <v>1402</v>
      </c>
      <c r="D36" s="148" t="s">
        <v>1365</v>
      </c>
      <c r="E36" s="151">
        <v>4</v>
      </c>
    </row>
    <row r="37" spans="1:5" ht="15" thickBot="1">
      <c r="B37" s="146" t="s">
        <v>1403</v>
      </c>
      <c r="C37" s="150" t="s">
        <v>1404</v>
      </c>
      <c r="D37" s="148" t="s">
        <v>1365</v>
      </c>
      <c r="E37" s="151">
        <v>8</v>
      </c>
    </row>
    <row r="38" spans="1:5" ht="15" thickBot="1">
      <c r="A38" s="2">
        <v>22</v>
      </c>
      <c r="B38" s="146" t="s">
        <v>1366</v>
      </c>
      <c r="C38" s="147" t="s">
        <v>1367</v>
      </c>
      <c r="D38" s="148" t="s">
        <v>1362</v>
      </c>
      <c r="E38" s="151">
        <v>2</v>
      </c>
    </row>
    <row r="39" spans="1:5">
      <c r="B39" s="146" t="s">
        <v>1368</v>
      </c>
      <c r="C39" s="146" t="s">
        <v>1369</v>
      </c>
      <c r="D39" s="148" t="s">
        <v>1365</v>
      </c>
      <c r="E39" s="151">
        <v>12</v>
      </c>
    </row>
    <row r="40" spans="1:5">
      <c r="B40" s="146" t="s">
        <v>1403</v>
      </c>
      <c r="C40" s="146" t="s">
        <v>1404</v>
      </c>
      <c r="D40" s="148" t="s">
        <v>1365</v>
      </c>
      <c r="E40" s="151">
        <v>12</v>
      </c>
    </row>
    <row r="41" spans="1:5" ht="15" thickBot="1">
      <c r="B41" s="146" t="s">
        <v>1405</v>
      </c>
      <c r="C41" s="146" t="s">
        <v>1406</v>
      </c>
      <c r="D41" s="148" t="s">
        <v>1365</v>
      </c>
      <c r="E41" s="151">
        <v>8</v>
      </c>
    </row>
    <row r="42" spans="1:5" ht="15" thickBot="1">
      <c r="A42" s="2">
        <v>23</v>
      </c>
      <c r="B42" s="146" t="s">
        <v>1374</v>
      </c>
      <c r="C42" s="147" t="s">
        <v>1407</v>
      </c>
      <c r="D42" s="148" t="s">
        <v>1362</v>
      </c>
      <c r="E42" s="151">
        <v>4</v>
      </c>
    </row>
    <row r="43" spans="1:5" ht="15" thickBot="1">
      <c r="B43" s="146" t="s">
        <v>1405</v>
      </c>
      <c r="C43" s="150" t="s">
        <v>1406</v>
      </c>
      <c r="D43" s="148" t="s">
        <v>1365</v>
      </c>
      <c r="E43" s="151">
        <v>32</v>
      </c>
    </row>
    <row r="44" spans="1:5" ht="15" thickBot="1">
      <c r="A44" s="2">
        <v>24</v>
      </c>
      <c r="B44" s="150" t="s">
        <v>1360</v>
      </c>
      <c r="C44" s="147" t="s">
        <v>1361</v>
      </c>
      <c r="D44" s="148" t="s">
        <v>1362</v>
      </c>
      <c r="E44" s="151">
        <v>4</v>
      </c>
    </row>
    <row r="45" spans="1:5" ht="15" thickBot="1">
      <c r="B45" s="146">
        <v>2318169</v>
      </c>
      <c r="C45" s="146" t="s">
        <v>1364</v>
      </c>
      <c r="D45" s="148" t="s">
        <v>1365</v>
      </c>
      <c r="E45" s="151">
        <v>8</v>
      </c>
    </row>
    <row r="46" spans="1:5" ht="15" thickBot="1">
      <c r="A46" s="2">
        <v>25</v>
      </c>
      <c r="B46" s="150" t="s">
        <v>1376</v>
      </c>
      <c r="C46" s="147" t="s">
        <v>1377</v>
      </c>
      <c r="D46" s="148" t="s">
        <v>1362</v>
      </c>
      <c r="E46" s="151">
        <v>16</v>
      </c>
    </row>
    <row r="47" spans="1:5" ht="15" thickBot="1">
      <c r="A47" s="2">
        <v>26</v>
      </c>
      <c r="B47" s="150" t="s">
        <v>1408</v>
      </c>
      <c r="C47" s="147" t="s">
        <v>1409</v>
      </c>
      <c r="D47" s="148" t="s">
        <v>1362</v>
      </c>
      <c r="E47" s="151">
        <v>2</v>
      </c>
    </row>
    <row r="48" spans="1:5">
      <c r="B48" s="146" t="s">
        <v>1368</v>
      </c>
      <c r="C48" s="146" t="s">
        <v>1369</v>
      </c>
      <c r="D48" s="146" t="s">
        <v>1365</v>
      </c>
      <c r="E48" s="151">
        <v>4</v>
      </c>
    </row>
    <row r="49" spans="1:5" ht="15" thickBot="1">
      <c r="B49" s="146" t="s">
        <v>1410</v>
      </c>
      <c r="C49" s="146" t="s">
        <v>1411</v>
      </c>
      <c r="D49" s="146" t="s">
        <v>1365</v>
      </c>
      <c r="E49" s="151">
        <v>4</v>
      </c>
    </row>
    <row r="50" spans="1:5" ht="15" thickBot="1">
      <c r="A50" s="2">
        <v>27</v>
      </c>
      <c r="B50" s="146" t="s">
        <v>1381</v>
      </c>
      <c r="C50" s="147" t="s">
        <v>1382</v>
      </c>
      <c r="D50" s="148" t="s">
        <v>1362</v>
      </c>
      <c r="E50" s="151">
        <v>2</v>
      </c>
    </row>
    <row r="51" spans="1:5">
      <c r="B51" s="146">
        <v>2318169</v>
      </c>
      <c r="C51" s="149" t="s">
        <v>1364</v>
      </c>
      <c r="D51" s="148" t="s">
        <v>1365</v>
      </c>
      <c r="E51" s="151">
        <v>2</v>
      </c>
    </row>
    <row r="52" spans="1:5" ht="15" thickBot="1">
      <c r="B52" s="146" t="s">
        <v>1412</v>
      </c>
      <c r="C52" s="150" t="s">
        <v>1413</v>
      </c>
      <c r="D52" s="148" t="s">
        <v>1365</v>
      </c>
      <c r="E52" s="151">
        <v>2</v>
      </c>
    </row>
    <row r="53" spans="1:5" ht="15" thickBot="1">
      <c r="A53" s="2">
        <v>28</v>
      </c>
      <c r="B53" s="146" t="s">
        <v>1414</v>
      </c>
      <c r="C53" s="147" t="s">
        <v>1415</v>
      </c>
      <c r="D53" s="148" t="s">
        <v>1362</v>
      </c>
      <c r="E53" s="151">
        <v>2</v>
      </c>
    </row>
    <row r="54" spans="1:5" ht="15" thickBot="1">
      <c r="B54" s="146">
        <v>2318169</v>
      </c>
      <c r="C54" s="149" t="s">
        <v>1364</v>
      </c>
      <c r="D54" s="148" t="s">
        <v>1365</v>
      </c>
      <c r="E54" s="151">
        <v>4</v>
      </c>
    </row>
    <row r="55" spans="1:5" ht="15" thickBot="1">
      <c r="A55" s="2">
        <v>29</v>
      </c>
      <c r="B55" s="150" t="s">
        <v>1360</v>
      </c>
      <c r="C55" s="147" t="s">
        <v>1361</v>
      </c>
      <c r="D55" s="148" t="s">
        <v>1362</v>
      </c>
      <c r="E55" s="151">
        <v>2</v>
      </c>
    </row>
    <row r="56" spans="1:5" ht="15" thickBot="1">
      <c r="A56" s="2">
        <v>30</v>
      </c>
      <c r="B56" s="150" t="s">
        <v>1416</v>
      </c>
      <c r="C56" s="147" t="s">
        <v>1417</v>
      </c>
      <c r="D56" s="148" t="s">
        <v>137</v>
      </c>
      <c r="E56" s="151">
        <v>2</v>
      </c>
    </row>
    <row r="57" spans="1:5" ht="15" thickBot="1">
      <c r="A57" s="2">
        <v>31</v>
      </c>
      <c r="B57" s="150" t="s">
        <v>1418</v>
      </c>
      <c r="C57" s="147" t="s">
        <v>1419</v>
      </c>
      <c r="D57" s="148" t="s">
        <v>137</v>
      </c>
      <c r="E57" s="151">
        <v>2</v>
      </c>
    </row>
    <row r="58" spans="1:5" ht="15" thickBot="1">
      <c r="A58" s="2">
        <v>32</v>
      </c>
      <c r="B58" s="150" t="s">
        <v>1416</v>
      </c>
      <c r="C58" s="147" t="s">
        <v>1417</v>
      </c>
      <c r="D58" s="148" t="s">
        <v>137</v>
      </c>
      <c r="E58" s="151">
        <v>2</v>
      </c>
    </row>
    <row r="59" spans="1:5" ht="15" thickBot="1">
      <c r="A59" s="2">
        <v>33</v>
      </c>
      <c r="B59" s="150" t="s">
        <v>1381</v>
      </c>
      <c r="C59" s="147" t="s">
        <v>1382</v>
      </c>
      <c r="D59" s="148" t="s">
        <v>1362</v>
      </c>
      <c r="E59" s="151">
        <v>2</v>
      </c>
    </row>
    <row r="60" spans="1:5" ht="15" thickBot="1">
      <c r="A60" s="2">
        <v>34</v>
      </c>
      <c r="B60" s="146" t="s">
        <v>1420</v>
      </c>
      <c r="C60" s="147" t="s">
        <v>1421</v>
      </c>
      <c r="D60" s="148" t="s">
        <v>1362</v>
      </c>
      <c r="E60" s="151">
        <v>4</v>
      </c>
    </row>
    <row r="61" spans="1:5">
      <c r="B61" s="146">
        <v>2314171</v>
      </c>
      <c r="C61" s="150" t="s">
        <v>1422</v>
      </c>
      <c r="D61" s="150" t="s">
        <v>1365</v>
      </c>
      <c r="E61" s="151">
        <v>32</v>
      </c>
    </row>
    <row r="62" spans="1:5">
      <c r="B62" s="146">
        <v>2315200</v>
      </c>
      <c r="C62" s="150" t="s">
        <v>1398</v>
      </c>
      <c r="D62" s="150" t="s">
        <v>1365</v>
      </c>
      <c r="E62" s="151">
        <v>52</v>
      </c>
    </row>
    <row r="63" spans="1:5" ht="15" thickBot="1">
      <c r="B63" s="150" t="s">
        <v>1395</v>
      </c>
      <c r="C63" s="150" t="s">
        <v>1396</v>
      </c>
      <c r="D63" s="150" t="s">
        <v>1365</v>
      </c>
      <c r="E63" s="151">
        <v>16</v>
      </c>
    </row>
    <row r="64" spans="1:5" ht="15" thickBot="1">
      <c r="A64" s="2">
        <v>35</v>
      </c>
      <c r="B64" s="150" t="s">
        <v>1360</v>
      </c>
      <c r="C64" s="147" t="s">
        <v>1361</v>
      </c>
      <c r="D64" s="150" t="s">
        <v>1362</v>
      </c>
      <c r="E64" s="151">
        <v>16</v>
      </c>
    </row>
    <row r="65" spans="2:5" ht="15" thickBot="1">
      <c r="B65" s="146" t="s">
        <v>1423</v>
      </c>
      <c r="C65" s="147" t="s">
        <v>1369</v>
      </c>
      <c r="D65" s="148" t="s">
        <v>1365</v>
      </c>
      <c r="E65" s="151">
        <v>44</v>
      </c>
    </row>
    <row r="66" spans="2:5" ht="15" thickBot="1">
      <c r="B66" s="146" t="s">
        <v>1424</v>
      </c>
      <c r="C66" s="147" t="s">
        <v>1425</v>
      </c>
      <c r="D66" s="148" t="s">
        <v>1365</v>
      </c>
      <c r="E66" s="151">
        <v>4</v>
      </c>
    </row>
    <row r="67" spans="2:5" ht="15" thickBot="1">
      <c r="B67" s="146">
        <v>2315204</v>
      </c>
      <c r="C67" s="147" t="s">
        <v>1397</v>
      </c>
      <c r="D67" s="148" t="s">
        <v>1365</v>
      </c>
      <c r="E67" s="151">
        <v>10</v>
      </c>
    </row>
    <row r="68" spans="2:5" ht="15" thickBot="1">
      <c r="B68" s="146">
        <v>2315200</v>
      </c>
      <c r="C68" s="152" t="s">
        <v>1398</v>
      </c>
      <c r="D68" s="148" t="s">
        <v>1365</v>
      </c>
      <c r="E68" s="151">
        <v>10</v>
      </c>
    </row>
    <row r="69" spans="2:5" ht="15" thickBot="1">
      <c r="B69" s="146">
        <v>2318169</v>
      </c>
      <c r="C69" s="152" t="s">
        <v>1426</v>
      </c>
      <c r="D69" s="148" t="s">
        <v>1365</v>
      </c>
      <c r="E69" s="151">
        <v>10</v>
      </c>
    </row>
    <row r="70" spans="2:5" ht="15" thickBot="1">
      <c r="B70" s="146" t="s">
        <v>1424</v>
      </c>
      <c r="C70" s="152" t="s">
        <v>1425</v>
      </c>
      <c r="D70" s="148" t="s">
        <v>1365</v>
      </c>
      <c r="E70" s="151">
        <v>10</v>
      </c>
    </row>
    <row r="71" spans="2:5" ht="15" thickBot="1">
      <c r="B71" s="146" t="s">
        <v>1401</v>
      </c>
      <c r="C71" s="152" t="s">
        <v>1402</v>
      </c>
      <c r="D71" s="148" t="s">
        <v>1365</v>
      </c>
      <c r="E71" s="151">
        <v>2</v>
      </c>
    </row>
    <row r="72" spans="2:5" ht="15" thickBot="1">
      <c r="B72" s="146" t="s">
        <v>1403</v>
      </c>
      <c r="C72" s="152" t="s">
        <v>1404</v>
      </c>
      <c r="D72" s="148" t="s">
        <v>1365</v>
      </c>
      <c r="E72" s="151">
        <v>2</v>
      </c>
    </row>
    <row r="73" spans="2:5" ht="15" thickBot="1">
      <c r="B73" s="146" t="s">
        <v>1427</v>
      </c>
      <c r="C73" s="147" t="s">
        <v>1428</v>
      </c>
      <c r="D73" s="148" t="s">
        <v>1365</v>
      </c>
      <c r="E73" s="151">
        <v>2</v>
      </c>
    </row>
    <row r="74" spans="2:5" ht="15" thickBot="1">
      <c r="B74" s="146" t="s">
        <v>1429</v>
      </c>
      <c r="C74" s="147" t="s">
        <v>1371</v>
      </c>
      <c r="D74" s="148" t="s">
        <v>1365</v>
      </c>
      <c r="E74" s="151">
        <v>2</v>
      </c>
    </row>
    <row r="75" spans="2:5" ht="15" thickBot="1">
      <c r="B75" s="146" t="s">
        <v>1427</v>
      </c>
      <c r="C75" s="147" t="s">
        <v>1428</v>
      </c>
      <c r="D75" s="148" t="s">
        <v>1365</v>
      </c>
      <c r="E75" s="151">
        <v>4</v>
      </c>
    </row>
    <row r="76" spans="2:5" ht="15" thickBot="1">
      <c r="B76" s="146">
        <v>2318169</v>
      </c>
      <c r="C76" s="147" t="s">
        <v>1364</v>
      </c>
      <c r="D76" s="148" t="s">
        <v>1365</v>
      </c>
      <c r="E76" s="151">
        <v>2</v>
      </c>
    </row>
    <row r="77" spans="2:5" ht="15" thickBot="1">
      <c r="B77" s="146" t="s">
        <v>1427</v>
      </c>
      <c r="C77" s="147" t="s">
        <v>1428</v>
      </c>
      <c r="D77" s="148" t="s">
        <v>1365</v>
      </c>
      <c r="E77" s="151">
        <v>16</v>
      </c>
    </row>
    <row r="78" spans="2:5" ht="15" thickBot="1">
      <c r="B78" s="146">
        <v>2318169</v>
      </c>
      <c r="C78" s="147" t="s">
        <v>1364</v>
      </c>
      <c r="D78" s="148" t="s">
        <v>1365</v>
      </c>
      <c r="E78" s="151">
        <v>2</v>
      </c>
    </row>
    <row r="79" spans="2:5" ht="15" thickBot="1">
      <c r="B79" s="146" t="s">
        <v>1405</v>
      </c>
      <c r="C79" s="147" t="s">
        <v>1406</v>
      </c>
      <c r="D79" s="148" t="s">
        <v>1365</v>
      </c>
      <c r="E79" s="151">
        <v>12</v>
      </c>
    </row>
    <row r="80" spans="2:5" ht="15" thickBot="1">
      <c r="B80" s="146">
        <v>2315204</v>
      </c>
      <c r="C80" s="147" t="s">
        <v>1397</v>
      </c>
      <c r="D80" s="148" t="s">
        <v>1365</v>
      </c>
      <c r="E80" s="151">
        <v>12</v>
      </c>
    </row>
    <row r="81" spans="2:5" ht="15" thickBot="1">
      <c r="B81" s="146">
        <v>2317346</v>
      </c>
      <c r="C81" s="147" t="s">
        <v>1430</v>
      </c>
      <c r="D81" s="148" t="s">
        <v>1365</v>
      </c>
      <c r="E81" s="151">
        <v>8</v>
      </c>
    </row>
    <row r="82" spans="2:5" ht="15" thickBot="1">
      <c r="B82" s="146">
        <v>2318169</v>
      </c>
      <c r="C82" s="147" t="s">
        <v>1364</v>
      </c>
      <c r="D82" s="148" t="s">
        <v>1365</v>
      </c>
      <c r="E82" s="151">
        <v>28</v>
      </c>
    </row>
    <row r="83" spans="2:5" ht="15" thickBot="1">
      <c r="B83" s="146">
        <v>2318170</v>
      </c>
      <c r="C83" s="147" t="s">
        <v>1431</v>
      </c>
      <c r="D83" s="148" t="s">
        <v>1365</v>
      </c>
      <c r="E83" s="151">
        <v>16</v>
      </c>
    </row>
    <row r="84" spans="2:5" ht="15" thickBot="1">
      <c r="B84" s="146">
        <v>2318169</v>
      </c>
      <c r="C84" s="147" t="s">
        <v>1364</v>
      </c>
      <c r="D84" s="148" t="s">
        <v>1365</v>
      </c>
      <c r="E84" s="151">
        <v>32</v>
      </c>
    </row>
    <row r="85" spans="2:5" ht="15" thickBot="1">
      <c r="B85" s="146" t="s">
        <v>1424</v>
      </c>
      <c r="C85" s="147" t="s">
        <v>1425</v>
      </c>
      <c r="D85" s="148" t="s">
        <v>1365</v>
      </c>
      <c r="E85" s="151">
        <v>4</v>
      </c>
    </row>
    <row r="86" spans="2:5" ht="15" thickBot="1">
      <c r="B86" s="146">
        <v>2318169</v>
      </c>
      <c r="C86" s="147" t="s">
        <v>1364</v>
      </c>
      <c r="D86" s="148" t="s">
        <v>1365</v>
      </c>
      <c r="E86" s="151">
        <v>40</v>
      </c>
    </row>
    <row r="87" spans="2:5" ht="15" thickBot="1">
      <c r="B87" s="146">
        <v>2318170</v>
      </c>
      <c r="C87" s="147" t="s">
        <v>1431</v>
      </c>
      <c r="D87" s="148" t="s">
        <v>1365</v>
      </c>
      <c r="E87" s="151">
        <v>28</v>
      </c>
    </row>
    <row r="88" spans="2:5" ht="15" thickBot="1">
      <c r="B88" s="146">
        <v>2314171</v>
      </c>
      <c r="C88" s="147" t="s">
        <v>1422</v>
      </c>
      <c r="D88" s="148" t="s">
        <v>1365</v>
      </c>
      <c r="E88" s="151">
        <v>6</v>
      </c>
    </row>
    <row r="89" spans="2:5" ht="15" thickBot="1">
      <c r="B89" s="146">
        <v>2315204</v>
      </c>
      <c r="C89" s="147" t="s">
        <v>1397</v>
      </c>
      <c r="D89" s="148" t="s">
        <v>1365</v>
      </c>
      <c r="E89" s="151">
        <v>72</v>
      </c>
    </row>
    <row r="90" spans="2:5" ht="15" thickBot="1">
      <c r="B90" s="146">
        <v>2315200</v>
      </c>
      <c r="C90" s="147" t="s">
        <v>1398</v>
      </c>
      <c r="D90" s="148" t="s">
        <v>1365</v>
      </c>
      <c r="E90" s="151">
        <v>32</v>
      </c>
    </row>
    <row r="91" spans="2:5" ht="15" thickBot="1">
      <c r="B91" s="146">
        <v>2318169</v>
      </c>
      <c r="C91" s="147" t="s">
        <v>1426</v>
      </c>
      <c r="D91" s="148" t="s">
        <v>1365</v>
      </c>
      <c r="E91" s="151">
        <v>74</v>
      </c>
    </row>
    <row r="92" spans="2:5" ht="15" thickBot="1">
      <c r="B92" s="146" t="s">
        <v>1424</v>
      </c>
      <c r="C92" s="147" t="s">
        <v>1425</v>
      </c>
      <c r="D92" s="148" t="s">
        <v>1365</v>
      </c>
      <c r="E92" s="151">
        <v>70</v>
      </c>
    </row>
    <row r="93" spans="2:5" ht="15" thickBot="1">
      <c r="B93" s="146" t="s">
        <v>1432</v>
      </c>
      <c r="C93" s="147" t="s">
        <v>1433</v>
      </c>
      <c r="D93" s="148" t="s">
        <v>1365</v>
      </c>
      <c r="E93" s="151">
        <v>16</v>
      </c>
    </row>
    <row r="94" spans="2:5" ht="15" thickBot="1">
      <c r="B94" s="146" t="s">
        <v>1401</v>
      </c>
      <c r="C94" s="147" t="s">
        <v>1402</v>
      </c>
      <c r="D94" s="148" t="s">
        <v>1365</v>
      </c>
      <c r="E94" s="151">
        <v>4</v>
      </c>
    </row>
    <row r="95" spans="2:5" ht="15" thickBot="1">
      <c r="B95" s="146" t="s">
        <v>1403</v>
      </c>
      <c r="C95" s="147" t="s">
        <v>1404</v>
      </c>
      <c r="D95" s="148" t="s">
        <v>1365</v>
      </c>
      <c r="E95" s="151">
        <v>8</v>
      </c>
    </row>
    <row r="96" spans="2:5" ht="15" thickBot="1">
      <c r="B96" s="146" t="s">
        <v>1363</v>
      </c>
      <c r="C96" s="147" t="s">
        <v>1434</v>
      </c>
      <c r="D96" s="148" t="s">
        <v>1435</v>
      </c>
      <c r="E96" s="151">
        <v>4</v>
      </c>
    </row>
    <row r="97" spans="2:5">
      <c r="B97" s="146"/>
      <c r="D97" s="148"/>
    </row>
    <row r="98" spans="2:5" ht="31" thickBot="1">
      <c r="B98" s="145" t="s">
        <v>1436</v>
      </c>
      <c r="C98" s="153" t="s">
        <v>1437</v>
      </c>
      <c r="D98" s="148" t="s">
        <v>1438</v>
      </c>
      <c r="E98" s="26">
        <v>6</v>
      </c>
    </row>
    <row r="99" spans="2:5" ht="15" thickBot="1">
      <c r="B99" s="154" t="s">
        <v>141</v>
      </c>
      <c r="C99" s="155" t="s">
        <v>1439</v>
      </c>
      <c r="D99" s="148"/>
      <c r="E99" s="26">
        <v>2</v>
      </c>
    </row>
    <row r="100" spans="2:5" ht="15" thickBot="1">
      <c r="B100" s="156" t="s">
        <v>1440</v>
      </c>
      <c r="C100" s="157" t="s">
        <v>1441</v>
      </c>
      <c r="D100" s="148"/>
      <c r="E100" s="26">
        <v>2</v>
      </c>
    </row>
    <row r="101" spans="2:5" ht="15" thickBot="1">
      <c r="B101" s="156" t="s">
        <v>1442</v>
      </c>
      <c r="C101" s="157" t="s">
        <v>1443</v>
      </c>
      <c r="D101" s="148"/>
      <c r="E101" s="26">
        <v>1</v>
      </c>
    </row>
    <row r="102" spans="2:5" ht="15" thickBot="1">
      <c r="B102" s="156" t="s">
        <v>1444</v>
      </c>
      <c r="C102" s="156" t="s">
        <v>1445</v>
      </c>
      <c r="D102" s="148"/>
      <c r="E102" s="26">
        <v>2</v>
      </c>
    </row>
    <row r="103" spans="2:5">
      <c r="B103" s="156" t="s">
        <v>1442</v>
      </c>
      <c r="C103" s="157" t="s">
        <v>1446</v>
      </c>
      <c r="D103" s="148"/>
      <c r="E103" s="26">
        <v>1</v>
      </c>
    </row>
    <row r="104" spans="2:5" ht="29" thickBot="1">
      <c r="B104" s="158" t="s">
        <v>1444</v>
      </c>
      <c r="C104" s="159" t="s">
        <v>1447</v>
      </c>
      <c r="D104" s="148"/>
      <c r="E104" s="26">
        <v>1</v>
      </c>
    </row>
    <row r="105" spans="2:5">
      <c r="B105" s="160" t="s">
        <v>1448</v>
      </c>
      <c r="C105" s="145" t="s">
        <v>1449</v>
      </c>
      <c r="D105" s="148"/>
      <c r="E105" s="26">
        <v>2</v>
      </c>
    </row>
    <row r="106" spans="2:5">
      <c r="B106" s="145" t="s">
        <v>1450</v>
      </c>
      <c r="C106" t="s">
        <v>1451</v>
      </c>
      <c r="D106" s="148"/>
      <c r="E106" s="26">
        <v>2</v>
      </c>
    </row>
    <row r="107" spans="2:5">
      <c r="B107" s="145" t="s">
        <v>1452</v>
      </c>
      <c r="C107" t="s">
        <v>140</v>
      </c>
      <c r="D107" s="148"/>
      <c r="E107" s="26">
        <v>1</v>
      </c>
    </row>
    <row r="108" spans="2:5">
      <c r="B108" s="145" t="s">
        <v>1453</v>
      </c>
      <c r="C108" t="s">
        <v>1454</v>
      </c>
      <c r="D108" s="148"/>
      <c r="E108" s="26">
        <v>1</v>
      </c>
    </row>
    <row r="109" spans="2:5">
      <c r="B109" s="145" t="s">
        <v>1455</v>
      </c>
      <c r="C109" t="s">
        <v>1456</v>
      </c>
      <c r="D109" s="148"/>
      <c r="E109" s="26">
        <v>8</v>
      </c>
    </row>
    <row r="110" spans="2:5">
      <c r="D110" s="148"/>
    </row>
    <row r="111" spans="2:5">
      <c r="D111" s="148"/>
    </row>
    <row r="112" spans="2:5">
      <c r="D112" s="148"/>
    </row>
    <row r="113" spans="4:4">
      <c r="D113" s="148"/>
    </row>
    <row r="114" spans="4:4">
      <c r="D114" s="148"/>
    </row>
    <row r="115" spans="4:4">
      <c r="D115" s="148"/>
    </row>
    <row r="116" spans="4:4">
      <c r="D116" s="148"/>
    </row>
    <row r="117" spans="4:4">
      <c r="D117" s="148"/>
    </row>
    <row r="118" spans="4:4">
      <c r="D118" s="148"/>
    </row>
    <row r="119" spans="4:4">
      <c r="D119" s="148"/>
    </row>
    <row r="120" spans="4:4">
      <c r="D120" s="148"/>
    </row>
    <row r="121" spans="4:4">
      <c r="D121" s="148"/>
    </row>
    <row r="122" spans="4:4">
      <c r="D122" s="148"/>
    </row>
    <row r="123" spans="4:4">
      <c r="D123" s="148"/>
    </row>
    <row r="124" spans="4:4">
      <c r="D124" s="148"/>
    </row>
  </sheetData>
  <mergeCells count="2">
    <mergeCell ref="A1:E1"/>
    <mergeCell ref="G1:K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15" zoomScaleNormal="115" workbookViewId="0">
      <selection activeCell="B3" sqref="B3"/>
    </sheetView>
  </sheetViews>
  <sheetFormatPr baseColWidth="10" defaultColWidth="8.83203125" defaultRowHeight="14"/>
  <cols>
    <col min="1" max="1" width="11.6640625" style="54" bestFit="1" customWidth="1"/>
    <col min="2" max="2" width="52.33203125" style="54" bestFit="1" customWidth="1"/>
    <col min="3" max="3" width="38.5" style="54" customWidth="1"/>
    <col min="4" max="4" width="52.33203125" style="54" bestFit="1" customWidth="1"/>
    <col min="5" max="5" width="43" style="54" customWidth="1"/>
    <col min="6" max="16384" width="8.83203125" style="54"/>
  </cols>
  <sheetData>
    <row r="1" spans="1:9" ht="16">
      <c r="B1" s="6" t="s">
        <v>934</v>
      </c>
      <c r="C1" s="5" t="s">
        <v>933</v>
      </c>
      <c r="D1" s="6" t="s">
        <v>932</v>
      </c>
      <c r="E1" s="6" t="s">
        <v>16</v>
      </c>
      <c r="F1" s="55"/>
      <c r="G1" s="55"/>
      <c r="H1" s="55"/>
      <c r="I1" s="55"/>
    </row>
    <row r="2" spans="1:9">
      <c r="A2" s="63" t="s">
        <v>931</v>
      </c>
      <c r="B2" s="329">
        <v>44479</v>
      </c>
      <c r="C2" s="62">
        <v>44489</v>
      </c>
      <c r="D2" s="61">
        <v>44499</v>
      </c>
      <c r="E2" s="347"/>
      <c r="F2" s="55"/>
      <c r="G2" s="55"/>
      <c r="H2" s="55"/>
      <c r="I2" s="55"/>
    </row>
    <row r="3" spans="1:9" ht="15">
      <c r="A3" s="350" t="s">
        <v>11</v>
      </c>
      <c r="B3" s="330" t="s">
        <v>2278</v>
      </c>
      <c r="C3" s="60" t="s">
        <v>2286</v>
      </c>
      <c r="D3" s="58" t="s">
        <v>2289</v>
      </c>
      <c r="E3" s="348"/>
      <c r="F3" s="55"/>
      <c r="G3" s="55"/>
      <c r="H3" s="55"/>
      <c r="I3" s="55"/>
    </row>
    <row r="4" spans="1:9" ht="15">
      <c r="A4" s="350"/>
      <c r="B4" s="330" t="s">
        <v>2277</v>
      </c>
      <c r="C4" s="60" t="s">
        <v>2285</v>
      </c>
      <c r="D4" s="58" t="s">
        <v>2290</v>
      </c>
      <c r="E4" s="348"/>
      <c r="F4" s="55"/>
      <c r="G4" s="55"/>
      <c r="H4" s="55"/>
      <c r="I4" s="55"/>
    </row>
    <row r="5" spans="1:9" ht="15">
      <c r="A5" s="350"/>
      <c r="B5" s="330" t="s">
        <v>2276</v>
      </c>
      <c r="C5" s="60" t="s">
        <v>2284</v>
      </c>
      <c r="D5" s="58"/>
      <c r="E5" s="348"/>
      <c r="F5" s="55"/>
      <c r="G5" s="55"/>
      <c r="H5" s="55"/>
      <c r="I5" s="55"/>
    </row>
    <row r="6" spans="1:9" ht="15">
      <c r="A6" s="350"/>
      <c r="B6" s="330" t="s">
        <v>2279</v>
      </c>
      <c r="C6" s="60" t="s">
        <v>2283</v>
      </c>
      <c r="D6" s="58"/>
      <c r="E6" s="348"/>
      <c r="F6" s="55"/>
      <c r="G6" s="55"/>
      <c r="H6" s="55"/>
      <c r="I6" s="55"/>
    </row>
    <row r="7" spans="1:9" ht="15">
      <c r="A7" s="350"/>
      <c r="B7" s="334" t="s">
        <v>2287</v>
      </c>
      <c r="C7" s="335" t="s">
        <v>2282</v>
      </c>
      <c r="D7" s="58"/>
      <c r="E7" s="348"/>
      <c r="F7" s="55"/>
      <c r="G7" s="55"/>
      <c r="H7" s="55"/>
      <c r="I7" s="55"/>
    </row>
    <row r="8" spans="1:9">
      <c r="A8" s="350"/>
      <c r="B8" s="330"/>
      <c r="C8" s="60" t="s">
        <v>2281</v>
      </c>
      <c r="D8" s="58"/>
      <c r="E8" s="348"/>
      <c r="F8" s="55"/>
      <c r="G8" s="55"/>
      <c r="H8" s="55"/>
      <c r="I8" s="55"/>
    </row>
    <row r="9" spans="1:9">
      <c r="A9" s="350"/>
      <c r="B9" s="330"/>
      <c r="C9" s="60" t="s">
        <v>2280</v>
      </c>
      <c r="D9" s="58"/>
      <c r="E9" s="349"/>
      <c r="F9" s="55"/>
      <c r="G9" s="55"/>
      <c r="H9" s="55"/>
      <c r="I9" s="55"/>
    </row>
    <row r="10" spans="1:9">
      <c r="A10" s="350"/>
      <c r="B10" s="330"/>
      <c r="C10" s="336" t="s">
        <v>2288</v>
      </c>
      <c r="D10" s="58"/>
      <c r="E10" s="58"/>
      <c r="F10" s="55"/>
      <c r="G10" s="55"/>
      <c r="H10" s="55"/>
      <c r="I10" s="55"/>
    </row>
    <row r="11" spans="1:9">
      <c r="A11" s="350"/>
      <c r="B11" s="330"/>
      <c r="C11" s="60" t="s">
        <v>2291</v>
      </c>
      <c r="D11" s="58"/>
      <c r="E11" s="58"/>
      <c r="F11" s="55"/>
      <c r="G11" s="55"/>
      <c r="H11" s="55"/>
      <c r="I11" s="55"/>
    </row>
    <row r="12" spans="1:9">
      <c r="A12" s="350"/>
      <c r="B12" s="330"/>
      <c r="C12" s="60"/>
      <c r="D12" s="58"/>
      <c r="E12" s="58"/>
      <c r="F12" s="55"/>
      <c r="G12" s="55"/>
      <c r="H12" s="55"/>
      <c r="I12" s="55"/>
    </row>
    <row r="13" spans="1:9">
      <c r="A13" s="59" t="s">
        <v>2272</v>
      </c>
      <c r="B13" s="340">
        <v>38</v>
      </c>
      <c r="C13" s="341">
        <v>57</v>
      </c>
      <c r="D13" s="58"/>
      <c r="E13" s="58"/>
      <c r="F13" s="55"/>
      <c r="G13" s="55"/>
      <c r="H13" s="55"/>
      <c r="I13" s="55"/>
    </row>
    <row r="14" spans="1:9" ht="15">
      <c r="A14" s="351" t="s">
        <v>139</v>
      </c>
      <c r="B14" s="332" t="s">
        <v>930</v>
      </c>
      <c r="C14" s="58"/>
      <c r="D14" s="58" t="s">
        <v>929</v>
      </c>
      <c r="E14" s="58"/>
      <c r="F14" s="55"/>
      <c r="G14" s="55"/>
      <c r="H14" s="55"/>
      <c r="I14" s="55"/>
    </row>
    <row r="15" spans="1:9" ht="15">
      <c r="A15" s="350"/>
      <c r="B15" s="332" t="s">
        <v>2273</v>
      </c>
      <c r="C15" s="58"/>
      <c r="D15" s="58"/>
      <c r="E15" s="58"/>
      <c r="F15" s="55"/>
      <c r="G15" s="55"/>
      <c r="H15" s="55"/>
      <c r="I15" s="55"/>
    </row>
    <row r="16" spans="1:9" ht="15">
      <c r="A16" s="350"/>
      <c r="B16" s="332" t="s">
        <v>927</v>
      </c>
      <c r="C16" s="58"/>
      <c r="D16" s="58"/>
      <c r="E16" s="58"/>
      <c r="F16" s="55"/>
      <c r="G16" s="55"/>
      <c r="H16" s="55"/>
      <c r="I16" s="55"/>
    </row>
    <row r="17" spans="1:9" ht="15">
      <c r="A17" s="59" t="s">
        <v>2274</v>
      </c>
      <c r="B17" s="331" t="s">
        <v>926</v>
      </c>
      <c r="C17" s="58"/>
      <c r="D17" s="58"/>
      <c r="E17" s="58"/>
      <c r="F17" s="55"/>
      <c r="G17" s="55"/>
      <c r="H17" s="55"/>
      <c r="I17" s="55"/>
    </row>
    <row r="18" spans="1:9">
      <c r="A18" s="57" t="s">
        <v>925</v>
      </c>
      <c r="B18" s="333">
        <v>44491</v>
      </c>
      <c r="C18" s="56">
        <v>44501</v>
      </c>
      <c r="D18" s="56">
        <v>44511</v>
      </c>
      <c r="F18" s="55"/>
      <c r="G18" s="55"/>
      <c r="H18" s="55"/>
      <c r="I18" s="55"/>
    </row>
  </sheetData>
  <mergeCells count="3">
    <mergeCell ref="E2:E9"/>
    <mergeCell ref="A3:A12"/>
    <mergeCell ref="A14:A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zoomScale="92" workbookViewId="0">
      <selection activeCell="C19" sqref="C19"/>
    </sheetView>
  </sheetViews>
  <sheetFormatPr baseColWidth="10" defaultColWidth="9" defaultRowHeight="15"/>
  <cols>
    <col min="1" max="1" width="8" style="212" bestFit="1" customWidth="1"/>
    <col min="2" max="2" width="40.6640625" style="212" bestFit="1" customWidth="1"/>
    <col min="3" max="3" width="37.83203125" style="212" customWidth="1"/>
    <col min="4" max="4" width="15.6640625" style="212" customWidth="1"/>
    <col min="5" max="6" width="9.83203125" style="210" customWidth="1"/>
    <col min="7" max="8" width="9.83203125" style="236" customWidth="1"/>
    <col min="9" max="10" width="9.83203125" style="199" customWidth="1"/>
    <col min="11" max="11" width="66" style="212" bestFit="1" customWidth="1"/>
    <col min="12" max="12" width="15.83203125" style="212" customWidth="1"/>
    <col min="13" max="13" width="33.83203125" style="212" bestFit="1" customWidth="1"/>
    <col min="14" max="16384" width="9" style="212"/>
  </cols>
  <sheetData>
    <row r="1" spans="1:13" ht="30" customHeight="1">
      <c r="E1" s="353" t="s">
        <v>1533</v>
      </c>
      <c r="F1" s="354"/>
      <c r="G1" s="355" t="s">
        <v>1534</v>
      </c>
      <c r="H1" s="356"/>
      <c r="I1" s="357" t="s">
        <v>1535</v>
      </c>
      <c r="J1" s="358"/>
    </row>
    <row r="2" spans="1:13">
      <c r="A2" s="213" t="s">
        <v>10</v>
      </c>
      <c r="B2" s="213" t="s">
        <v>11</v>
      </c>
      <c r="C2" s="213" t="s">
        <v>12</v>
      </c>
      <c r="D2" s="213" t="s">
        <v>13</v>
      </c>
      <c r="E2" s="4" t="s">
        <v>1569</v>
      </c>
      <c r="F2" s="4" t="s">
        <v>1570</v>
      </c>
      <c r="G2" s="200" t="s">
        <v>1569</v>
      </c>
      <c r="H2" s="200" t="s">
        <v>1570</v>
      </c>
      <c r="I2" s="195" t="s">
        <v>1569</v>
      </c>
      <c r="J2" s="195" t="s">
        <v>1570</v>
      </c>
      <c r="K2" s="213" t="s">
        <v>14</v>
      </c>
      <c r="L2" s="213" t="s">
        <v>15</v>
      </c>
      <c r="M2" s="213" t="s">
        <v>16</v>
      </c>
    </row>
    <row r="3" spans="1:13">
      <c r="A3" s="352" t="s">
        <v>17</v>
      </c>
      <c r="B3" s="214" t="s">
        <v>18</v>
      </c>
      <c r="C3" s="214" t="s">
        <v>19</v>
      </c>
      <c r="D3" s="214" t="s">
        <v>20</v>
      </c>
      <c r="E3" s="204">
        <v>44472</v>
      </c>
      <c r="F3" s="204">
        <v>44472</v>
      </c>
      <c r="G3" s="233"/>
      <c r="H3" s="233"/>
      <c r="I3" s="196"/>
      <c r="J3" s="196"/>
      <c r="K3" s="215" t="s">
        <v>21</v>
      </c>
      <c r="L3" s="216"/>
      <c r="M3" s="216"/>
    </row>
    <row r="4" spans="1:13">
      <c r="A4" s="352"/>
      <c r="B4" s="214" t="s">
        <v>22</v>
      </c>
      <c r="C4" s="214" t="s">
        <v>23</v>
      </c>
      <c r="D4" s="214" t="s">
        <v>20</v>
      </c>
      <c r="E4" s="205">
        <v>44473</v>
      </c>
      <c r="F4" s="205">
        <v>44473</v>
      </c>
      <c r="G4" s="234"/>
      <c r="H4" s="234"/>
      <c r="I4" s="196"/>
      <c r="J4" s="196"/>
      <c r="K4" s="215" t="s">
        <v>24</v>
      </c>
      <c r="L4" s="216"/>
      <c r="M4" s="216"/>
    </row>
    <row r="5" spans="1:13">
      <c r="A5" s="352"/>
      <c r="B5" s="214" t="s">
        <v>25</v>
      </c>
      <c r="C5" s="214" t="s">
        <v>26</v>
      </c>
      <c r="D5" s="214" t="s">
        <v>200</v>
      </c>
      <c r="E5" s="206"/>
      <c r="F5" s="206"/>
      <c r="G5" s="201"/>
      <c r="H5" s="201"/>
      <c r="I5" s="197">
        <v>44498</v>
      </c>
      <c r="J5" s="197">
        <v>44505</v>
      </c>
      <c r="K5" s="215" t="s">
        <v>28</v>
      </c>
      <c r="L5" s="216"/>
      <c r="M5" s="216"/>
    </row>
    <row r="6" spans="1:13">
      <c r="A6" s="352"/>
      <c r="B6" s="214" t="s">
        <v>29</v>
      </c>
      <c r="C6" s="214" t="s">
        <v>30</v>
      </c>
      <c r="D6" s="217" t="s">
        <v>31</v>
      </c>
      <c r="E6" s="206"/>
      <c r="F6" s="206"/>
      <c r="G6" s="201">
        <v>44485</v>
      </c>
      <c r="H6" s="201">
        <v>44490</v>
      </c>
      <c r="I6" s="196"/>
      <c r="J6" s="196"/>
      <c r="K6" s="215" t="s">
        <v>32</v>
      </c>
      <c r="L6" s="216"/>
      <c r="M6" s="216"/>
    </row>
    <row r="7" spans="1:13">
      <c r="A7" s="352"/>
      <c r="B7" s="214" t="s">
        <v>33</v>
      </c>
      <c r="C7" s="214" t="s">
        <v>34</v>
      </c>
      <c r="D7" s="214" t="s">
        <v>37</v>
      </c>
      <c r="E7" s="206"/>
      <c r="F7" s="206">
        <v>44474</v>
      </c>
      <c r="G7" s="201"/>
      <c r="H7" s="201"/>
      <c r="I7" s="196"/>
      <c r="J7" s="196"/>
      <c r="K7" s="215" t="s">
        <v>35</v>
      </c>
      <c r="L7" s="216"/>
      <c r="M7" s="216"/>
    </row>
    <row r="8" spans="1:13" ht="30">
      <c r="A8" s="352"/>
      <c r="B8" s="214" t="s">
        <v>36</v>
      </c>
      <c r="C8" s="214" t="s">
        <v>1544</v>
      </c>
      <c r="D8" s="218" t="s">
        <v>1545</v>
      </c>
      <c r="E8" s="207" t="s">
        <v>1546</v>
      </c>
      <c r="F8" s="207" t="s">
        <v>1546</v>
      </c>
      <c r="G8" s="202" t="s">
        <v>1562</v>
      </c>
      <c r="H8" s="202" t="s">
        <v>1571</v>
      </c>
      <c r="I8" s="196"/>
      <c r="J8" s="196"/>
      <c r="K8" s="215" t="s">
        <v>38</v>
      </c>
      <c r="L8" s="216"/>
      <c r="M8" s="216"/>
    </row>
    <row r="9" spans="1:13">
      <c r="A9" s="352"/>
      <c r="B9" s="214" t="s">
        <v>39</v>
      </c>
      <c r="C9" s="214" t="s">
        <v>40</v>
      </c>
      <c r="D9" s="214" t="s">
        <v>20</v>
      </c>
      <c r="E9" s="206"/>
      <c r="F9" s="206"/>
      <c r="G9" s="201">
        <v>44485</v>
      </c>
      <c r="H9" s="201">
        <v>44485</v>
      </c>
      <c r="I9" s="196"/>
      <c r="J9" s="196"/>
      <c r="K9" s="215" t="s">
        <v>41</v>
      </c>
      <c r="L9" s="216"/>
      <c r="M9" s="216"/>
    </row>
    <row r="10" spans="1:13">
      <c r="A10" s="352"/>
      <c r="B10" s="214" t="s">
        <v>1547</v>
      </c>
      <c r="C10" s="214" t="s">
        <v>1548</v>
      </c>
      <c r="D10" s="214" t="s">
        <v>20</v>
      </c>
      <c r="E10" s="206"/>
      <c r="F10" s="206"/>
      <c r="G10" s="201">
        <v>44486</v>
      </c>
      <c r="H10" s="203">
        <v>44490</v>
      </c>
      <c r="I10" s="196"/>
      <c r="J10" s="196"/>
      <c r="K10" s="215" t="s">
        <v>42</v>
      </c>
      <c r="L10" s="216"/>
      <c r="M10" s="216"/>
    </row>
    <row r="11" spans="1:13">
      <c r="A11" s="352"/>
      <c r="B11" s="215" t="s">
        <v>43</v>
      </c>
      <c r="C11" s="215" t="s">
        <v>44</v>
      </c>
      <c r="D11" s="215" t="s">
        <v>45</v>
      </c>
      <c r="E11" s="206">
        <v>44477</v>
      </c>
      <c r="F11" s="206">
        <v>44479</v>
      </c>
      <c r="G11" s="201"/>
      <c r="H11" s="201"/>
      <c r="I11" s="196"/>
      <c r="J11" s="196"/>
      <c r="K11" s="215" t="s">
        <v>46</v>
      </c>
      <c r="L11" s="216"/>
      <c r="M11" s="216" t="s">
        <v>47</v>
      </c>
    </row>
    <row r="12" spans="1:13">
      <c r="A12" s="352"/>
      <c r="B12" s="215" t="s">
        <v>48</v>
      </c>
      <c r="C12" s="215" t="s">
        <v>1549</v>
      </c>
      <c r="D12" s="215" t="s">
        <v>27</v>
      </c>
      <c r="E12" s="206">
        <v>44477</v>
      </c>
      <c r="F12" s="206">
        <v>44483</v>
      </c>
      <c r="G12" s="201"/>
      <c r="H12" s="201"/>
      <c r="I12" s="196"/>
      <c r="J12" s="196"/>
      <c r="K12" s="215" t="s">
        <v>49</v>
      </c>
      <c r="L12" s="216"/>
      <c r="M12" s="216"/>
    </row>
    <row r="13" spans="1:13">
      <c r="A13" s="352"/>
      <c r="B13" s="215" t="s">
        <v>50</v>
      </c>
      <c r="C13" s="215" t="s">
        <v>531</v>
      </c>
      <c r="D13" s="215" t="s">
        <v>27</v>
      </c>
      <c r="E13" s="206"/>
      <c r="F13" s="206"/>
      <c r="G13" s="201">
        <v>44491</v>
      </c>
      <c r="H13" s="201">
        <v>44495</v>
      </c>
      <c r="I13" s="196"/>
      <c r="J13" s="196"/>
      <c r="K13" s="215" t="s">
        <v>51</v>
      </c>
      <c r="L13" s="216"/>
      <c r="M13" s="216"/>
    </row>
    <row r="14" spans="1:13">
      <c r="A14" s="352"/>
      <c r="B14" s="215" t="s">
        <v>52</v>
      </c>
      <c r="C14" s="215" t="s">
        <v>53</v>
      </c>
      <c r="D14" s="219" t="s">
        <v>1563</v>
      </c>
      <c r="E14" s="206"/>
      <c r="F14" s="206"/>
      <c r="G14" s="201"/>
      <c r="H14" s="201"/>
      <c r="I14" s="197">
        <v>44496</v>
      </c>
      <c r="J14" s="197" t="s">
        <v>1572</v>
      </c>
      <c r="K14" s="215" t="s">
        <v>54</v>
      </c>
      <c r="L14" s="216"/>
      <c r="M14" s="216"/>
    </row>
    <row r="15" spans="1:13">
      <c r="A15" s="352"/>
      <c r="B15" s="215" t="s">
        <v>55</v>
      </c>
      <c r="C15" s="215" t="s">
        <v>56</v>
      </c>
      <c r="D15" s="215" t="s">
        <v>202</v>
      </c>
      <c r="E15" s="206">
        <v>44472</v>
      </c>
      <c r="F15" s="206">
        <v>44472</v>
      </c>
      <c r="G15" s="201"/>
      <c r="H15" s="201"/>
      <c r="I15" s="196"/>
      <c r="J15" s="196"/>
      <c r="K15" s="215" t="s">
        <v>57</v>
      </c>
      <c r="L15" s="216"/>
      <c r="M15" s="216"/>
    </row>
    <row r="16" spans="1:13">
      <c r="A16" s="352"/>
      <c r="B16" s="215" t="s">
        <v>58</v>
      </c>
      <c r="C16" s="215" t="s">
        <v>59</v>
      </c>
      <c r="D16" s="215" t="s">
        <v>37</v>
      </c>
      <c r="E16" s="206">
        <v>44471</v>
      </c>
      <c r="F16" s="206">
        <v>44471</v>
      </c>
      <c r="G16" s="201"/>
      <c r="H16" s="201"/>
      <c r="I16" s="196"/>
      <c r="J16" s="196"/>
      <c r="K16" s="215" t="s">
        <v>60</v>
      </c>
      <c r="L16" s="216"/>
      <c r="M16" s="216"/>
    </row>
    <row r="17" spans="1:13">
      <c r="A17" s="352"/>
      <c r="B17" s="215" t="s">
        <v>61</v>
      </c>
      <c r="C17" s="215" t="s">
        <v>62</v>
      </c>
      <c r="D17" s="215" t="s">
        <v>204</v>
      </c>
      <c r="E17" s="206">
        <v>44480</v>
      </c>
      <c r="F17" s="208">
        <v>44480</v>
      </c>
      <c r="G17" s="201"/>
      <c r="H17" s="201"/>
      <c r="I17" s="196"/>
      <c r="J17" s="196"/>
      <c r="K17" s="215" t="s">
        <v>61</v>
      </c>
      <c r="L17" s="216"/>
      <c r="M17" s="216"/>
    </row>
    <row r="18" spans="1:13">
      <c r="A18" s="352"/>
      <c r="B18" s="214" t="s">
        <v>63</v>
      </c>
      <c r="C18" s="214" t="s">
        <v>64</v>
      </c>
      <c r="D18" s="215" t="s">
        <v>204</v>
      </c>
      <c r="E18" s="206">
        <v>44480</v>
      </c>
      <c r="F18" s="209">
        <v>44480</v>
      </c>
      <c r="G18" s="201"/>
      <c r="H18" s="201"/>
      <c r="I18" s="196"/>
      <c r="J18" s="196"/>
      <c r="K18" s="215" t="s">
        <v>63</v>
      </c>
      <c r="L18" s="216"/>
      <c r="M18" s="216"/>
    </row>
    <row r="19" spans="1:13">
      <c r="A19" s="352"/>
      <c r="B19" s="214" t="s">
        <v>65</v>
      </c>
      <c r="C19" s="214" t="s">
        <v>66</v>
      </c>
      <c r="D19" s="214" t="s">
        <v>136</v>
      </c>
      <c r="E19" s="206"/>
      <c r="F19" s="206"/>
      <c r="G19" s="201">
        <v>44485</v>
      </c>
      <c r="H19" s="201" t="s">
        <v>1572</v>
      </c>
      <c r="I19" s="196"/>
      <c r="J19" s="196"/>
      <c r="K19" s="215" t="s">
        <v>67</v>
      </c>
      <c r="L19" s="220" t="s">
        <v>68</v>
      </c>
      <c r="M19" s="216"/>
    </row>
    <row r="20" spans="1:13">
      <c r="A20" s="352"/>
      <c r="B20" s="214" t="s">
        <v>69</v>
      </c>
      <c r="C20" s="214" t="s">
        <v>70</v>
      </c>
      <c r="D20" s="214" t="s">
        <v>136</v>
      </c>
      <c r="E20" s="206"/>
      <c r="F20" s="206"/>
      <c r="G20" s="201">
        <v>44491</v>
      </c>
      <c r="H20" s="201" t="s">
        <v>1572</v>
      </c>
      <c r="I20" s="196"/>
      <c r="J20" s="196"/>
      <c r="K20" s="215" t="s">
        <v>67</v>
      </c>
      <c r="L20" s="220" t="s">
        <v>68</v>
      </c>
      <c r="M20" s="216"/>
    </row>
    <row r="21" spans="1:13">
      <c r="A21" s="352"/>
      <c r="B21" s="214" t="s">
        <v>71</v>
      </c>
      <c r="C21" s="214" t="s">
        <v>72</v>
      </c>
      <c r="D21" s="214" t="s">
        <v>136</v>
      </c>
      <c r="E21" s="206"/>
      <c r="F21" s="206"/>
      <c r="G21" s="201">
        <v>44485</v>
      </c>
      <c r="H21" s="201" t="s">
        <v>1572</v>
      </c>
      <c r="I21" s="196"/>
      <c r="J21" s="196"/>
      <c r="K21" s="215" t="s">
        <v>73</v>
      </c>
      <c r="L21" s="220" t="s">
        <v>74</v>
      </c>
      <c r="M21" s="216"/>
    </row>
    <row r="22" spans="1:13">
      <c r="A22" s="352"/>
      <c r="B22" s="214" t="s">
        <v>75</v>
      </c>
      <c r="C22" s="214" t="s">
        <v>76</v>
      </c>
      <c r="D22" s="214" t="s">
        <v>136</v>
      </c>
      <c r="E22" s="206"/>
      <c r="F22" s="206"/>
      <c r="G22" s="201">
        <v>44491</v>
      </c>
      <c r="H22" s="201" t="s">
        <v>1572</v>
      </c>
      <c r="I22" s="196"/>
      <c r="J22" s="196"/>
      <c r="K22" s="215" t="s">
        <v>73</v>
      </c>
      <c r="L22" s="220" t="s">
        <v>74</v>
      </c>
      <c r="M22" s="216"/>
    </row>
    <row r="23" spans="1:13">
      <c r="A23" s="352"/>
      <c r="B23" s="214" t="s">
        <v>77</v>
      </c>
      <c r="C23" s="214" t="s">
        <v>1564</v>
      </c>
      <c r="D23" s="214" t="s">
        <v>136</v>
      </c>
      <c r="E23" s="206"/>
      <c r="F23" s="206"/>
      <c r="G23" s="201">
        <v>44498</v>
      </c>
      <c r="H23" s="201" t="s">
        <v>1572</v>
      </c>
      <c r="I23" s="196"/>
      <c r="J23" s="196"/>
      <c r="K23" s="215" t="s">
        <v>79</v>
      </c>
      <c r="L23" s="220" t="s">
        <v>80</v>
      </c>
      <c r="M23" s="216"/>
    </row>
    <row r="24" spans="1:13">
      <c r="A24" s="352"/>
      <c r="B24" s="214" t="s">
        <v>81</v>
      </c>
      <c r="C24" s="214" t="s">
        <v>82</v>
      </c>
      <c r="D24" s="214" t="s">
        <v>136</v>
      </c>
      <c r="E24" s="206"/>
      <c r="F24" s="206"/>
      <c r="G24" s="201">
        <v>44498</v>
      </c>
      <c r="H24" s="201" t="s">
        <v>1572</v>
      </c>
      <c r="I24" s="196"/>
      <c r="J24" s="196"/>
      <c r="K24" s="215" t="s">
        <v>83</v>
      </c>
      <c r="L24" s="220" t="s">
        <v>80</v>
      </c>
      <c r="M24" s="216"/>
    </row>
    <row r="25" spans="1:13">
      <c r="A25" s="352"/>
      <c r="B25" s="215" t="s">
        <v>84</v>
      </c>
      <c r="C25" s="215" t="s">
        <v>135</v>
      </c>
      <c r="D25" s="215" t="s">
        <v>136</v>
      </c>
      <c r="E25" s="206"/>
      <c r="F25" s="206"/>
      <c r="G25" s="201" t="s">
        <v>78</v>
      </c>
      <c r="H25" s="201" t="s">
        <v>1572</v>
      </c>
      <c r="I25" s="196"/>
      <c r="J25" s="196"/>
      <c r="K25" s="221"/>
      <c r="L25" s="220"/>
      <c r="M25" s="216"/>
    </row>
    <row r="26" spans="1:13" s="223" customFormat="1">
      <c r="A26" s="352"/>
      <c r="B26" s="221" t="s">
        <v>85</v>
      </c>
      <c r="C26" s="221" t="s">
        <v>86</v>
      </c>
      <c r="D26" s="221" t="s">
        <v>136</v>
      </c>
      <c r="E26" s="206"/>
      <c r="F26" s="206"/>
      <c r="G26" s="201">
        <v>44503</v>
      </c>
      <c r="H26" s="201" t="s">
        <v>1572</v>
      </c>
      <c r="I26" s="196"/>
      <c r="J26" s="196"/>
      <c r="K26" s="221" t="s">
        <v>87</v>
      </c>
      <c r="L26" s="222"/>
      <c r="M26" s="222"/>
    </row>
    <row r="27" spans="1:13" s="223" customFormat="1">
      <c r="A27" s="352"/>
      <c r="B27" s="221" t="s">
        <v>88</v>
      </c>
      <c r="C27" s="221" t="s">
        <v>89</v>
      </c>
      <c r="D27" s="221" t="s">
        <v>136</v>
      </c>
      <c r="E27" s="206"/>
      <c r="F27" s="206"/>
      <c r="G27" s="201">
        <v>44503</v>
      </c>
      <c r="H27" s="201" t="s">
        <v>1572</v>
      </c>
      <c r="I27" s="196"/>
      <c r="J27" s="196"/>
      <c r="K27" s="221" t="s">
        <v>87</v>
      </c>
      <c r="L27" s="222"/>
      <c r="M27" s="222"/>
    </row>
    <row r="28" spans="1:13">
      <c r="A28" s="352"/>
      <c r="B28" s="214" t="s">
        <v>90</v>
      </c>
      <c r="C28" s="214" t="s">
        <v>91</v>
      </c>
      <c r="D28" s="214"/>
      <c r="E28" s="206"/>
      <c r="F28" s="206"/>
      <c r="G28" s="201"/>
      <c r="H28" s="201"/>
      <c r="I28" s="196"/>
      <c r="J28" s="196"/>
      <c r="K28" s="215"/>
      <c r="L28" s="216"/>
      <c r="M28" s="216"/>
    </row>
    <row r="29" spans="1:13">
      <c r="A29" s="359" t="s">
        <v>92</v>
      </c>
      <c r="B29" s="215" t="s">
        <v>1567</v>
      </c>
      <c r="C29" s="224" t="s">
        <v>93</v>
      </c>
      <c r="D29" s="225" t="s">
        <v>27</v>
      </c>
      <c r="E29" s="206">
        <v>44477</v>
      </c>
      <c r="F29" s="206">
        <v>44483</v>
      </c>
      <c r="G29" s="201"/>
      <c r="H29" s="201"/>
      <c r="I29" s="196"/>
      <c r="J29" s="196"/>
      <c r="K29" s="215" t="s">
        <v>94</v>
      </c>
      <c r="L29" s="216"/>
      <c r="M29" s="216"/>
    </row>
    <row r="30" spans="1:13">
      <c r="A30" s="360"/>
      <c r="B30" s="224" t="s">
        <v>1565</v>
      </c>
      <c r="C30" s="224" t="s">
        <v>95</v>
      </c>
      <c r="D30" s="224" t="s">
        <v>20</v>
      </c>
      <c r="E30" s="206"/>
      <c r="F30" s="206"/>
      <c r="G30" s="201">
        <v>44486</v>
      </c>
      <c r="H30" s="201">
        <v>44486</v>
      </c>
      <c r="I30" s="196"/>
      <c r="J30" s="196"/>
      <c r="K30" s="215"/>
      <c r="L30" s="216"/>
      <c r="M30" s="216"/>
    </row>
    <row r="31" spans="1:13">
      <c r="A31" s="360"/>
      <c r="B31" s="224" t="s">
        <v>96</v>
      </c>
      <c r="C31" s="224" t="s">
        <v>97</v>
      </c>
      <c r="D31" s="224" t="s">
        <v>204</v>
      </c>
      <c r="E31" s="206">
        <v>44476</v>
      </c>
      <c r="F31" s="206">
        <v>44476</v>
      </c>
      <c r="G31" s="201"/>
      <c r="H31" s="201"/>
      <c r="I31" s="196"/>
      <c r="J31" s="196"/>
      <c r="K31" s="215" t="s">
        <v>57</v>
      </c>
      <c r="L31" s="216"/>
      <c r="M31" s="216"/>
    </row>
    <row r="32" spans="1:13">
      <c r="A32" s="226" t="s">
        <v>98</v>
      </c>
      <c r="B32" s="214" t="s">
        <v>99</v>
      </c>
      <c r="C32" s="214" t="s">
        <v>100</v>
      </c>
      <c r="D32" s="214"/>
      <c r="E32" s="206"/>
      <c r="F32" s="206"/>
      <c r="G32" s="201"/>
      <c r="H32" s="201"/>
      <c r="I32" s="196"/>
      <c r="J32" s="196"/>
      <c r="K32" s="215"/>
      <c r="L32" s="216"/>
      <c r="M32" s="216"/>
    </row>
    <row r="33" spans="1:13">
      <c r="A33" s="352" t="s">
        <v>101</v>
      </c>
      <c r="B33" s="214" t="s">
        <v>102</v>
      </c>
      <c r="C33" s="214" t="s">
        <v>103</v>
      </c>
      <c r="D33" s="214" t="s">
        <v>20</v>
      </c>
      <c r="E33" s="206">
        <v>44472</v>
      </c>
      <c r="F33" s="208">
        <v>44472</v>
      </c>
      <c r="G33" s="201"/>
      <c r="H33" s="201"/>
      <c r="I33" s="196"/>
      <c r="J33" s="196"/>
      <c r="K33" s="215" t="s">
        <v>21</v>
      </c>
      <c r="L33" s="216"/>
      <c r="M33" s="216"/>
    </row>
    <row r="34" spans="1:13">
      <c r="A34" s="352"/>
      <c r="B34" s="214" t="s">
        <v>104</v>
      </c>
      <c r="C34" s="214" t="s">
        <v>105</v>
      </c>
      <c r="D34" s="214" t="s">
        <v>20</v>
      </c>
      <c r="E34" s="206">
        <v>44473</v>
      </c>
      <c r="F34" s="209">
        <v>44473</v>
      </c>
      <c r="G34" s="201"/>
      <c r="H34" s="201"/>
      <c r="I34" s="196"/>
      <c r="J34" s="196"/>
      <c r="K34" s="215"/>
      <c r="L34" s="216"/>
      <c r="M34" s="216"/>
    </row>
    <row r="35" spans="1:13">
      <c r="A35" s="352"/>
      <c r="B35" s="214" t="s">
        <v>106</v>
      </c>
      <c r="C35" s="214" t="s">
        <v>1550</v>
      </c>
      <c r="D35" s="214" t="s">
        <v>20</v>
      </c>
      <c r="E35" s="206"/>
      <c r="F35" s="206"/>
      <c r="G35" s="201">
        <v>44486</v>
      </c>
      <c r="H35" s="201">
        <v>44487</v>
      </c>
      <c r="I35" s="196"/>
      <c r="J35" s="196"/>
      <c r="K35" s="215"/>
      <c r="L35" s="216"/>
      <c r="M35" s="216"/>
    </row>
    <row r="36" spans="1:13">
      <c r="A36" s="352"/>
      <c r="B36" s="214" t="s">
        <v>1568</v>
      </c>
      <c r="C36" s="214" t="s">
        <v>1551</v>
      </c>
      <c r="D36" s="227" t="s">
        <v>27</v>
      </c>
      <c r="E36" s="206">
        <v>44477</v>
      </c>
      <c r="F36" s="206">
        <v>44483</v>
      </c>
      <c r="G36" s="201"/>
      <c r="H36" s="201"/>
      <c r="I36" s="196"/>
      <c r="J36" s="196"/>
      <c r="K36" s="215" t="s">
        <v>94</v>
      </c>
      <c r="L36" s="216"/>
      <c r="M36" s="216"/>
    </row>
    <row r="37" spans="1:13">
      <c r="A37" s="352"/>
      <c r="B37" s="228" t="s">
        <v>107</v>
      </c>
      <c r="C37" s="229" t="s">
        <v>1561</v>
      </c>
      <c r="D37" s="227" t="s">
        <v>27</v>
      </c>
      <c r="E37" s="206"/>
      <c r="F37" s="206"/>
      <c r="G37" s="201">
        <v>44486</v>
      </c>
      <c r="H37" s="201">
        <v>44495</v>
      </c>
      <c r="I37" s="196"/>
      <c r="J37" s="196"/>
      <c r="K37" s="215"/>
      <c r="L37" s="216"/>
      <c r="M37" s="216"/>
    </row>
    <row r="38" spans="1:13">
      <c r="A38" s="352"/>
      <c r="B38" s="230" t="s">
        <v>1552</v>
      </c>
      <c r="C38" s="231" t="s">
        <v>108</v>
      </c>
      <c r="D38" s="231"/>
      <c r="E38" s="206"/>
      <c r="F38" s="206"/>
      <c r="G38" s="201"/>
      <c r="H38" s="201"/>
      <c r="I38" s="196"/>
      <c r="J38" s="196"/>
      <c r="K38" s="215"/>
      <c r="L38" s="216"/>
      <c r="M38" s="216"/>
    </row>
    <row r="39" spans="1:13">
      <c r="A39" s="352"/>
      <c r="B39" s="214" t="s">
        <v>109</v>
      </c>
      <c r="C39" s="214" t="s">
        <v>1566</v>
      </c>
      <c r="D39" s="214" t="s">
        <v>20</v>
      </c>
      <c r="G39" s="201">
        <v>44486</v>
      </c>
      <c r="H39" s="201">
        <v>44487</v>
      </c>
      <c r="I39" s="196"/>
      <c r="J39" s="196"/>
      <c r="K39" s="215"/>
      <c r="L39" s="216"/>
      <c r="M39" s="216"/>
    </row>
    <row r="40" spans="1:13">
      <c r="A40" s="352"/>
      <c r="B40" s="214" t="s">
        <v>110</v>
      </c>
      <c r="C40" s="214" t="s">
        <v>111</v>
      </c>
      <c r="D40" s="214" t="s">
        <v>37</v>
      </c>
      <c r="E40" s="208"/>
      <c r="F40" s="206"/>
      <c r="G40" s="201"/>
      <c r="H40" s="201">
        <v>44485</v>
      </c>
      <c r="I40" s="196"/>
      <c r="J40" s="196"/>
      <c r="K40" s="215" t="s">
        <v>112</v>
      </c>
      <c r="L40" s="216"/>
      <c r="M40" s="216"/>
    </row>
    <row r="41" spans="1:13">
      <c r="A41" s="352"/>
      <c r="B41" s="214" t="s">
        <v>113</v>
      </c>
      <c r="C41" s="214" t="s">
        <v>114</v>
      </c>
      <c r="D41" s="214" t="s">
        <v>20</v>
      </c>
      <c r="E41" s="209">
        <v>44471</v>
      </c>
      <c r="F41" s="209">
        <v>44471</v>
      </c>
      <c r="G41" s="201"/>
      <c r="H41" s="201"/>
      <c r="I41" s="196"/>
      <c r="J41" s="196"/>
      <c r="K41" s="215"/>
      <c r="L41" s="216"/>
      <c r="M41" s="216"/>
    </row>
    <row r="42" spans="1:13">
      <c r="A42" s="352"/>
      <c r="B42" s="214" t="s">
        <v>115</v>
      </c>
      <c r="C42" s="214" t="s">
        <v>116</v>
      </c>
      <c r="D42" s="214" t="s">
        <v>202</v>
      </c>
      <c r="E42" s="209">
        <v>44472</v>
      </c>
      <c r="F42" s="209">
        <v>44472</v>
      </c>
      <c r="G42" s="201"/>
      <c r="H42" s="201"/>
      <c r="I42" s="196"/>
      <c r="J42" s="196"/>
      <c r="K42" s="215" t="s">
        <v>57</v>
      </c>
      <c r="L42" s="216"/>
      <c r="M42" s="216"/>
    </row>
    <row r="43" spans="1:13">
      <c r="A43" s="352"/>
      <c r="B43" s="214" t="s">
        <v>117</v>
      </c>
      <c r="C43" s="214" t="s">
        <v>1573</v>
      </c>
      <c r="D43" s="214" t="s">
        <v>1553</v>
      </c>
      <c r="E43" s="206"/>
      <c r="F43" s="206"/>
      <c r="G43" s="201"/>
      <c r="H43" s="201">
        <v>44485</v>
      </c>
      <c r="I43" s="196"/>
      <c r="J43" s="196"/>
      <c r="K43" s="215" t="s">
        <v>118</v>
      </c>
      <c r="L43" s="216"/>
      <c r="M43" s="216"/>
    </row>
    <row r="44" spans="1:13">
      <c r="A44" s="352" t="s">
        <v>121</v>
      </c>
      <c r="B44" s="214" t="s">
        <v>122</v>
      </c>
      <c r="C44" s="214" t="s">
        <v>1554</v>
      </c>
      <c r="D44" s="214" t="s">
        <v>20</v>
      </c>
      <c r="E44" s="206"/>
      <c r="F44" s="206"/>
      <c r="G44" s="201"/>
      <c r="H44" s="201"/>
      <c r="I44" s="197">
        <v>44496</v>
      </c>
      <c r="J44" s="197">
        <v>44497</v>
      </c>
      <c r="K44" s="215"/>
      <c r="L44" s="216"/>
      <c r="M44" s="216"/>
    </row>
    <row r="45" spans="1:13">
      <c r="A45" s="352"/>
      <c r="B45" s="214" t="s">
        <v>123</v>
      </c>
      <c r="C45" s="214" t="s">
        <v>1555</v>
      </c>
      <c r="D45" s="214" t="s">
        <v>20</v>
      </c>
      <c r="E45" s="206"/>
      <c r="F45" s="206"/>
      <c r="G45" s="201"/>
      <c r="H45" s="201"/>
      <c r="I45" s="197">
        <v>44496</v>
      </c>
      <c r="J45" s="197">
        <v>44497</v>
      </c>
      <c r="K45" s="215"/>
      <c r="L45" s="216"/>
      <c r="M45" s="216"/>
    </row>
    <row r="46" spans="1:13">
      <c r="A46" s="352"/>
      <c r="B46" s="230" t="s">
        <v>124</v>
      </c>
      <c r="C46" s="231" t="s">
        <v>125</v>
      </c>
      <c r="D46" s="231"/>
      <c r="E46" s="211"/>
      <c r="F46" s="211"/>
      <c r="G46" s="235"/>
      <c r="H46" s="235"/>
      <c r="I46" s="198"/>
      <c r="J46" s="198"/>
      <c r="K46" s="232"/>
      <c r="L46" s="216"/>
      <c r="M46" s="216"/>
    </row>
    <row r="47" spans="1:13">
      <c r="A47" s="352"/>
      <c r="B47" s="214" t="s">
        <v>126</v>
      </c>
      <c r="C47" s="214" t="s">
        <v>1556</v>
      </c>
      <c r="D47" s="217" t="s">
        <v>27</v>
      </c>
      <c r="E47" s="206"/>
      <c r="F47" s="206"/>
      <c r="G47" s="201"/>
      <c r="H47" s="201"/>
      <c r="I47" s="197">
        <v>44498</v>
      </c>
      <c r="J47" s="197">
        <v>44505</v>
      </c>
      <c r="K47" s="215" t="s">
        <v>94</v>
      </c>
      <c r="L47" s="216"/>
      <c r="M47" s="216"/>
    </row>
    <row r="48" spans="1:13">
      <c r="A48" s="352"/>
      <c r="B48" s="214" t="s">
        <v>1557</v>
      </c>
      <c r="C48" s="214" t="s">
        <v>1558</v>
      </c>
      <c r="D48" s="214" t="s">
        <v>20</v>
      </c>
      <c r="E48" s="206"/>
      <c r="F48" s="206"/>
      <c r="G48" s="201"/>
      <c r="H48" s="201"/>
      <c r="I48" s="197">
        <v>44496</v>
      </c>
      <c r="J48" s="197">
        <v>44496</v>
      </c>
      <c r="K48" s="215" t="s">
        <v>127</v>
      </c>
      <c r="L48" s="216"/>
      <c r="M48" s="216"/>
    </row>
    <row r="49" spans="1:13">
      <c r="A49" s="352"/>
      <c r="B49" s="214" t="s">
        <v>128</v>
      </c>
      <c r="C49" s="214" t="s">
        <v>129</v>
      </c>
      <c r="D49" s="214" t="s">
        <v>37</v>
      </c>
      <c r="E49" s="206"/>
      <c r="F49" s="206"/>
      <c r="G49" s="201"/>
      <c r="H49" s="201"/>
      <c r="I49" s="196"/>
      <c r="J49" s="197">
        <v>44497</v>
      </c>
      <c r="K49" s="215"/>
      <c r="L49" s="216"/>
      <c r="M49" s="216"/>
    </row>
    <row r="50" spans="1:13">
      <c r="A50" s="352"/>
      <c r="B50" s="214" t="s">
        <v>130</v>
      </c>
      <c r="C50" s="214" t="s">
        <v>1543</v>
      </c>
      <c r="D50" s="214" t="s">
        <v>20</v>
      </c>
      <c r="E50" s="206"/>
      <c r="F50" s="206"/>
      <c r="G50" s="201"/>
      <c r="H50" s="201"/>
      <c r="I50" s="197">
        <v>44497</v>
      </c>
      <c r="J50" s="197">
        <v>44502</v>
      </c>
      <c r="K50" s="215"/>
      <c r="L50" s="216"/>
      <c r="M50" s="216"/>
    </row>
    <row r="51" spans="1:13">
      <c r="A51" s="352"/>
      <c r="B51" s="214" t="s">
        <v>131</v>
      </c>
      <c r="C51" s="214" t="s">
        <v>1559</v>
      </c>
      <c r="D51" s="214" t="s">
        <v>37</v>
      </c>
      <c r="E51" s="206">
        <v>44471</v>
      </c>
      <c r="F51" s="206"/>
      <c r="G51" s="201"/>
      <c r="H51" s="201"/>
      <c r="I51" s="196"/>
      <c r="J51" s="196"/>
      <c r="K51" s="215"/>
      <c r="L51" s="216"/>
      <c r="M51" s="216"/>
    </row>
    <row r="52" spans="1:13">
      <c r="A52" s="352"/>
      <c r="B52" s="214" t="s">
        <v>132</v>
      </c>
      <c r="C52" s="214" t="s">
        <v>133</v>
      </c>
      <c r="D52" s="214" t="s">
        <v>204</v>
      </c>
      <c r="E52" s="206">
        <v>44473</v>
      </c>
      <c r="F52" s="206"/>
      <c r="G52" s="201"/>
      <c r="H52" s="201"/>
      <c r="I52" s="196"/>
      <c r="J52" s="196"/>
      <c r="K52" s="215" t="s">
        <v>57</v>
      </c>
      <c r="L52" s="216"/>
      <c r="M52" s="216"/>
    </row>
    <row r="53" spans="1:13">
      <c r="A53" s="352"/>
      <c r="B53" s="214" t="s">
        <v>134</v>
      </c>
      <c r="C53" s="214" t="s">
        <v>1560</v>
      </c>
      <c r="D53" s="214" t="s">
        <v>1553</v>
      </c>
      <c r="E53" s="206"/>
      <c r="F53" s="206"/>
      <c r="G53" s="201"/>
      <c r="H53" s="201"/>
      <c r="I53" s="197"/>
      <c r="J53" s="197">
        <v>44497</v>
      </c>
      <c r="K53" s="215" t="s">
        <v>118</v>
      </c>
      <c r="L53" s="216"/>
      <c r="M53" s="216"/>
    </row>
  </sheetData>
  <mergeCells count="7">
    <mergeCell ref="A33:A43"/>
    <mergeCell ref="A44:A53"/>
    <mergeCell ref="E1:F1"/>
    <mergeCell ref="G1:H1"/>
    <mergeCell ref="I1:J1"/>
    <mergeCell ref="A3:A28"/>
    <mergeCell ref="A29:A3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I403"/>
  <sheetViews>
    <sheetView zoomScale="108" zoomScaleNormal="85" workbookViewId="0">
      <pane xSplit="4" ySplit="1" topLeftCell="K83" activePane="bottomRight" state="frozen"/>
      <selection sqref="A1:XFD1048576"/>
      <selection pane="topRight" sqref="A1:XFD1048576"/>
      <selection pane="bottomLeft" sqref="A1:XFD1048576"/>
      <selection pane="bottomRight" activeCell="K134" sqref="A1:AI403"/>
    </sheetView>
  </sheetViews>
  <sheetFormatPr baseColWidth="10" defaultColWidth="9" defaultRowHeight="15"/>
  <cols>
    <col min="1" max="1" width="9.1640625" style="67" customWidth="1"/>
    <col min="2" max="2" width="45" style="66" customWidth="1"/>
    <col min="3" max="3" width="28.33203125" style="64" customWidth="1"/>
    <col min="4" max="4" width="9.33203125" style="64" customWidth="1"/>
    <col min="5" max="5" width="17.6640625" style="64" customWidth="1"/>
    <col min="6" max="6" width="14.1640625" style="64" customWidth="1"/>
    <col min="7" max="7" width="30.1640625" style="64" customWidth="1"/>
    <col min="8" max="8" width="13.33203125" style="64" customWidth="1"/>
    <col min="9" max="9" width="24.83203125" style="64" customWidth="1"/>
    <col min="10" max="10" width="24.83203125" style="64" hidden="1" customWidth="1"/>
    <col min="11" max="11" width="24.83203125" style="445" customWidth="1"/>
    <col min="12" max="12" width="24.83203125" style="64" hidden="1" customWidth="1"/>
    <col min="13" max="13" width="15.6640625" style="64" customWidth="1"/>
    <col min="14" max="14" width="14" style="65" customWidth="1"/>
    <col min="15" max="15" width="25.5" style="64" customWidth="1"/>
    <col min="16" max="16" width="12.1640625" style="64" customWidth="1"/>
    <col min="17" max="18" width="15.1640625" style="64" customWidth="1"/>
    <col min="19" max="23" width="20.1640625" style="64" customWidth="1"/>
    <col min="24" max="25" width="51.33203125" style="64" customWidth="1"/>
    <col min="26" max="26" width="20.33203125" style="64" customWidth="1"/>
    <col min="27" max="27" width="22.1640625" style="65" customWidth="1"/>
    <col min="28" max="28" width="23.83203125" style="65" customWidth="1"/>
    <col min="29" max="29" width="16.33203125" style="65" customWidth="1"/>
    <col min="30" max="30" width="28.33203125" style="65" customWidth="1"/>
    <col min="31" max="31" width="16" style="65" customWidth="1"/>
    <col min="32" max="32" width="12.6640625" style="64" customWidth="1"/>
    <col min="33" max="33" width="19.5" style="64" customWidth="1"/>
    <col min="34" max="34" width="19" style="64" customWidth="1"/>
    <col min="35" max="35" width="21.6640625" style="64" customWidth="1"/>
    <col min="36" max="16384" width="9" style="64"/>
  </cols>
  <sheetData>
    <row r="1" spans="1:35" s="65" customFormat="1">
      <c r="A1" s="140" t="s">
        <v>1355</v>
      </c>
      <c r="B1" s="144" t="s">
        <v>1354</v>
      </c>
      <c r="C1" s="140" t="s">
        <v>1353</v>
      </c>
      <c r="D1" s="140" t="s">
        <v>1352</v>
      </c>
      <c r="E1" s="140" t="s">
        <v>1351</v>
      </c>
      <c r="F1" s="140" t="s">
        <v>218</v>
      </c>
      <c r="G1" s="140" t="s">
        <v>1350</v>
      </c>
      <c r="H1" s="140" t="s">
        <v>1349</v>
      </c>
      <c r="I1" s="140" t="s">
        <v>219</v>
      </c>
      <c r="J1" s="140" t="s">
        <v>2299</v>
      </c>
      <c r="K1" s="444" t="s">
        <v>2300</v>
      </c>
      <c r="L1" s="143" t="s">
        <v>1608</v>
      </c>
      <c r="M1" s="140" t="s">
        <v>1348</v>
      </c>
      <c r="N1" s="140" t="s">
        <v>1347</v>
      </c>
      <c r="O1" s="140" t="s">
        <v>1346</v>
      </c>
      <c r="P1" s="140" t="s">
        <v>1345</v>
      </c>
      <c r="Q1" s="140" t="s">
        <v>1344</v>
      </c>
      <c r="R1" s="140" t="s">
        <v>1343</v>
      </c>
      <c r="S1" s="140" t="s">
        <v>1342</v>
      </c>
      <c r="T1" s="142" t="s">
        <v>1341</v>
      </c>
      <c r="U1" s="140" t="s">
        <v>1340</v>
      </c>
      <c r="V1" s="142" t="s">
        <v>1339</v>
      </c>
      <c r="W1" s="140" t="s">
        <v>1338</v>
      </c>
      <c r="X1" s="141" t="s">
        <v>1337</v>
      </c>
      <c r="Y1" s="141" t="s">
        <v>1336</v>
      </c>
      <c r="Z1" s="141" t="s">
        <v>1335</v>
      </c>
      <c r="AA1" s="140" t="s">
        <v>1334</v>
      </c>
      <c r="AB1" s="141" t="s">
        <v>1333</v>
      </c>
      <c r="AC1" s="141" t="s">
        <v>1332</v>
      </c>
      <c r="AD1" s="141" t="s">
        <v>1331</v>
      </c>
      <c r="AE1" s="141" t="s">
        <v>1330</v>
      </c>
      <c r="AF1" s="140" t="s">
        <v>1329</v>
      </c>
      <c r="AG1" s="140" t="s">
        <v>1328</v>
      </c>
      <c r="AH1" s="140" t="s">
        <v>1327</v>
      </c>
      <c r="AI1" s="140" t="s">
        <v>152</v>
      </c>
    </row>
    <row r="2" spans="1:35" ht="16">
      <c r="A2" s="139" t="s">
        <v>1326</v>
      </c>
      <c r="B2" s="76" t="s">
        <v>1325</v>
      </c>
      <c r="C2" s="76" t="s">
        <v>1324</v>
      </c>
      <c r="D2" s="76" t="s">
        <v>157</v>
      </c>
      <c r="E2" s="76" t="s">
        <v>944</v>
      </c>
      <c r="F2" s="74" t="s">
        <v>943</v>
      </c>
      <c r="G2" s="77" t="s">
        <v>1118</v>
      </c>
      <c r="H2" s="76"/>
      <c r="I2" s="76" t="s">
        <v>845</v>
      </c>
      <c r="J2" s="76"/>
      <c r="K2" s="73">
        <f>VLOOKUP(I2,'[1]11.21'!$E:$F,2,FALSE)</f>
        <v>44515</v>
      </c>
      <c r="L2" s="76"/>
      <c r="M2" s="74" t="s">
        <v>941</v>
      </c>
      <c r="N2" s="138" t="s">
        <v>1323</v>
      </c>
      <c r="O2" s="76"/>
      <c r="P2" s="76" t="s">
        <v>1322</v>
      </c>
      <c r="Q2" s="76" t="s">
        <v>1321</v>
      </c>
      <c r="R2" s="76" t="s">
        <v>939</v>
      </c>
      <c r="S2" s="76" t="s">
        <v>1320</v>
      </c>
      <c r="T2" s="137" t="s">
        <v>938</v>
      </c>
      <c r="U2" s="76" t="s">
        <v>1319</v>
      </c>
      <c r="V2" s="76" t="s">
        <v>937</v>
      </c>
      <c r="W2" s="76"/>
      <c r="X2" s="83" t="s">
        <v>930</v>
      </c>
      <c r="Y2" s="83" t="s">
        <v>930</v>
      </c>
      <c r="Z2" s="83"/>
      <c r="AA2" s="76"/>
      <c r="AB2" s="76"/>
      <c r="AC2" s="76"/>
      <c r="AD2" s="76" t="s">
        <v>1318</v>
      </c>
      <c r="AE2" s="76"/>
      <c r="AF2" s="76"/>
      <c r="AG2" s="74" t="s">
        <v>935</v>
      </c>
      <c r="AH2" s="76"/>
      <c r="AI2" s="76"/>
    </row>
    <row r="3" spans="1:35" ht="14.5" hidden="1" customHeight="1">
      <c r="A3" s="373" t="s">
        <v>1317</v>
      </c>
      <c r="B3" s="78" t="s">
        <v>1316</v>
      </c>
      <c r="C3" s="74" t="s">
        <v>155</v>
      </c>
      <c r="D3" s="74" t="s">
        <v>971</v>
      </c>
      <c r="E3" s="74" t="s">
        <v>944</v>
      </c>
      <c r="F3" s="74" t="s">
        <v>943</v>
      </c>
      <c r="G3" s="113" t="s">
        <v>1118</v>
      </c>
      <c r="H3" s="74"/>
      <c r="I3" s="74" t="s">
        <v>969</v>
      </c>
      <c r="J3" s="74"/>
      <c r="K3" s="442"/>
      <c r="L3" s="74"/>
      <c r="M3" s="74" t="s">
        <v>941</v>
      </c>
      <c r="N3" s="75" t="s">
        <v>970</v>
      </c>
      <c r="O3" s="74"/>
      <c r="P3" s="74">
        <v>32</v>
      </c>
      <c r="Q3" s="74">
        <v>64</v>
      </c>
      <c r="R3" s="74"/>
      <c r="S3" s="74"/>
      <c r="T3" s="74"/>
      <c r="U3" s="74"/>
      <c r="V3" s="74"/>
      <c r="W3" s="74"/>
      <c r="X3" s="83"/>
      <c r="Y3" s="83"/>
      <c r="Z3" s="83"/>
      <c r="AA3" s="367">
        <v>500</v>
      </c>
      <c r="AB3" s="367" t="s">
        <v>1316</v>
      </c>
      <c r="AC3" s="364" t="s">
        <v>1122</v>
      </c>
      <c r="AD3" s="364" t="s">
        <v>930</v>
      </c>
      <c r="AE3" s="123"/>
      <c r="AF3" s="74"/>
      <c r="AG3" s="74" t="s">
        <v>969</v>
      </c>
      <c r="AI3" s="74"/>
    </row>
    <row r="4" spans="1:35" ht="13.75" hidden="1" customHeight="1">
      <c r="A4" s="374"/>
      <c r="B4" s="78" t="s">
        <v>1316</v>
      </c>
      <c r="C4" s="74" t="s">
        <v>155</v>
      </c>
      <c r="D4" s="74" t="s">
        <v>971</v>
      </c>
      <c r="E4" s="74" t="s">
        <v>944</v>
      </c>
      <c r="F4" s="74" t="s">
        <v>943</v>
      </c>
      <c r="G4" s="113" t="s">
        <v>1118</v>
      </c>
      <c r="H4" s="74"/>
      <c r="I4" s="74" t="s">
        <v>969</v>
      </c>
      <c r="J4" s="74"/>
      <c r="K4" s="442"/>
      <c r="L4" s="74"/>
      <c r="M4" s="74" t="s">
        <v>941</v>
      </c>
      <c r="N4" s="75" t="s">
        <v>970</v>
      </c>
      <c r="O4" s="74"/>
      <c r="P4" s="74">
        <v>32</v>
      </c>
      <c r="Q4" s="74">
        <v>64</v>
      </c>
      <c r="R4" s="74"/>
      <c r="S4" s="74"/>
      <c r="T4" s="74"/>
      <c r="U4" s="74"/>
      <c r="V4" s="74"/>
      <c r="W4" s="74"/>
      <c r="X4" s="83"/>
      <c r="Y4" s="83"/>
      <c r="Z4" s="83"/>
      <c r="AA4" s="368"/>
      <c r="AB4" s="368"/>
      <c r="AC4" s="366"/>
      <c r="AD4" s="366"/>
      <c r="AE4" s="136"/>
      <c r="AF4" s="74"/>
      <c r="AG4" s="74" t="s">
        <v>969</v>
      </c>
      <c r="AH4" s="74"/>
      <c r="AI4" s="74"/>
    </row>
    <row r="5" spans="1:35" ht="13.75" hidden="1" customHeight="1">
      <c r="A5" s="374"/>
      <c r="B5" s="78" t="s">
        <v>1316</v>
      </c>
      <c r="C5" s="74" t="s">
        <v>155</v>
      </c>
      <c r="D5" s="74" t="s">
        <v>971</v>
      </c>
      <c r="E5" s="74" t="s">
        <v>944</v>
      </c>
      <c r="F5" s="74" t="s">
        <v>943</v>
      </c>
      <c r="G5" s="113" t="s">
        <v>1118</v>
      </c>
      <c r="H5" s="74"/>
      <c r="I5" s="74" t="s">
        <v>969</v>
      </c>
      <c r="J5" s="74"/>
      <c r="K5" s="442"/>
      <c r="L5" s="74"/>
      <c r="M5" s="74" t="s">
        <v>941</v>
      </c>
      <c r="N5" s="75" t="s">
        <v>970</v>
      </c>
      <c r="O5" s="74"/>
      <c r="P5" s="74">
        <v>32</v>
      </c>
      <c r="Q5" s="74">
        <v>64</v>
      </c>
      <c r="R5" s="74"/>
      <c r="S5" s="74"/>
      <c r="T5" s="74"/>
      <c r="U5" s="74"/>
      <c r="V5" s="74"/>
      <c r="W5" s="74"/>
      <c r="X5" s="83"/>
      <c r="Y5" s="83"/>
      <c r="Z5" s="83"/>
      <c r="AA5" s="368"/>
      <c r="AB5" s="368"/>
      <c r="AC5" s="366"/>
      <c r="AD5" s="366"/>
      <c r="AE5" s="136"/>
      <c r="AF5" s="74"/>
      <c r="AG5" s="74" t="s">
        <v>969</v>
      </c>
      <c r="AH5" s="74"/>
      <c r="AI5" s="74"/>
    </row>
    <row r="6" spans="1:35" ht="13.75" hidden="1" customHeight="1">
      <c r="A6" s="374"/>
      <c r="B6" s="78" t="s">
        <v>1316</v>
      </c>
      <c r="C6" s="74" t="s">
        <v>155</v>
      </c>
      <c r="D6" s="74" t="s">
        <v>971</v>
      </c>
      <c r="E6" s="74" t="s">
        <v>944</v>
      </c>
      <c r="F6" s="74" t="s">
        <v>943</v>
      </c>
      <c r="G6" s="113" t="s">
        <v>1118</v>
      </c>
      <c r="H6" s="74"/>
      <c r="I6" s="74" t="s">
        <v>969</v>
      </c>
      <c r="J6" s="74"/>
      <c r="K6" s="442"/>
      <c r="L6" s="74"/>
      <c r="M6" s="74" t="s">
        <v>941</v>
      </c>
      <c r="N6" s="75" t="s">
        <v>970</v>
      </c>
      <c r="O6" s="74"/>
      <c r="P6" s="74">
        <v>32</v>
      </c>
      <c r="Q6" s="74">
        <v>64</v>
      </c>
      <c r="R6" s="74"/>
      <c r="S6" s="74"/>
      <c r="T6" s="74"/>
      <c r="U6" s="74"/>
      <c r="V6" s="74"/>
      <c r="W6" s="74"/>
      <c r="X6" s="83"/>
      <c r="Y6" s="83"/>
      <c r="Z6" s="83"/>
      <c r="AA6" s="368"/>
      <c r="AB6" s="368"/>
      <c r="AC6" s="366"/>
      <c r="AD6" s="366"/>
      <c r="AE6" s="136"/>
      <c r="AF6" s="74"/>
      <c r="AG6" s="74" t="s">
        <v>969</v>
      </c>
      <c r="AH6" s="74"/>
      <c r="AI6" s="74"/>
    </row>
    <row r="7" spans="1:35" ht="13.75" hidden="1" customHeight="1">
      <c r="A7" s="374"/>
      <c r="B7" s="88" t="s">
        <v>1316</v>
      </c>
      <c r="C7" s="74" t="s">
        <v>155</v>
      </c>
      <c r="D7" s="74" t="s">
        <v>971</v>
      </c>
      <c r="E7" s="74" t="s">
        <v>944</v>
      </c>
      <c r="F7" s="74" t="s">
        <v>943</v>
      </c>
      <c r="G7" s="77" t="s">
        <v>1118</v>
      </c>
      <c r="H7" s="74"/>
      <c r="I7" s="74" t="s">
        <v>969</v>
      </c>
      <c r="J7" s="74"/>
      <c r="K7" s="442"/>
      <c r="L7" s="74"/>
      <c r="M7" s="74" t="s">
        <v>941</v>
      </c>
      <c r="N7" s="75" t="s">
        <v>970</v>
      </c>
      <c r="O7" s="74"/>
      <c r="P7" s="74">
        <v>32</v>
      </c>
      <c r="Q7" s="74">
        <v>64</v>
      </c>
      <c r="R7" s="74"/>
      <c r="S7" s="74"/>
      <c r="T7" s="74"/>
      <c r="U7" s="74"/>
      <c r="V7" s="74"/>
      <c r="W7" s="74"/>
      <c r="X7" s="83"/>
      <c r="Y7" s="83"/>
      <c r="Z7" s="83"/>
      <c r="AA7" s="368"/>
      <c r="AB7" s="368"/>
      <c r="AC7" s="366"/>
      <c r="AD7" s="366"/>
      <c r="AE7" s="136"/>
      <c r="AF7" s="74"/>
      <c r="AG7" s="74" t="s">
        <v>969</v>
      </c>
      <c r="AH7" s="74"/>
      <c r="AI7" s="74"/>
    </row>
    <row r="8" spans="1:35" ht="13.75" hidden="1" customHeight="1">
      <c r="A8" s="374"/>
      <c r="B8" s="88" t="s">
        <v>1316</v>
      </c>
      <c r="C8" s="74" t="s">
        <v>155</v>
      </c>
      <c r="D8" s="74" t="s">
        <v>971</v>
      </c>
      <c r="E8" s="74" t="s">
        <v>944</v>
      </c>
      <c r="F8" s="74" t="s">
        <v>943</v>
      </c>
      <c r="G8" s="77" t="s">
        <v>1118</v>
      </c>
      <c r="H8" s="74"/>
      <c r="I8" s="74" t="s">
        <v>969</v>
      </c>
      <c r="J8" s="74"/>
      <c r="K8" s="442"/>
      <c r="L8" s="74"/>
      <c r="M8" s="74" t="s">
        <v>941</v>
      </c>
      <c r="N8" s="75" t="s">
        <v>970</v>
      </c>
      <c r="O8" s="74"/>
      <c r="P8" s="74">
        <v>32</v>
      </c>
      <c r="Q8" s="74">
        <v>64</v>
      </c>
      <c r="R8" s="74"/>
      <c r="S8" s="74"/>
      <c r="T8" s="74"/>
      <c r="U8" s="74"/>
      <c r="V8" s="74"/>
      <c r="W8" s="74"/>
      <c r="X8" s="83"/>
      <c r="Y8" s="83"/>
      <c r="Z8" s="83"/>
      <c r="AA8" s="368"/>
      <c r="AB8" s="368"/>
      <c r="AC8" s="366"/>
      <c r="AD8" s="366"/>
      <c r="AE8" s="136"/>
      <c r="AF8" s="74"/>
      <c r="AG8" s="74" t="s">
        <v>969</v>
      </c>
      <c r="AH8" s="74"/>
      <c r="AI8" s="74"/>
    </row>
    <row r="9" spans="1:35" ht="13.75" hidden="1" customHeight="1">
      <c r="A9" s="374"/>
      <c r="B9" s="78" t="s">
        <v>1316</v>
      </c>
      <c r="C9" s="74" t="s">
        <v>155</v>
      </c>
      <c r="D9" s="74" t="s">
        <v>971</v>
      </c>
      <c r="E9" s="74" t="s">
        <v>944</v>
      </c>
      <c r="F9" s="74" t="s">
        <v>943</v>
      </c>
      <c r="G9" s="77" t="s">
        <v>1118</v>
      </c>
      <c r="H9" s="74"/>
      <c r="I9" s="74" t="s">
        <v>969</v>
      </c>
      <c r="J9" s="74"/>
      <c r="K9" s="442"/>
      <c r="L9" s="74"/>
      <c r="M9" s="74" t="s">
        <v>941</v>
      </c>
      <c r="N9" s="75" t="s">
        <v>970</v>
      </c>
      <c r="O9" s="74"/>
      <c r="P9" s="74">
        <v>32</v>
      </c>
      <c r="Q9" s="74">
        <v>64</v>
      </c>
      <c r="R9" s="74"/>
      <c r="S9" s="74"/>
      <c r="T9" s="74"/>
      <c r="U9" s="74"/>
      <c r="V9" s="74"/>
      <c r="W9" s="74"/>
      <c r="X9" s="83"/>
      <c r="Y9" s="83"/>
      <c r="Z9" s="83"/>
      <c r="AA9" s="368"/>
      <c r="AB9" s="368"/>
      <c r="AC9" s="366"/>
      <c r="AD9" s="366"/>
      <c r="AE9" s="136"/>
      <c r="AF9" s="74"/>
      <c r="AG9" s="74" t="s">
        <v>969</v>
      </c>
      <c r="AH9" s="74"/>
      <c r="AI9" s="74"/>
    </row>
    <row r="10" spans="1:35" ht="13.75" hidden="1" customHeight="1">
      <c r="A10" s="374"/>
      <c r="B10" s="89" t="s">
        <v>1315</v>
      </c>
      <c r="C10" s="74" t="s">
        <v>1314</v>
      </c>
      <c r="D10" s="74" t="s">
        <v>971</v>
      </c>
      <c r="E10" s="74" t="s">
        <v>944</v>
      </c>
      <c r="F10" s="74" t="s">
        <v>943</v>
      </c>
      <c r="G10" s="77" t="s">
        <v>1118</v>
      </c>
      <c r="H10" s="74"/>
      <c r="I10" s="74" t="s">
        <v>969</v>
      </c>
      <c r="J10" s="74"/>
      <c r="K10" s="442"/>
      <c r="L10" s="74"/>
      <c r="M10" s="74" t="s">
        <v>941</v>
      </c>
      <c r="N10" s="75" t="s">
        <v>970</v>
      </c>
      <c r="O10" s="74"/>
      <c r="P10" s="74">
        <v>16</v>
      </c>
      <c r="Q10" s="74">
        <v>32</v>
      </c>
      <c r="R10" s="74"/>
      <c r="S10" s="74"/>
      <c r="T10" s="74"/>
      <c r="U10" s="74"/>
      <c r="V10" s="74"/>
      <c r="W10" s="74"/>
      <c r="X10" s="83"/>
      <c r="Y10" s="83"/>
      <c r="Z10" s="83"/>
      <c r="AA10" s="368"/>
      <c r="AB10" s="368"/>
      <c r="AC10" s="366"/>
      <c r="AD10" s="366"/>
      <c r="AE10" s="136"/>
      <c r="AF10" s="74"/>
      <c r="AG10" s="74" t="s">
        <v>969</v>
      </c>
      <c r="AH10" s="74"/>
      <c r="AI10" s="74"/>
    </row>
    <row r="11" spans="1:35" ht="13.75" hidden="1" customHeight="1">
      <c r="A11" s="375"/>
      <c r="B11" s="89" t="s">
        <v>1315</v>
      </c>
      <c r="C11" s="74" t="s">
        <v>1314</v>
      </c>
      <c r="D11" s="74" t="s">
        <v>971</v>
      </c>
      <c r="E11" s="74" t="s">
        <v>944</v>
      </c>
      <c r="F11" s="74" t="s">
        <v>943</v>
      </c>
      <c r="G11" s="77" t="s">
        <v>1118</v>
      </c>
      <c r="H11" s="74"/>
      <c r="I11" s="74" t="s">
        <v>969</v>
      </c>
      <c r="J11" s="74"/>
      <c r="K11" s="442"/>
      <c r="L11" s="74"/>
      <c r="M11" s="74" t="s">
        <v>941</v>
      </c>
      <c r="N11" s="75" t="s">
        <v>970</v>
      </c>
      <c r="O11" s="74"/>
      <c r="P11" s="74">
        <v>16</v>
      </c>
      <c r="Q11" s="74">
        <v>32</v>
      </c>
      <c r="R11" s="74"/>
      <c r="S11" s="74"/>
      <c r="T11" s="74"/>
      <c r="U11" s="74"/>
      <c r="V11" s="74"/>
      <c r="W11" s="74"/>
      <c r="X11" s="83"/>
      <c r="Y11" s="83"/>
      <c r="Z11" s="83"/>
      <c r="AA11" s="369"/>
      <c r="AB11" s="369"/>
      <c r="AC11" s="366"/>
      <c r="AD11" s="366"/>
      <c r="AE11" s="132"/>
      <c r="AF11" s="74"/>
      <c r="AG11" s="74" t="s">
        <v>969</v>
      </c>
      <c r="AH11" s="74"/>
      <c r="AI11" s="74"/>
    </row>
    <row r="12" spans="1:35" s="93" customFormat="1">
      <c r="A12" s="99"/>
      <c r="B12" s="98" t="s">
        <v>1313</v>
      </c>
      <c r="C12" s="71" t="s">
        <v>1312</v>
      </c>
      <c r="D12" s="71" t="s">
        <v>157</v>
      </c>
      <c r="E12" s="71" t="s">
        <v>944</v>
      </c>
      <c r="F12" s="71" t="s">
        <v>943</v>
      </c>
      <c r="G12" s="135" t="s">
        <v>1118</v>
      </c>
      <c r="H12" s="71"/>
      <c r="I12" s="71" t="s">
        <v>426</v>
      </c>
      <c r="J12" s="73">
        <v>44479</v>
      </c>
      <c r="K12" s="73">
        <f>VLOOKUP(I12,'[1]10.31'!$E:$F,2,FALSE)</f>
        <v>44495</v>
      </c>
      <c r="L12" s="73"/>
      <c r="M12" s="71" t="s">
        <v>941</v>
      </c>
      <c r="N12" s="72" t="s">
        <v>1311</v>
      </c>
      <c r="O12" s="71"/>
      <c r="P12" s="71">
        <v>32</v>
      </c>
      <c r="Q12" s="71">
        <v>64</v>
      </c>
      <c r="R12" s="97" t="s">
        <v>939</v>
      </c>
      <c r="S12" s="71">
        <v>100</v>
      </c>
      <c r="T12" s="71" t="s">
        <v>938</v>
      </c>
      <c r="U12" s="71">
        <v>200</v>
      </c>
      <c r="V12" s="71" t="s">
        <v>937</v>
      </c>
      <c r="W12" s="71"/>
      <c r="X12" s="95" t="s">
        <v>1310</v>
      </c>
      <c r="Y12" s="95" t="s">
        <v>930</v>
      </c>
      <c r="Z12" s="95"/>
      <c r="AA12" s="72"/>
      <c r="AB12" s="72"/>
      <c r="AC12" s="94"/>
      <c r="AD12" s="72"/>
      <c r="AE12" s="72" t="s">
        <v>936</v>
      </c>
      <c r="AF12" s="71"/>
      <c r="AG12" s="71" t="s">
        <v>935</v>
      </c>
      <c r="AH12" s="71"/>
      <c r="AI12" s="71"/>
    </row>
    <row r="13" spans="1:35" s="93" customFormat="1">
      <c r="A13" s="99"/>
      <c r="B13" s="98" t="s">
        <v>1308</v>
      </c>
      <c r="C13" s="71" t="s">
        <v>366</v>
      </c>
      <c r="D13" s="71" t="s">
        <v>157</v>
      </c>
      <c r="E13" s="71" t="s">
        <v>944</v>
      </c>
      <c r="F13" s="71" t="s">
        <v>943</v>
      </c>
      <c r="G13" s="135" t="s">
        <v>1118</v>
      </c>
      <c r="H13" s="71"/>
      <c r="I13" s="71" t="s">
        <v>666</v>
      </c>
      <c r="J13" s="73">
        <v>44489</v>
      </c>
      <c r="K13" s="73">
        <f>VLOOKUP(I13,'[1]11.11'!$E:$F,2,FALSE)</f>
        <v>44504</v>
      </c>
      <c r="L13" s="73"/>
      <c r="M13" s="71" t="s">
        <v>941</v>
      </c>
      <c r="N13" s="72" t="s">
        <v>1309</v>
      </c>
      <c r="O13" s="71"/>
      <c r="P13" s="71">
        <v>16</v>
      </c>
      <c r="Q13" s="71">
        <v>32</v>
      </c>
      <c r="R13" s="97" t="s">
        <v>939</v>
      </c>
      <c r="S13" s="71">
        <v>100</v>
      </c>
      <c r="T13" s="71" t="s">
        <v>938</v>
      </c>
      <c r="U13" s="71">
        <v>200</v>
      </c>
      <c r="V13" s="71" t="s">
        <v>937</v>
      </c>
      <c r="W13" s="71"/>
      <c r="X13" s="95" t="s">
        <v>930</v>
      </c>
      <c r="Y13" s="95" t="s">
        <v>930</v>
      </c>
      <c r="Z13" s="95"/>
      <c r="AA13" s="72"/>
      <c r="AB13" s="72"/>
      <c r="AC13" s="94"/>
      <c r="AD13" s="72"/>
      <c r="AE13" s="72" t="s">
        <v>936</v>
      </c>
      <c r="AF13" s="71"/>
      <c r="AG13" s="71" t="s">
        <v>935</v>
      </c>
      <c r="AH13" s="71"/>
      <c r="AI13" s="71"/>
    </row>
    <row r="14" spans="1:35" s="93" customFormat="1">
      <c r="A14" s="99"/>
      <c r="B14" s="98" t="s">
        <v>1308</v>
      </c>
      <c r="C14" s="71" t="s">
        <v>366</v>
      </c>
      <c r="D14" s="71" t="s">
        <v>157</v>
      </c>
      <c r="E14" s="71" t="s">
        <v>944</v>
      </c>
      <c r="F14" s="71" t="s">
        <v>943</v>
      </c>
      <c r="G14" s="135" t="s">
        <v>1118</v>
      </c>
      <c r="H14" s="71"/>
      <c r="I14" s="71" t="s">
        <v>664</v>
      </c>
      <c r="J14" s="73">
        <v>44489</v>
      </c>
      <c r="K14" s="73">
        <f>VLOOKUP(I14,'[1]11.11'!$E:$F,2,FALSE)</f>
        <v>44504</v>
      </c>
      <c r="L14" s="73"/>
      <c r="M14" s="71" t="s">
        <v>941</v>
      </c>
      <c r="N14" s="72" t="s">
        <v>1307</v>
      </c>
      <c r="O14" s="71"/>
      <c r="P14" s="71">
        <v>16</v>
      </c>
      <c r="Q14" s="71">
        <v>32</v>
      </c>
      <c r="R14" s="97" t="s">
        <v>939</v>
      </c>
      <c r="S14" s="71">
        <v>100</v>
      </c>
      <c r="T14" s="71" t="s">
        <v>938</v>
      </c>
      <c r="U14" s="71">
        <v>200</v>
      </c>
      <c r="V14" s="71" t="s">
        <v>937</v>
      </c>
      <c r="W14" s="71"/>
      <c r="X14" s="95" t="s">
        <v>930</v>
      </c>
      <c r="Y14" s="95" t="s">
        <v>930</v>
      </c>
      <c r="Z14" s="95"/>
      <c r="AA14" s="72"/>
      <c r="AB14" s="72"/>
      <c r="AC14" s="94"/>
      <c r="AD14" s="72"/>
      <c r="AE14" s="72" t="s">
        <v>936</v>
      </c>
      <c r="AF14" s="71"/>
      <c r="AG14" s="71" t="s">
        <v>935</v>
      </c>
      <c r="AH14" s="71"/>
      <c r="AI14" s="71"/>
    </row>
    <row r="15" spans="1:35">
      <c r="A15" s="116"/>
      <c r="B15" s="78" t="s">
        <v>1303</v>
      </c>
      <c r="C15" s="74" t="s">
        <v>1302</v>
      </c>
      <c r="D15" s="74" t="s">
        <v>157</v>
      </c>
      <c r="E15" s="74" t="s">
        <v>944</v>
      </c>
      <c r="F15" s="74" t="s">
        <v>943</v>
      </c>
      <c r="G15" s="113" t="s">
        <v>1118</v>
      </c>
      <c r="H15" s="74"/>
      <c r="I15" s="74" t="s">
        <v>844</v>
      </c>
      <c r="J15" s="76"/>
      <c r="K15" s="73">
        <f>VLOOKUP(I15,'[1]11.21'!$E:$F,2,FALSE)</f>
        <v>44515</v>
      </c>
      <c r="L15" s="76"/>
      <c r="M15" s="74" t="s">
        <v>941</v>
      </c>
      <c r="N15" s="115" t="s">
        <v>1306</v>
      </c>
      <c r="O15" s="74"/>
      <c r="P15" s="74">
        <v>8</v>
      </c>
      <c r="Q15" s="74">
        <v>32</v>
      </c>
      <c r="R15" s="76" t="s">
        <v>939</v>
      </c>
      <c r="S15" s="74">
        <v>100</v>
      </c>
      <c r="T15" s="71" t="s">
        <v>938</v>
      </c>
      <c r="U15" s="74">
        <v>300</v>
      </c>
      <c r="V15" s="71" t="s">
        <v>937</v>
      </c>
      <c r="W15" s="74"/>
      <c r="X15" s="83" t="s">
        <v>930</v>
      </c>
      <c r="Y15" s="83" t="s">
        <v>930</v>
      </c>
      <c r="Z15" s="83"/>
      <c r="AA15" s="75"/>
      <c r="AB15" s="75"/>
      <c r="AC15" s="134"/>
      <c r="AD15" s="75"/>
      <c r="AE15" s="75" t="s">
        <v>936</v>
      </c>
      <c r="AF15" s="74"/>
      <c r="AG15" s="74" t="s">
        <v>935</v>
      </c>
      <c r="AH15" s="74"/>
      <c r="AI15" s="74"/>
    </row>
    <row r="16" spans="1:35">
      <c r="A16" s="116"/>
      <c r="B16" s="78" t="s">
        <v>1303</v>
      </c>
      <c r="C16" s="74" t="s">
        <v>1302</v>
      </c>
      <c r="D16" s="74" t="s">
        <v>157</v>
      </c>
      <c r="E16" s="74" t="s">
        <v>944</v>
      </c>
      <c r="F16" s="74" t="s">
        <v>943</v>
      </c>
      <c r="G16" s="113" t="s">
        <v>1118</v>
      </c>
      <c r="H16" s="74"/>
      <c r="I16" s="74" t="s">
        <v>843</v>
      </c>
      <c r="J16" s="76"/>
      <c r="K16" s="73">
        <f>VLOOKUP(I16,'[1]11.21'!$E:$F,2,FALSE)</f>
        <v>44515</v>
      </c>
      <c r="L16" s="76"/>
      <c r="M16" s="74" t="s">
        <v>941</v>
      </c>
      <c r="N16" s="115" t="s">
        <v>1305</v>
      </c>
      <c r="O16" s="74"/>
      <c r="P16" s="74">
        <v>8</v>
      </c>
      <c r="Q16" s="74">
        <v>32</v>
      </c>
      <c r="R16" s="76" t="s">
        <v>939</v>
      </c>
      <c r="S16" s="74">
        <v>100</v>
      </c>
      <c r="T16" s="71" t="s">
        <v>938</v>
      </c>
      <c r="U16" s="74">
        <v>300</v>
      </c>
      <c r="V16" s="71" t="s">
        <v>937</v>
      </c>
      <c r="W16" s="74"/>
      <c r="X16" s="83" t="s">
        <v>930</v>
      </c>
      <c r="Y16" s="83" t="s">
        <v>930</v>
      </c>
      <c r="Z16" s="83"/>
      <c r="AA16" s="75"/>
      <c r="AB16" s="75"/>
      <c r="AC16" s="75"/>
      <c r="AD16" s="75"/>
      <c r="AE16" s="75" t="s">
        <v>936</v>
      </c>
      <c r="AF16" s="74"/>
      <c r="AG16" s="74" t="s">
        <v>935</v>
      </c>
      <c r="AH16" s="74"/>
      <c r="AI16" s="74"/>
    </row>
    <row r="17" spans="1:35">
      <c r="A17" s="116"/>
      <c r="B17" s="78" t="s">
        <v>1303</v>
      </c>
      <c r="C17" s="74" t="s">
        <v>1302</v>
      </c>
      <c r="D17" s="74" t="s">
        <v>157</v>
      </c>
      <c r="E17" s="74" t="s">
        <v>944</v>
      </c>
      <c r="F17" s="74" t="s">
        <v>943</v>
      </c>
      <c r="G17" s="113" t="s">
        <v>1118</v>
      </c>
      <c r="H17" s="74"/>
      <c r="I17" s="74" t="s">
        <v>842</v>
      </c>
      <c r="J17" s="76"/>
      <c r="K17" s="73">
        <f>VLOOKUP(I17,'[1]11.21'!$E:$F,2,FALSE)</f>
        <v>44515</v>
      </c>
      <c r="L17" s="76"/>
      <c r="M17" s="74" t="s">
        <v>941</v>
      </c>
      <c r="N17" s="115" t="s">
        <v>1304</v>
      </c>
      <c r="O17" s="74"/>
      <c r="P17" s="74">
        <v>8</v>
      </c>
      <c r="Q17" s="74">
        <v>32</v>
      </c>
      <c r="R17" s="76" t="s">
        <v>939</v>
      </c>
      <c r="S17" s="74">
        <v>100</v>
      </c>
      <c r="T17" s="71" t="s">
        <v>938</v>
      </c>
      <c r="U17" s="74">
        <v>300</v>
      </c>
      <c r="V17" s="71" t="s">
        <v>937</v>
      </c>
      <c r="W17" s="74"/>
      <c r="X17" s="83" t="s">
        <v>930</v>
      </c>
      <c r="Y17" s="83" t="s">
        <v>930</v>
      </c>
      <c r="Z17" s="83"/>
      <c r="AA17" s="75"/>
      <c r="AB17" s="75"/>
      <c r="AC17" s="75"/>
      <c r="AD17" s="75"/>
      <c r="AE17" s="75" t="s">
        <v>936</v>
      </c>
      <c r="AF17" s="74"/>
      <c r="AG17" s="74" t="s">
        <v>935</v>
      </c>
      <c r="AH17" s="74"/>
      <c r="AI17" s="74"/>
    </row>
    <row r="18" spans="1:35">
      <c r="A18" s="116"/>
      <c r="B18" s="78" t="s">
        <v>1303</v>
      </c>
      <c r="C18" s="74" t="s">
        <v>1302</v>
      </c>
      <c r="D18" s="74" t="s">
        <v>157</v>
      </c>
      <c r="E18" s="74" t="s">
        <v>944</v>
      </c>
      <c r="F18" s="74" t="s">
        <v>943</v>
      </c>
      <c r="G18" s="113" t="s">
        <v>1118</v>
      </c>
      <c r="H18" s="74"/>
      <c r="I18" s="74" t="s">
        <v>840</v>
      </c>
      <c r="J18" s="76"/>
      <c r="K18" s="73">
        <f>VLOOKUP(I18,'[1]11.21'!$E:$F,2,FALSE)</f>
        <v>44515</v>
      </c>
      <c r="L18" s="76"/>
      <c r="M18" s="74" t="s">
        <v>941</v>
      </c>
      <c r="N18" s="115" t="s">
        <v>1301</v>
      </c>
      <c r="O18" s="74"/>
      <c r="P18" s="74">
        <v>8</v>
      </c>
      <c r="Q18" s="74">
        <v>32</v>
      </c>
      <c r="R18" s="76" t="s">
        <v>939</v>
      </c>
      <c r="S18" s="74">
        <v>100</v>
      </c>
      <c r="T18" s="71" t="s">
        <v>938</v>
      </c>
      <c r="U18" s="74">
        <v>300</v>
      </c>
      <c r="V18" s="71" t="s">
        <v>937</v>
      </c>
      <c r="W18" s="74"/>
      <c r="X18" s="83" t="s">
        <v>930</v>
      </c>
      <c r="Y18" s="83" t="s">
        <v>930</v>
      </c>
      <c r="Z18" s="83"/>
      <c r="AA18" s="75"/>
      <c r="AB18" s="75"/>
      <c r="AC18" s="75"/>
      <c r="AD18" s="75"/>
      <c r="AE18" s="75" t="s">
        <v>936</v>
      </c>
      <c r="AF18" s="74"/>
      <c r="AG18" s="74" t="s">
        <v>935</v>
      </c>
      <c r="AH18" s="74"/>
      <c r="AI18" s="74"/>
    </row>
    <row r="19" spans="1:35">
      <c r="A19" s="116"/>
      <c r="B19" s="78" t="s">
        <v>1299</v>
      </c>
      <c r="C19" s="74" t="s">
        <v>1005</v>
      </c>
      <c r="D19" s="74" t="s">
        <v>157</v>
      </c>
      <c r="E19" s="74" t="s">
        <v>944</v>
      </c>
      <c r="F19" s="74" t="s">
        <v>943</v>
      </c>
      <c r="G19" s="113" t="s">
        <v>1118</v>
      </c>
      <c r="H19" s="74"/>
      <c r="I19" s="74" t="s">
        <v>839</v>
      </c>
      <c r="J19" s="76"/>
      <c r="K19" s="73">
        <f>VLOOKUP(I19,'[1]11.21'!$E:$F,2,FALSE)</f>
        <v>44515</v>
      </c>
      <c r="L19" s="76"/>
      <c r="M19" s="74" t="s">
        <v>941</v>
      </c>
      <c r="N19" s="115" t="s">
        <v>1300</v>
      </c>
      <c r="O19" s="74"/>
      <c r="P19" s="74">
        <v>32</v>
      </c>
      <c r="Q19" s="74">
        <v>64</v>
      </c>
      <c r="R19" s="76" t="s">
        <v>939</v>
      </c>
      <c r="S19" s="74">
        <v>100</v>
      </c>
      <c r="T19" s="71" t="s">
        <v>938</v>
      </c>
      <c r="U19" s="74">
        <v>300</v>
      </c>
      <c r="V19" s="71" t="s">
        <v>937</v>
      </c>
      <c r="W19" s="74"/>
      <c r="X19" s="83" t="s">
        <v>930</v>
      </c>
      <c r="Y19" s="83" t="s">
        <v>930</v>
      </c>
      <c r="Z19" s="83"/>
      <c r="AA19" s="75"/>
      <c r="AB19" s="75"/>
      <c r="AC19" s="75"/>
      <c r="AD19" s="75"/>
      <c r="AE19" s="75" t="s">
        <v>936</v>
      </c>
      <c r="AF19" s="74"/>
      <c r="AG19" s="74" t="s">
        <v>935</v>
      </c>
      <c r="AH19" s="74"/>
      <c r="AI19" s="74"/>
    </row>
    <row r="20" spans="1:35">
      <c r="A20" s="116"/>
      <c r="B20" s="78" t="s">
        <v>1299</v>
      </c>
      <c r="C20" s="74" t="s">
        <v>1005</v>
      </c>
      <c r="D20" s="74" t="s">
        <v>157</v>
      </c>
      <c r="E20" s="74" t="s">
        <v>944</v>
      </c>
      <c r="F20" s="74" t="s">
        <v>943</v>
      </c>
      <c r="G20" s="113" t="s">
        <v>1118</v>
      </c>
      <c r="H20" s="74"/>
      <c r="I20" s="74" t="s">
        <v>837</v>
      </c>
      <c r="J20" s="76"/>
      <c r="K20" s="73">
        <f>VLOOKUP(I20,'[1]11.21'!$E:$F,2,FALSE)</f>
        <v>44515</v>
      </c>
      <c r="L20" s="76"/>
      <c r="M20" s="74" t="s">
        <v>941</v>
      </c>
      <c r="N20" s="115" t="s">
        <v>1298</v>
      </c>
      <c r="O20" s="74"/>
      <c r="P20" s="74">
        <v>32</v>
      </c>
      <c r="Q20" s="74">
        <v>64</v>
      </c>
      <c r="R20" s="76" t="s">
        <v>939</v>
      </c>
      <c r="S20" s="74">
        <v>100</v>
      </c>
      <c r="T20" s="71" t="s">
        <v>938</v>
      </c>
      <c r="U20" s="74">
        <v>300</v>
      </c>
      <c r="V20" s="71" t="s">
        <v>937</v>
      </c>
      <c r="W20" s="74"/>
      <c r="X20" s="83" t="s">
        <v>930</v>
      </c>
      <c r="Y20" s="83" t="s">
        <v>930</v>
      </c>
      <c r="Z20" s="83"/>
      <c r="AA20" s="75"/>
      <c r="AB20" s="75"/>
      <c r="AC20" s="75"/>
      <c r="AD20" s="75"/>
      <c r="AE20" s="75" t="s">
        <v>936</v>
      </c>
      <c r="AF20" s="74"/>
      <c r="AG20" s="74" t="s">
        <v>935</v>
      </c>
      <c r="AH20" s="74"/>
      <c r="AI20" s="74"/>
    </row>
    <row r="21" spans="1:35">
      <c r="A21" s="116"/>
      <c r="B21" s="78" t="s">
        <v>1232</v>
      </c>
      <c r="C21" s="74" t="s">
        <v>158</v>
      </c>
      <c r="D21" s="74" t="s">
        <v>157</v>
      </c>
      <c r="E21" s="74" t="s">
        <v>944</v>
      </c>
      <c r="F21" s="74" t="s">
        <v>943</v>
      </c>
      <c r="G21" s="113" t="s">
        <v>1118</v>
      </c>
      <c r="H21" s="74"/>
      <c r="I21" s="74" t="s">
        <v>305</v>
      </c>
      <c r="J21" s="73">
        <v>44479</v>
      </c>
      <c r="K21" s="73">
        <f>VLOOKUP(I21,'[1]10.31'!$E:$F,2,FALSE)</f>
        <v>44491</v>
      </c>
      <c r="L21" s="73"/>
      <c r="M21" s="74" t="s">
        <v>941</v>
      </c>
      <c r="N21" s="115" t="s">
        <v>1297</v>
      </c>
      <c r="O21" s="74"/>
      <c r="P21" s="74">
        <v>8</v>
      </c>
      <c r="Q21" s="74">
        <v>32</v>
      </c>
      <c r="R21" s="76" t="s">
        <v>939</v>
      </c>
      <c r="S21" s="74">
        <v>100</v>
      </c>
      <c r="T21" s="71" t="s">
        <v>938</v>
      </c>
      <c r="U21" s="74">
        <v>1000</v>
      </c>
      <c r="V21" s="71" t="s">
        <v>937</v>
      </c>
      <c r="W21" s="74"/>
      <c r="X21" s="83" t="s">
        <v>930</v>
      </c>
      <c r="Y21" s="83" t="s">
        <v>930</v>
      </c>
      <c r="Z21" s="83"/>
      <c r="AA21" s="75"/>
      <c r="AB21" s="75"/>
      <c r="AC21" s="75"/>
      <c r="AD21" s="75"/>
      <c r="AE21" s="75" t="s">
        <v>936</v>
      </c>
      <c r="AF21" s="74"/>
      <c r="AG21" s="74" t="s">
        <v>935</v>
      </c>
      <c r="AH21" s="74"/>
      <c r="AI21" s="74"/>
    </row>
    <row r="22" spans="1:35">
      <c r="A22" s="116"/>
      <c r="B22" s="78" t="s">
        <v>1232</v>
      </c>
      <c r="C22" s="74" t="s">
        <v>158</v>
      </c>
      <c r="D22" s="74" t="s">
        <v>157</v>
      </c>
      <c r="E22" s="74" t="s">
        <v>944</v>
      </c>
      <c r="F22" s="74" t="s">
        <v>943</v>
      </c>
      <c r="G22" s="113" t="s">
        <v>1118</v>
      </c>
      <c r="H22" s="74"/>
      <c r="I22" s="74" t="s">
        <v>306</v>
      </c>
      <c r="J22" s="73">
        <v>44479</v>
      </c>
      <c r="K22" s="73">
        <f>VLOOKUP(I22,'[1]10.31'!$E:$F,2,FALSE)</f>
        <v>44491</v>
      </c>
      <c r="L22" s="73"/>
      <c r="M22" s="74" t="s">
        <v>941</v>
      </c>
      <c r="N22" s="115" t="s">
        <v>1296</v>
      </c>
      <c r="O22" s="74"/>
      <c r="P22" s="74">
        <v>8</v>
      </c>
      <c r="Q22" s="74">
        <v>32</v>
      </c>
      <c r="R22" s="76" t="s">
        <v>939</v>
      </c>
      <c r="S22" s="74">
        <v>100</v>
      </c>
      <c r="T22" s="71" t="s">
        <v>938</v>
      </c>
      <c r="U22" s="74">
        <v>1000</v>
      </c>
      <c r="V22" s="71" t="s">
        <v>937</v>
      </c>
      <c r="W22" s="74"/>
      <c r="X22" s="83" t="s">
        <v>930</v>
      </c>
      <c r="Y22" s="83" t="s">
        <v>930</v>
      </c>
      <c r="Z22" s="83"/>
      <c r="AA22" s="75"/>
      <c r="AB22" s="75"/>
      <c r="AC22" s="75"/>
      <c r="AD22" s="75"/>
      <c r="AE22" s="75" t="s">
        <v>936</v>
      </c>
      <c r="AF22" s="74"/>
      <c r="AG22" s="74" t="s">
        <v>935</v>
      </c>
      <c r="AH22" s="74"/>
      <c r="AI22" s="74"/>
    </row>
    <row r="23" spans="1:35">
      <c r="A23" s="116"/>
      <c r="B23" s="78" t="s">
        <v>1232</v>
      </c>
      <c r="C23" s="74" t="s">
        <v>158</v>
      </c>
      <c r="D23" s="74" t="s">
        <v>157</v>
      </c>
      <c r="E23" s="74" t="s">
        <v>944</v>
      </c>
      <c r="F23" s="74" t="s">
        <v>943</v>
      </c>
      <c r="G23" s="113" t="s">
        <v>1118</v>
      </c>
      <c r="H23" s="74"/>
      <c r="I23" s="74" t="s">
        <v>307</v>
      </c>
      <c r="J23" s="73">
        <v>44479</v>
      </c>
      <c r="K23" s="73">
        <f>VLOOKUP(I23,'[1]10.31'!$E:$F,2,FALSE)</f>
        <v>44491</v>
      </c>
      <c r="L23" s="73"/>
      <c r="M23" s="74" t="s">
        <v>941</v>
      </c>
      <c r="N23" s="115" t="s">
        <v>1295</v>
      </c>
      <c r="O23" s="74"/>
      <c r="P23" s="74">
        <v>8</v>
      </c>
      <c r="Q23" s="74">
        <v>32</v>
      </c>
      <c r="R23" s="76" t="s">
        <v>939</v>
      </c>
      <c r="S23" s="74">
        <v>100</v>
      </c>
      <c r="T23" s="71" t="s">
        <v>938</v>
      </c>
      <c r="U23" s="74">
        <v>1000</v>
      </c>
      <c r="V23" s="71" t="s">
        <v>937</v>
      </c>
      <c r="W23" s="74"/>
      <c r="X23" s="83" t="s">
        <v>930</v>
      </c>
      <c r="Y23" s="83" t="s">
        <v>930</v>
      </c>
      <c r="Z23" s="83"/>
      <c r="AA23" s="75"/>
      <c r="AB23" s="75"/>
      <c r="AC23" s="75"/>
      <c r="AD23" s="75"/>
      <c r="AE23" s="75" t="s">
        <v>936</v>
      </c>
      <c r="AF23" s="74"/>
      <c r="AG23" s="74" t="s">
        <v>935</v>
      </c>
      <c r="AH23" s="74"/>
      <c r="AI23" s="74"/>
    </row>
    <row r="24" spans="1:35">
      <c r="A24" s="116"/>
      <c r="B24" s="78" t="s">
        <v>1232</v>
      </c>
      <c r="C24" s="74" t="s">
        <v>158</v>
      </c>
      <c r="D24" s="74" t="s">
        <v>157</v>
      </c>
      <c r="E24" s="74" t="s">
        <v>944</v>
      </c>
      <c r="F24" s="74" t="s">
        <v>943</v>
      </c>
      <c r="G24" s="113" t="s">
        <v>1118</v>
      </c>
      <c r="H24" s="74"/>
      <c r="I24" s="74" t="s">
        <v>308</v>
      </c>
      <c r="J24" s="73">
        <v>44479</v>
      </c>
      <c r="K24" s="73">
        <f>VLOOKUP(I24,'[1]10.31'!$E:$F,2,FALSE)</f>
        <v>44491</v>
      </c>
      <c r="L24" s="73"/>
      <c r="M24" s="74" t="s">
        <v>941</v>
      </c>
      <c r="N24" s="115" t="s">
        <v>1294</v>
      </c>
      <c r="O24" s="74"/>
      <c r="P24" s="74">
        <v>8</v>
      </c>
      <c r="Q24" s="74">
        <v>32</v>
      </c>
      <c r="R24" s="76" t="s">
        <v>939</v>
      </c>
      <c r="S24" s="74">
        <v>100</v>
      </c>
      <c r="T24" s="71" t="s">
        <v>938</v>
      </c>
      <c r="U24" s="74">
        <v>1000</v>
      </c>
      <c r="V24" s="71" t="s">
        <v>937</v>
      </c>
      <c r="W24" s="74"/>
      <c r="X24" s="83" t="s">
        <v>930</v>
      </c>
      <c r="Y24" s="83" t="s">
        <v>930</v>
      </c>
      <c r="Z24" s="83"/>
      <c r="AA24" s="75"/>
      <c r="AB24" s="75"/>
      <c r="AC24" s="75"/>
      <c r="AD24" s="75"/>
      <c r="AE24" s="75" t="s">
        <v>936</v>
      </c>
      <c r="AF24" s="74"/>
      <c r="AG24" s="74" t="s">
        <v>935</v>
      </c>
      <c r="AH24" s="74"/>
      <c r="AI24" s="74"/>
    </row>
    <row r="25" spans="1:35">
      <c r="A25" s="116"/>
      <c r="B25" s="78" t="s">
        <v>1232</v>
      </c>
      <c r="C25" s="74" t="s">
        <v>158</v>
      </c>
      <c r="D25" s="74" t="s">
        <v>157</v>
      </c>
      <c r="E25" s="74" t="s">
        <v>944</v>
      </c>
      <c r="F25" s="74" t="s">
        <v>943</v>
      </c>
      <c r="G25" s="113" t="s">
        <v>1118</v>
      </c>
      <c r="H25" s="74"/>
      <c r="I25" s="74" t="s">
        <v>309</v>
      </c>
      <c r="J25" s="73">
        <v>44479</v>
      </c>
      <c r="K25" s="73">
        <f>VLOOKUP(I25,'[1]10.31'!$E:$F,2,FALSE)</f>
        <v>44491</v>
      </c>
      <c r="L25" s="73"/>
      <c r="M25" s="74" t="s">
        <v>941</v>
      </c>
      <c r="N25" s="115" t="s">
        <v>1293</v>
      </c>
      <c r="O25" s="74"/>
      <c r="P25" s="74">
        <v>8</v>
      </c>
      <c r="Q25" s="74">
        <v>32</v>
      </c>
      <c r="R25" s="76" t="s">
        <v>939</v>
      </c>
      <c r="S25" s="74">
        <v>100</v>
      </c>
      <c r="T25" s="71" t="s">
        <v>938</v>
      </c>
      <c r="U25" s="74">
        <v>1000</v>
      </c>
      <c r="V25" s="71" t="s">
        <v>937</v>
      </c>
      <c r="W25" s="74"/>
      <c r="X25" s="83" t="s">
        <v>930</v>
      </c>
      <c r="Y25" s="83" t="s">
        <v>930</v>
      </c>
      <c r="Z25" s="83"/>
      <c r="AA25" s="75"/>
      <c r="AB25" s="75"/>
      <c r="AC25" s="75"/>
      <c r="AD25" s="75"/>
      <c r="AE25" s="75" t="s">
        <v>936</v>
      </c>
      <c r="AF25" s="74"/>
      <c r="AG25" s="74" t="s">
        <v>935</v>
      </c>
      <c r="AH25" s="74"/>
      <c r="AI25" s="74"/>
    </row>
    <row r="26" spans="1:35">
      <c r="A26" s="116"/>
      <c r="B26" s="78" t="s">
        <v>1232</v>
      </c>
      <c r="C26" s="74" t="s">
        <v>158</v>
      </c>
      <c r="D26" s="74" t="s">
        <v>157</v>
      </c>
      <c r="E26" s="74" t="s">
        <v>944</v>
      </c>
      <c r="F26" s="74" t="s">
        <v>943</v>
      </c>
      <c r="G26" s="113" t="s">
        <v>1118</v>
      </c>
      <c r="H26" s="74"/>
      <c r="I26" s="74" t="s">
        <v>310</v>
      </c>
      <c r="J26" s="73">
        <v>44479</v>
      </c>
      <c r="K26" s="73">
        <f>VLOOKUP(I26,'[1]10.31'!$E:$F,2,FALSE)</f>
        <v>44491</v>
      </c>
      <c r="L26" s="73"/>
      <c r="M26" s="74" t="s">
        <v>941</v>
      </c>
      <c r="N26" s="115" t="s">
        <v>1292</v>
      </c>
      <c r="O26" s="74"/>
      <c r="P26" s="74">
        <v>8</v>
      </c>
      <c r="Q26" s="74">
        <v>32</v>
      </c>
      <c r="R26" s="76" t="s">
        <v>939</v>
      </c>
      <c r="S26" s="74">
        <v>100</v>
      </c>
      <c r="T26" s="71" t="s">
        <v>938</v>
      </c>
      <c r="U26" s="74">
        <v>1000</v>
      </c>
      <c r="V26" s="71" t="s">
        <v>937</v>
      </c>
      <c r="W26" s="74"/>
      <c r="X26" s="83" t="s">
        <v>930</v>
      </c>
      <c r="Y26" s="83" t="s">
        <v>930</v>
      </c>
      <c r="Z26" s="83"/>
      <c r="AA26" s="75"/>
      <c r="AB26" s="75"/>
      <c r="AC26" s="75"/>
      <c r="AD26" s="75"/>
      <c r="AE26" s="75" t="s">
        <v>936</v>
      </c>
      <c r="AF26" s="74"/>
      <c r="AG26" s="74" t="s">
        <v>935</v>
      </c>
      <c r="AH26" s="74"/>
      <c r="AI26" s="74"/>
    </row>
    <row r="27" spans="1:35">
      <c r="A27" s="116"/>
      <c r="B27" s="78" t="s">
        <v>1232</v>
      </c>
      <c r="C27" s="74" t="s">
        <v>158</v>
      </c>
      <c r="D27" s="74" t="s">
        <v>157</v>
      </c>
      <c r="E27" s="74" t="s">
        <v>944</v>
      </c>
      <c r="F27" s="74" t="s">
        <v>943</v>
      </c>
      <c r="G27" s="113" t="s">
        <v>1118</v>
      </c>
      <c r="H27" s="74"/>
      <c r="I27" s="74" t="s">
        <v>311</v>
      </c>
      <c r="J27" s="73">
        <v>44479</v>
      </c>
      <c r="K27" s="73">
        <f>VLOOKUP(I27,'[1]10.31'!$E:$F,2,FALSE)</f>
        <v>44491</v>
      </c>
      <c r="L27" s="73"/>
      <c r="M27" s="74" t="s">
        <v>941</v>
      </c>
      <c r="N27" s="115" t="s">
        <v>1291</v>
      </c>
      <c r="O27" s="74"/>
      <c r="P27" s="74">
        <v>8</v>
      </c>
      <c r="Q27" s="74">
        <v>32</v>
      </c>
      <c r="R27" s="76" t="s">
        <v>939</v>
      </c>
      <c r="S27" s="74">
        <v>100</v>
      </c>
      <c r="T27" s="71" t="s">
        <v>938</v>
      </c>
      <c r="U27" s="74">
        <v>1000</v>
      </c>
      <c r="V27" s="71" t="s">
        <v>937</v>
      </c>
      <c r="W27" s="74"/>
      <c r="X27" s="83" t="s">
        <v>930</v>
      </c>
      <c r="Y27" s="83" t="s">
        <v>930</v>
      </c>
      <c r="Z27" s="83"/>
      <c r="AA27" s="75"/>
      <c r="AB27" s="75"/>
      <c r="AC27" s="75"/>
      <c r="AD27" s="75"/>
      <c r="AE27" s="75" t="s">
        <v>936</v>
      </c>
      <c r="AF27" s="74"/>
      <c r="AG27" s="74" t="s">
        <v>935</v>
      </c>
      <c r="AH27" s="74"/>
      <c r="AI27" s="74"/>
    </row>
    <row r="28" spans="1:35">
      <c r="A28" s="116"/>
      <c r="B28" s="78" t="s">
        <v>1232</v>
      </c>
      <c r="C28" s="74" t="s">
        <v>158</v>
      </c>
      <c r="D28" s="74" t="s">
        <v>157</v>
      </c>
      <c r="E28" s="74" t="s">
        <v>944</v>
      </c>
      <c r="F28" s="74" t="s">
        <v>943</v>
      </c>
      <c r="G28" s="113" t="s">
        <v>1118</v>
      </c>
      <c r="H28" s="74"/>
      <c r="I28" s="74" t="s">
        <v>312</v>
      </c>
      <c r="J28" s="73">
        <v>44479</v>
      </c>
      <c r="K28" s="73">
        <f>VLOOKUP(I28,'[1]11.11'!$E:$F,2,FALSE)</f>
        <v>44501</v>
      </c>
      <c r="L28" s="339">
        <v>44489</v>
      </c>
      <c r="M28" s="74" t="s">
        <v>941</v>
      </c>
      <c r="N28" s="115" t="s">
        <v>1290</v>
      </c>
      <c r="O28" s="74"/>
      <c r="P28" s="74">
        <v>8</v>
      </c>
      <c r="Q28" s="74">
        <v>32</v>
      </c>
      <c r="R28" s="76" t="s">
        <v>939</v>
      </c>
      <c r="S28" s="74">
        <v>100</v>
      </c>
      <c r="T28" s="71" t="s">
        <v>938</v>
      </c>
      <c r="U28" s="74">
        <v>1000</v>
      </c>
      <c r="V28" s="71" t="s">
        <v>937</v>
      </c>
      <c r="W28" s="74"/>
      <c r="X28" s="83" t="s">
        <v>930</v>
      </c>
      <c r="Y28" s="83" t="s">
        <v>930</v>
      </c>
      <c r="Z28" s="83"/>
      <c r="AA28" s="75"/>
      <c r="AB28" s="75"/>
      <c r="AC28" s="75"/>
      <c r="AD28" s="75"/>
      <c r="AE28" s="75" t="s">
        <v>936</v>
      </c>
      <c r="AF28" s="74"/>
      <c r="AG28" s="74" t="s">
        <v>935</v>
      </c>
      <c r="AH28" s="74"/>
      <c r="AI28" s="74"/>
    </row>
    <row r="29" spans="1:35">
      <c r="A29" s="116"/>
      <c r="B29" s="78" t="s">
        <v>1232</v>
      </c>
      <c r="C29" s="74" t="s">
        <v>158</v>
      </c>
      <c r="D29" s="74" t="s">
        <v>157</v>
      </c>
      <c r="E29" s="74" t="s">
        <v>944</v>
      </c>
      <c r="F29" s="74" t="s">
        <v>943</v>
      </c>
      <c r="G29" s="113" t="s">
        <v>1118</v>
      </c>
      <c r="H29" s="74"/>
      <c r="I29" s="74" t="s">
        <v>313</v>
      </c>
      <c r="J29" s="73">
        <v>44479</v>
      </c>
      <c r="K29" s="73">
        <f>VLOOKUP(I29,'[1]11.11'!$E:$F,2,FALSE)</f>
        <v>44501</v>
      </c>
      <c r="L29" s="339">
        <v>44489</v>
      </c>
      <c r="M29" s="74" t="s">
        <v>941</v>
      </c>
      <c r="N29" s="115" t="s">
        <v>1289</v>
      </c>
      <c r="O29" s="74"/>
      <c r="P29" s="74">
        <v>8</v>
      </c>
      <c r="Q29" s="74">
        <v>32</v>
      </c>
      <c r="R29" s="76" t="s">
        <v>939</v>
      </c>
      <c r="S29" s="74">
        <v>100</v>
      </c>
      <c r="T29" s="71" t="s">
        <v>938</v>
      </c>
      <c r="U29" s="74">
        <v>1000</v>
      </c>
      <c r="V29" s="71" t="s">
        <v>937</v>
      </c>
      <c r="W29" s="74"/>
      <c r="X29" s="83" t="s">
        <v>930</v>
      </c>
      <c r="Y29" s="83" t="s">
        <v>930</v>
      </c>
      <c r="Z29" s="83"/>
      <c r="AA29" s="75"/>
      <c r="AB29" s="75"/>
      <c r="AC29" s="75"/>
      <c r="AD29" s="75"/>
      <c r="AE29" s="75" t="s">
        <v>936</v>
      </c>
      <c r="AF29" s="74"/>
      <c r="AG29" s="74" t="s">
        <v>935</v>
      </c>
      <c r="AH29" s="74"/>
      <c r="AI29" s="74"/>
    </row>
    <row r="30" spans="1:35">
      <c r="A30" s="116"/>
      <c r="B30" s="78" t="s">
        <v>1232</v>
      </c>
      <c r="C30" s="74" t="s">
        <v>158</v>
      </c>
      <c r="D30" s="74" t="s">
        <v>157</v>
      </c>
      <c r="E30" s="74" t="s">
        <v>944</v>
      </c>
      <c r="F30" s="74" t="s">
        <v>943</v>
      </c>
      <c r="G30" s="113" t="s">
        <v>1118</v>
      </c>
      <c r="H30" s="74"/>
      <c r="I30" s="74" t="s">
        <v>314</v>
      </c>
      <c r="J30" s="73">
        <v>44479</v>
      </c>
      <c r="K30" s="73">
        <f>VLOOKUP(I30,'[1]11.11'!$E:$F,2,FALSE)</f>
        <v>44501</v>
      </c>
      <c r="L30" s="339">
        <v>44489</v>
      </c>
      <c r="M30" s="74" t="s">
        <v>941</v>
      </c>
      <c r="N30" s="115" t="s">
        <v>1288</v>
      </c>
      <c r="O30" s="74"/>
      <c r="P30" s="74">
        <v>8</v>
      </c>
      <c r="Q30" s="74">
        <v>32</v>
      </c>
      <c r="R30" s="76" t="s">
        <v>939</v>
      </c>
      <c r="S30" s="74">
        <v>100</v>
      </c>
      <c r="T30" s="71" t="s">
        <v>938</v>
      </c>
      <c r="U30" s="74">
        <v>1000</v>
      </c>
      <c r="V30" s="71" t="s">
        <v>937</v>
      </c>
      <c r="W30" s="74"/>
      <c r="X30" s="83" t="s">
        <v>930</v>
      </c>
      <c r="Y30" s="83" t="s">
        <v>930</v>
      </c>
      <c r="Z30" s="83"/>
      <c r="AA30" s="75"/>
      <c r="AB30" s="75"/>
      <c r="AC30" s="75"/>
      <c r="AD30" s="75"/>
      <c r="AE30" s="75" t="s">
        <v>936</v>
      </c>
      <c r="AF30" s="74"/>
      <c r="AG30" s="74" t="s">
        <v>935</v>
      </c>
      <c r="AH30" s="74"/>
      <c r="AI30" s="74"/>
    </row>
    <row r="31" spans="1:35">
      <c r="A31" s="116"/>
      <c r="B31" s="78" t="s">
        <v>1232</v>
      </c>
      <c r="C31" s="74" t="s">
        <v>158</v>
      </c>
      <c r="D31" s="74" t="s">
        <v>157</v>
      </c>
      <c r="E31" s="74" t="s">
        <v>944</v>
      </c>
      <c r="F31" s="74" t="s">
        <v>943</v>
      </c>
      <c r="G31" s="113" t="s">
        <v>1118</v>
      </c>
      <c r="H31" s="74"/>
      <c r="I31" s="74" t="s">
        <v>808</v>
      </c>
      <c r="J31" s="73"/>
      <c r="K31" s="73">
        <f>VLOOKUP(I31,'[1]11.21'!$E:$F,2,FALSE)</f>
        <v>44516</v>
      </c>
      <c r="L31" s="73"/>
      <c r="M31" s="74" t="s">
        <v>941</v>
      </c>
      <c r="N31" s="115" t="s">
        <v>1287</v>
      </c>
      <c r="O31" s="74"/>
      <c r="P31" s="74">
        <v>8</v>
      </c>
      <c r="Q31" s="74">
        <v>32</v>
      </c>
      <c r="R31" s="76" t="s">
        <v>939</v>
      </c>
      <c r="S31" s="74">
        <v>100</v>
      </c>
      <c r="T31" s="71" t="s">
        <v>938</v>
      </c>
      <c r="U31" s="74">
        <v>1000</v>
      </c>
      <c r="V31" s="71" t="s">
        <v>937</v>
      </c>
      <c r="W31" s="74"/>
      <c r="X31" s="83" t="s">
        <v>930</v>
      </c>
      <c r="Y31" s="83" t="s">
        <v>930</v>
      </c>
      <c r="Z31" s="83"/>
      <c r="AA31" s="75"/>
      <c r="AB31" s="75"/>
      <c r="AC31" s="75"/>
      <c r="AD31" s="75"/>
      <c r="AE31" s="75" t="s">
        <v>936</v>
      </c>
      <c r="AF31" s="74"/>
      <c r="AG31" s="74" t="s">
        <v>935</v>
      </c>
      <c r="AH31" s="74"/>
      <c r="AI31" s="74"/>
    </row>
    <row r="32" spans="1:35">
      <c r="A32" s="116"/>
      <c r="B32" s="78" t="s">
        <v>1232</v>
      </c>
      <c r="C32" s="74" t="s">
        <v>158</v>
      </c>
      <c r="D32" s="74" t="s">
        <v>157</v>
      </c>
      <c r="E32" s="74" t="s">
        <v>944</v>
      </c>
      <c r="F32" s="74" t="s">
        <v>943</v>
      </c>
      <c r="G32" s="113" t="s">
        <v>1118</v>
      </c>
      <c r="H32" s="74"/>
      <c r="I32" s="74" t="s">
        <v>807</v>
      </c>
      <c r="J32" s="74"/>
      <c r="K32" s="73">
        <f>VLOOKUP(I32,'[1]11.21'!$E:$F,2,FALSE)</f>
        <v>44516</v>
      </c>
      <c r="L32" s="74"/>
      <c r="M32" s="74" t="s">
        <v>941</v>
      </c>
      <c r="N32" s="115" t="s">
        <v>1286</v>
      </c>
      <c r="O32" s="74"/>
      <c r="P32" s="74">
        <v>8</v>
      </c>
      <c r="Q32" s="74">
        <v>32</v>
      </c>
      <c r="R32" s="76" t="s">
        <v>939</v>
      </c>
      <c r="S32" s="74">
        <v>100</v>
      </c>
      <c r="T32" s="71" t="s">
        <v>938</v>
      </c>
      <c r="U32" s="74">
        <v>1000</v>
      </c>
      <c r="V32" s="71" t="s">
        <v>937</v>
      </c>
      <c r="W32" s="74"/>
      <c r="X32" s="83" t="s">
        <v>930</v>
      </c>
      <c r="Y32" s="83" t="s">
        <v>930</v>
      </c>
      <c r="Z32" s="83"/>
      <c r="AA32" s="75"/>
      <c r="AB32" s="75"/>
      <c r="AC32" s="75"/>
      <c r="AD32" s="75"/>
      <c r="AE32" s="75" t="s">
        <v>936</v>
      </c>
      <c r="AF32" s="74"/>
      <c r="AG32" s="74" t="s">
        <v>935</v>
      </c>
      <c r="AH32" s="74"/>
      <c r="AI32" s="74"/>
    </row>
    <row r="33" spans="1:35">
      <c r="A33" s="116"/>
      <c r="B33" s="78" t="s">
        <v>1232</v>
      </c>
      <c r="C33" s="74" t="s">
        <v>158</v>
      </c>
      <c r="D33" s="74" t="s">
        <v>157</v>
      </c>
      <c r="E33" s="74" t="s">
        <v>944</v>
      </c>
      <c r="F33" s="74" t="s">
        <v>943</v>
      </c>
      <c r="G33" s="113" t="s">
        <v>1118</v>
      </c>
      <c r="H33" s="74"/>
      <c r="I33" s="74" t="s">
        <v>806</v>
      </c>
      <c r="J33" s="74"/>
      <c r="K33" s="73">
        <f>VLOOKUP(I33,'[1]11.21'!$E:$F,2,FALSE)</f>
        <v>44516</v>
      </c>
      <c r="L33" s="74"/>
      <c r="M33" s="74" t="s">
        <v>941</v>
      </c>
      <c r="N33" s="115" t="s">
        <v>1285</v>
      </c>
      <c r="O33" s="74"/>
      <c r="P33" s="74">
        <v>8</v>
      </c>
      <c r="Q33" s="74">
        <v>32</v>
      </c>
      <c r="R33" s="76" t="s">
        <v>939</v>
      </c>
      <c r="S33" s="74">
        <v>100</v>
      </c>
      <c r="T33" s="71" t="s">
        <v>938</v>
      </c>
      <c r="U33" s="74">
        <v>1000</v>
      </c>
      <c r="V33" s="71" t="s">
        <v>937</v>
      </c>
      <c r="W33" s="74"/>
      <c r="X33" s="83" t="s">
        <v>930</v>
      </c>
      <c r="Y33" s="83" t="s">
        <v>930</v>
      </c>
      <c r="Z33" s="83"/>
      <c r="AA33" s="75"/>
      <c r="AB33" s="75"/>
      <c r="AC33" s="75"/>
      <c r="AD33" s="75"/>
      <c r="AE33" s="75" t="s">
        <v>936</v>
      </c>
      <c r="AF33" s="74"/>
      <c r="AG33" s="74" t="s">
        <v>935</v>
      </c>
      <c r="AH33" s="74"/>
      <c r="AI33" s="74"/>
    </row>
    <row r="34" spans="1:35">
      <c r="A34" s="116"/>
      <c r="B34" s="78" t="s">
        <v>1232</v>
      </c>
      <c r="C34" s="74" t="s">
        <v>158</v>
      </c>
      <c r="D34" s="74" t="s">
        <v>157</v>
      </c>
      <c r="E34" s="74" t="s">
        <v>944</v>
      </c>
      <c r="F34" s="74" t="s">
        <v>943</v>
      </c>
      <c r="G34" s="113" t="s">
        <v>1118</v>
      </c>
      <c r="H34" s="74"/>
      <c r="I34" s="74" t="s">
        <v>805</v>
      </c>
      <c r="J34" s="74"/>
      <c r="K34" s="73">
        <f>VLOOKUP(I34,'[1]11.21'!$E:$F,2,FALSE)</f>
        <v>44516</v>
      </c>
      <c r="L34" s="74"/>
      <c r="M34" s="74" t="s">
        <v>941</v>
      </c>
      <c r="N34" s="115" t="s">
        <v>1284</v>
      </c>
      <c r="O34" s="74"/>
      <c r="P34" s="74">
        <v>8</v>
      </c>
      <c r="Q34" s="74">
        <v>32</v>
      </c>
      <c r="R34" s="76" t="s">
        <v>939</v>
      </c>
      <c r="S34" s="74">
        <v>100</v>
      </c>
      <c r="T34" s="71" t="s">
        <v>938</v>
      </c>
      <c r="U34" s="74">
        <v>1000</v>
      </c>
      <c r="V34" s="71" t="s">
        <v>937</v>
      </c>
      <c r="W34" s="74"/>
      <c r="X34" s="83" t="s">
        <v>930</v>
      </c>
      <c r="Y34" s="83" t="s">
        <v>930</v>
      </c>
      <c r="Z34" s="83"/>
      <c r="AA34" s="75"/>
      <c r="AB34" s="75"/>
      <c r="AC34" s="75"/>
      <c r="AD34" s="75"/>
      <c r="AE34" s="75" t="s">
        <v>936</v>
      </c>
      <c r="AF34" s="74"/>
      <c r="AG34" s="74" t="s">
        <v>935</v>
      </c>
      <c r="AH34" s="74"/>
      <c r="AI34" s="74"/>
    </row>
    <row r="35" spans="1:35">
      <c r="A35" s="116"/>
      <c r="B35" s="78" t="s">
        <v>1232</v>
      </c>
      <c r="C35" s="74" t="s">
        <v>158</v>
      </c>
      <c r="D35" s="74" t="s">
        <v>157</v>
      </c>
      <c r="E35" s="74" t="s">
        <v>944</v>
      </c>
      <c r="F35" s="74" t="s">
        <v>943</v>
      </c>
      <c r="G35" s="113" t="s">
        <v>1118</v>
      </c>
      <c r="H35" s="74"/>
      <c r="I35" s="74" t="s">
        <v>804</v>
      </c>
      <c r="J35" s="74"/>
      <c r="K35" s="73">
        <f>VLOOKUP(I35,'[1]11.21'!$E:$F,2,FALSE)</f>
        <v>44516</v>
      </c>
      <c r="L35" s="74"/>
      <c r="M35" s="74" t="s">
        <v>941</v>
      </c>
      <c r="N35" s="115" t="s">
        <v>1283</v>
      </c>
      <c r="O35" s="74"/>
      <c r="P35" s="74">
        <v>8</v>
      </c>
      <c r="Q35" s="74">
        <v>32</v>
      </c>
      <c r="R35" s="76" t="s">
        <v>939</v>
      </c>
      <c r="S35" s="74">
        <v>100</v>
      </c>
      <c r="T35" s="71" t="s">
        <v>938</v>
      </c>
      <c r="U35" s="74">
        <v>1000</v>
      </c>
      <c r="V35" s="71" t="s">
        <v>937</v>
      </c>
      <c r="W35" s="74"/>
      <c r="X35" s="83" t="s">
        <v>930</v>
      </c>
      <c r="Y35" s="83" t="s">
        <v>930</v>
      </c>
      <c r="Z35" s="83"/>
      <c r="AA35" s="75"/>
      <c r="AB35" s="75"/>
      <c r="AC35" s="75"/>
      <c r="AD35" s="75"/>
      <c r="AE35" s="75" t="s">
        <v>936</v>
      </c>
      <c r="AF35" s="74"/>
      <c r="AG35" s="74" t="s">
        <v>935</v>
      </c>
      <c r="AH35" s="74"/>
      <c r="AI35" s="74"/>
    </row>
    <row r="36" spans="1:35">
      <c r="A36" s="116"/>
      <c r="B36" s="78" t="s">
        <v>1232</v>
      </c>
      <c r="C36" s="74" t="s">
        <v>158</v>
      </c>
      <c r="D36" s="74" t="s">
        <v>157</v>
      </c>
      <c r="E36" s="74" t="s">
        <v>944</v>
      </c>
      <c r="F36" s="74" t="s">
        <v>943</v>
      </c>
      <c r="G36" s="113" t="s">
        <v>1118</v>
      </c>
      <c r="H36" s="74"/>
      <c r="I36" s="74" t="s">
        <v>803</v>
      </c>
      <c r="J36" s="74"/>
      <c r="K36" s="73">
        <f>VLOOKUP(I36,'[1]11.21'!$E:$F,2,FALSE)</f>
        <v>44516</v>
      </c>
      <c r="L36" s="74"/>
      <c r="M36" s="74" t="s">
        <v>941</v>
      </c>
      <c r="N36" s="115" t="s">
        <v>1282</v>
      </c>
      <c r="O36" s="74"/>
      <c r="P36" s="74">
        <v>8</v>
      </c>
      <c r="Q36" s="74">
        <v>32</v>
      </c>
      <c r="R36" s="76" t="s">
        <v>939</v>
      </c>
      <c r="S36" s="74">
        <v>100</v>
      </c>
      <c r="T36" s="71" t="s">
        <v>938</v>
      </c>
      <c r="U36" s="74">
        <v>1000</v>
      </c>
      <c r="V36" s="71" t="s">
        <v>937</v>
      </c>
      <c r="W36" s="74"/>
      <c r="X36" s="83" t="s">
        <v>930</v>
      </c>
      <c r="Y36" s="83" t="s">
        <v>930</v>
      </c>
      <c r="Z36" s="83"/>
      <c r="AA36" s="75"/>
      <c r="AB36" s="75"/>
      <c r="AC36" s="75"/>
      <c r="AD36" s="75"/>
      <c r="AE36" s="75" t="s">
        <v>936</v>
      </c>
      <c r="AF36" s="74"/>
      <c r="AG36" s="74" t="s">
        <v>935</v>
      </c>
      <c r="AH36" s="74"/>
      <c r="AI36" s="74"/>
    </row>
    <row r="37" spans="1:35">
      <c r="A37" s="116"/>
      <c r="B37" s="78" t="s">
        <v>1232</v>
      </c>
      <c r="C37" s="74" t="s">
        <v>158</v>
      </c>
      <c r="D37" s="74" t="s">
        <v>157</v>
      </c>
      <c r="E37" s="74" t="s">
        <v>944</v>
      </c>
      <c r="F37" s="74" t="s">
        <v>943</v>
      </c>
      <c r="G37" s="113" t="s">
        <v>1118</v>
      </c>
      <c r="H37" s="74"/>
      <c r="I37" s="74" t="s">
        <v>802</v>
      </c>
      <c r="J37" s="74"/>
      <c r="K37" s="73">
        <f>VLOOKUP(I37,'[1]11.21'!$E:$F,2,FALSE)</f>
        <v>44516</v>
      </c>
      <c r="L37" s="74"/>
      <c r="M37" s="74" t="s">
        <v>941</v>
      </c>
      <c r="N37" s="115" t="s">
        <v>1281</v>
      </c>
      <c r="O37" s="74"/>
      <c r="P37" s="74">
        <v>8</v>
      </c>
      <c r="Q37" s="74">
        <v>32</v>
      </c>
      <c r="R37" s="76" t="s">
        <v>939</v>
      </c>
      <c r="S37" s="74">
        <v>100</v>
      </c>
      <c r="T37" s="71" t="s">
        <v>938</v>
      </c>
      <c r="U37" s="74">
        <v>1000</v>
      </c>
      <c r="V37" s="71" t="s">
        <v>937</v>
      </c>
      <c r="W37" s="74"/>
      <c r="X37" s="83" t="s">
        <v>930</v>
      </c>
      <c r="Y37" s="83" t="s">
        <v>930</v>
      </c>
      <c r="Z37" s="83"/>
      <c r="AA37" s="75"/>
      <c r="AB37" s="75"/>
      <c r="AC37" s="75"/>
      <c r="AD37" s="75"/>
      <c r="AE37" s="75" t="s">
        <v>936</v>
      </c>
      <c r="AF37" s="74"/>
      <c r="AG37" s="74" t="s">
        <v>935</v>
      </c>
      <c r="AH37" s="74"/>
      <c r="AI37" s="74"/>
    </row>
    <row r="38" spans="1:35">
      <c r="A38" s="116"/>
      <c r="B38" s="78" t="s">
        <v>1232</v>
      </c>
      <c r="C38" s="74" t="s">
        <v>158</v>
      </c>
      <c r="D38" s="74" t="s">
        <v>157</v>
      </c>
      <c r="E38" s="74" t="s">
        <v>944</v>
      </c>
      <c r="F38" s="74" t="s">
        <v>943</v>
      </c>
      <c r="G38" s="113" t="s">
        <v>1118</v>
      </c>
      <c r="H38" s="74"/>
      <c r="I38" s="74" t="s">
        <v>801</v>
      </c>
      <c r="J38" s="74"/>
      <c r="K38" s="73">
        <f>VLOOKUP(I38,'[1]11.21'!$E:$F,2,FALSE)</f>
        <v>44516</v>
      </c>
      <c r="L38" s="74"/>
      <c r="M38" s="74" t="s">
        <v>941</v>
      </c>
      <c r="N38" s="115" t="s">
        <v>1280</v>
      </c>
      <c r="O38" s="74"/>
      <c r="P38" s="74">
        <v>8</v>
      </c>
      <c r="Q38" s="74">
        <v>32</v>
      </c>
      <c r="R38" s="76" t="s">
        <v>939</v>
      </c>
      <c r="S38" s="74">
        <v>100</v>
      </c>
      <c r="T38" s="71" t="s">
        <v>938</v>
      </c>
      <c r="U38" s="74">
        <v>1000</v>
      </c>
      <c r="V38" s="71" t="s">
        <v>937</v>
      </c>
      <c r="W38" s="74"/>
      <c r="X38" s="83" t="s">
        <v>930</v>
      </c>
      <c r="Y38" s="83" t="s">
        <v>930</v>
      </c>
      <c r="Z38" s="83"/>
      <c r="AA38" s="75"/>
      <c r="AB38" s="75"/>
      <c r="AC38" s="75"/>
      <c r="AD38" s="75"/>
      <c r="AE38" s="75" t="s">
        <v>936</v>
      </c>
      <c r="AF38" s="74"/>
      <c r="AG38" s="74" t="s">
        <v>935</v>
      </c>
      <c r="AH38" s="74"/>
      <c r="AI38" s="74"/>
    </row>
    <row r="39" spans="1:35">
      <c r="A39" s="116"/>
      <c r="B39" s="78" t="s">
        <v>1232</v>
      </c>
      <c r="C39" s="74" t="s">
        <v>158</v>
      </c>
      <c r="D39" s="74" t="s">
        <v>157</v>
      </c>
      <c r="E39" s="74" t="s">
        <v>944</v>
      </c>
      <c r="F39" s="74" t="s">
        <v>943</v>
      </c>
      <c r="G39" s="113" t="s">
        <v>1118</v>
      </c>
      <c r="H39" s="74"/>
      <c r="I39" s="74" t="s">
        <v>800</v>
      </c>
      <c r="J39" s="74"/>
      <c r="K39" s="73">
        <f>VLOOKUP(I39,'[1]11.21'!$E:$F,2,FALSE)</f>
        <v>44516</v>
      </c>
      <c r="L39" s="74"/>
      <c r="M39" s="74" t="s">
        <v>941</v>
      </c>
      <c r="N39" s="115" t="s">
        <v>1279</v>
      </c>
      <c r="O39" s="74"/>
      <c r="P39" s="74">
        <v>8</v>
      </c>
      <c r="Q39" s="74">
        <v>32</v>
      </c>
      <c r="R39" s="76" t="s">
        <v>939</v>
      </c>
      <c r="S39" s="74">
        <v>100</v>
      </c>
      <c r="T39" s="71" t="s">
        <v>938</v>
      </c>
      <c r="U39" s="74">
        <v>1000</v>
      </c>
      <c r="V39" s="71" t="s">
        <v>937</v>
      </c>
      <c r="W39" s="74"/>
      <c r="X39" s="83" t="s">
        <v>930</v>
      </c>
      <c r="Y39" s="83" t="s">
        <v>930</v>
      </c>
      <c r="Z39" s="83"/>
      <c r="AA39" s="75"/>
      <c r="AB39" s="75"/>
      <c r="AC39" s="75"/>
      <c r="AD39" s="75"/>
      <c r="AE39" s="75" t="s">
        <v>936</v>
      </c>
      <c r="AF39" s="74"/>
      <c r="AG39" s="74" t="s">
        <v>935</v>
      </c>
      <c r="AH39" s="74"/>
      <c r="AI39" s="74"/>
    </row>
    <row r="40" spans="1:35">
      <c r="A40" s="116"/>
      <c r="B40" s="78" t="s">
        <v>1232</v>
      </c>
      <c r="C40" s="74" t="s">
        <v>158</v>
      </c>
      <c r="D40" s="74" t="s">
        <v>157</v>
      </c>
      <c r="E40" s="74" t="s">
        <v>944</v>
      </c>
      <c r="F40" s="74" t="s">
        <v>943</v>
      </c>
      <c r="G40" s="113" t="s">
        <v>1118</v>
      </c>
      <c r="H40" s="74"/>
      <c r="I40" s="74" t="s">
        <v>799</v>
      </c>
      <c r="J40" s="74"/>
      <c r="K40" s="73">
        <f>VLOOKUP(I40,'[1]11.21'!$E:$F,2,FALSE)</f>
        <v>44516</v>
      </c>
      <c r="L40" s="74"/>
      <c r="M40" s="74" t="s">
        <v>941</v>
      </c>
      <c r="N40" s="115" t="s">
        <v>1278</v>
      </c>
      <c r="O40" s="74"/>
      <c r="P40" s="74">
        <v>8</v>
      </c>
      <c r="Q40" s="74">
        <v>32</v>
      </c>
      <c r="R40" s="76" t="s">
        <v>939</v>
      </c>
      <c r="S40" s="74">
        <v>100</v>
      </c>
      <c r="T40" s="71" t="s">
        <v>938</v>
      </c>
      <c r="U40" s="74">
        <v>1000</v>
      </c>
      <c r="V40" s="71" t="s">
        <v>937</v>
      </c>
      <c r="W40" s="74"/>
      <c r="X40" s="83" t="s">
        <v>930</v>
      </c>
      <c r="Y40" s="83" t="s">
        <v>930</v>
      </c>
      <c r="Z40" s="83"/>
      <c r="AA40" s="75"/>
      <c r="AB40" s="75"/>
      <c r="AC40" s="75"/>
      <c r="AD40" s="75"/>
      <c r="AE40" s="75" t="s">
        <v>936</v>
      </c>
      <c r="AF40" s="74"/>
      <c r="AG40" s="74" t="s">
        <v>935</v>
      </c>
      <c r="AH40" s="74"/>
      <c r="AI40" s="74"/>
    </row>
    <row r="41" spans="1:35">
      <c r="A41" s="116"/>
      <c r="B41" s="78" t="s">
        <v>1232</v>
      </c>
      <c r="C41" s="74" t="s">
        <v>158</v>
      </c>
      <c r="D41" s="74" t="s">
        <v>157</v>
      </c>
      <c r="E41" s="74" t="s">
        <v>944</v>
      </c>
      <c r="F41" s="74" t="s">
        <v>943</v>
      </c>
      <c r="G41" s="113" t="s">
        <v>1118</v>
      </c>
      <c r="H41" s="74"/>
      <c r="I41" s="74" t="s">
        <v>798</v>
      </c>
      <c r="J41" s="74"/>
      <c r="K41" s="73">
        <f>VLOOKUP(I41,'[1]11.21'!$E:$F,2,FALSE)</f>
        <v>44516</v>
      </c>
      <c r="L41" s="74"/>
      <c r="M41" s="74" t="s">
        <v>941</v>
      </c>
      <c r="N41" s="115" t="s">
        <v>1277</v>
      </c>
      <c r="O41" s="74"/>
      <c r="P41" s="74">
        <v>8</v>
      </c>
      <c r="Q41" s="74">
        <v>32</v>
      </c>
      <c r="R41" s="76" t="s">
        <v>939</v>
      </c>
      <c r="S41" s="74">
        <v>100</v>
      </c>
      <c r="T41" s="71" t="s">
        <v>938</v>
      </c>
      <c r="U41" s="74">
        <v>1000</v>
      </c>
      <c r="V41" s="71" t="s">
        <v>937</v>
      </c>
      <c r="W41" s="74"/>
      <c r="X41" s="83" t="s">
        <v>930</v>
      </c>
      <c r="Y41" s="83" t="s">
        <v>930</v>
      </c>
      <c r="Z41" s="83"/>
      <c r="AA41" s="75"/>
      <c r="AB41" s="75"/>
      <c r="AC41" s="75"/>
      <c r="AD41" s="75"/>
      <c r="AE41" s="75" t="s">
        <v>936</v>
      </c>
      <c r="AF41" s="74"/>
      <c r="AG41" s="74" t="s">
        <v>935</v>
      </c>
      <c r="AH41" s="74"/>
      <c r="AI41" s="74"/>
    </row>
    <row r="42" spans="1:35">
      <c r="A42" s="116"/>
      <c r="B42" s="78" t="s">
        <v>1232</v>
      </c>
      <c r="C42" s="74" t="s">
        <v>158</v>
      </c>
      <c r="D42" s="74" t="s">
        <v>157</v>
      </c>
      <c r="E42" s="74" t="s">
        <v>944</v>
      </c>
      <c r="F42" s="74" t="s">
        <v>943</v>
      </c>
      <c r="G42" s="113" t="s">
        <v>1118</v>
      </c>
      <c r="H42" s="74"/>
      <c r="I42" s="74" t="s">
        <v>797</v>
      </c>
      <c r="J42" s="74"/>
      <c r="K42" s="73">
        <f>VLOOKUP(I42,'[1]11.21'!$E:$F,2,FALSE)</f>
        <v>44516</v>
      </c>
      <c r="L42" s="74"/>
      <c r="M42" s="74" t="s">
        <v>941</v>
      </c>
      <c r="N42" s="115" t="s">
        <v>1276</v>
      </c>
      <c r="O42" s="74"/>
      <c r="P42" s="74">
        <v>8</v>
      </c>
      <c r="Q42" s="74">
        <v>32</v>
      </c>
      <c r="R42" s="76" t="s">
        <v>939</v>
      </c>
      <c r="S42" s="74">
        <v>100</v>
      </c>
      <c r="T42" s="71" t="s">
        <v>938</v>
      </c>
      <c r="U42" s="74">
        <v>1000</v>
      </c>
      <c r="V42" s="71" t="s">
        <v>937</v>
      </c>
      <c r="W42" s="74"/>
      <c r="X42" s="83" t="s">
        <v>930</v>
      </c>
      <c r="Y42" s="83" t="s">
        <v>930</v>
      </c>
      <c r="Z42" s="83"/>
      <c r="AA42" s="75"/>
      <c r="AB42" s="75"/>
      <c r="AC42" s="75"/>
      <c r="AD42" s="75"/>
      <c r="AE42" s="75" t="s">
        <v>936</v>
      </c>
      <c r="AF42" s="74"/>
      <c r="AG42" s="74" t="s">
        <v>935</v>
      </c>
      <c r="AH42" s="74"/>
      <c r="AI42" s="74"/>
    </row>
    <row r="43" spans="1:35">
      <c r="A43" s="116"/>
      <c r="B43" s="78" t="s">
        <v>1232</v>
      </c>
      <c r="C43" s="74" t="s">
        <v>158</v>
      </c>
      <c r="D43" s="74" t="s">
        <v>157</v>
      </c>
      <c r="E43" s="74" t="s">
        <v>944</v>
      </c>
      <c r="F43" s="74" t="s">
        <v>943</v>
      </c>
      <c r="G43" s="113" t="s">
        <v>1118</v>
      </c>
      <c r="H43" s="74"/>
      <c r="I43" s="74" t="s">
        <v>796</v>
      </c>
      <c r="J43" s="74"/>
      <c r="K43" s="73">
        <f>VLOOKUP(I43,'[1]11.21'!$E:$F,2,FALSE)</f>
        <v>44516</v>
      </c>
      <c r="L43" s="74"/>
      <c r="M43" s="74" t="s">
        <v>941</v>
      </c>
      <c r="N43" s="115" t="s">
        <v>1275</v>
      </c>
      <c r="O43" s="74"/>
      <c r="P43" s="74">
        <v>8</v>
      </c>
      <c r="Q43" s="74">
        <v>32</v>
      </c>
      <c r="R43" s="76" t="s">
        <v>939</v>
      </c>
      <c r="S43" s="74">
        <v>100</v>
      </c>
      <c r="T43" s="71" t="s">
        <v>938</v>
      </c>
      <c r="U43" s="74">
        <v>1000</v>
      </c>
      <c r="V43" s="71" t="s">
        <v>937</v>
      </c>
      <c r="W43" s="74"/>
      <c r="X43" s="83" t="s">
        <v>930</v>
      </c>
      <c r="Y43" s="83" t="s">
        <v>930</v>
      </c>
      <c r="Z43" s="83"/>
      <c r="AA43" s="75"/>
      <c r="AB43" s="75"/>
      <c r="AC43" s="75"/>
      <c r="AD43" s="75"/>
      <c r="AE43" s="75" t="s">
        <v>936</v>
      </c>
      <c r="AF43" s="74"/>
      <c r="AG43" s="74" t="s">
        <v>935</v>
      </c>
      <c r="AH43" s="74"/>
      <c r="AI43" s="74"/>
    </row>
    <row r="44" spans="1:35">
      <c r="A44" s="116"/>
      <c r="B44" s="78" t="s">
        <v>1232</v>
      </c>
      <c r="C44" s="74" t="s">
        <v>158</v>
      </c>
      <c r="D44" s="74" t="s">
        <v>157</v>
      </c>
      <c r="E44" s="74" t="s">
        <v>944</v>
      </c>
      <c r="F44" s="74" t="s">
        <v>943</v>
      </c>
      <c r="G44" s="113" t="s">
        <v>1118</v>
      </c>
      <c r="H44" s="74"/>
      <c r="I44" s="74" t="s">
        <v>795</v>
      </c>
      <c r="J44" s="74"/>
      <c r="K44" s="73">
        <f>VLOOKUP(I44,'[1]11.21'!$E:$F,2,FALSE)</f>
        <v>44516</v>
      </c>
      <c r="L44" s="74"/>
      <c r="M44" s="74" t="s">
        <v>941</v>
      </c>
      <c r="N44" s="115" t="s">
        <v>1274</v>
      </c>
      <c r="O44" s="74"/>
      <c r="P44" s="74">
        <v>8</v>
      </c>
      <c r="Q44" s="74">
        <v>32</v>
      </c>
      <c r="R44" s="76" t="s">
        <v>939</v>
      </c>
      <c r="S44" s="74">
        <v>100</v>
      </c>
      <c r="T44" s="71" t="s">
        <v>938</v>
      </c>
      <c r="U44" s="74">
        <v>1000</v>
      </c>
      <c r="V44" s="71" t="s">
        <v>937</v>
      </c>
      <c r="W44" s="74"/>
      <c r="X44" s="83" t="s">
        <v>930</v>
      </c>
      <c r="Y44" s="83" t="s">
        <v>930</v>
      </c>
      <c r="Z44" s="83"/>
      <c r="AA44" s="75"/>
      <c r="AB44" s="75"/>
      <c r="AC44" s="75"/>
      <c r="AD44" s="75"/>
      <c r="AE44" s="75" t="s">
        <v>936</v>
      </c>
      <c r="AF44" s="74"/>
      <c r="AG44" s="74" t="s">
        <v>935</v>
      </c>
      <c r="AH44" s="74"/>
      <c r="AI44" s="74"/>
    </row>
    <row r="45" spans="1:35">
      <c r="A45" s="116"/>
      <c r="B45" s="78" t="s">
        <v>1232</v>
      </c>
      <c r="C45" s="74" t="s">
        <v>158</v>
      </c>
      <c r="D45" s="74" t="s">
        <v>157</v>
      </c>
      <c r="E45" s="74" t="s">
        <v>944</v>
      </c>
      <c r="F45" s="74" t="s">
        <v>943</v>
      </c>
      <c r="G45" s="113" t="s">
        <v>1118</v>
      </c>
      <c r="H45" s="74"/>
      <c r="I45" s="74" t="s">
        <v>794</v>
      </c>
      <c r="J45" s="74"/>
      <c r="K45" s="73">
        <f>VLOOKUP(I45,'[1]11.21'!$E:$F,2,FALSE)</f>
        <v>44516</v>
      </c>
      <c r="L45" s="74"/>
      <c r="M45" s="74" t="s">
        <v>941</v>
      </c>
      <c r="N45" s="115" t="s">
        <v>1273</v>
      </c>
      <c r="O45" s="74"/>
      <c r="P45" s="74">
        <v>8</v>
      </c>
      <c r="Q45" s="74">
        <v>32</v>
      </c>
      <c r="R45" s="76" t="s">
        <v>939</v>
      </c>
      <c r="S45" s="74">
        <v>100</v>
      </c>
      <c r="T45" s="71" t="s">
        <v>938</v>
      </c>
      <c r="U45" s="74">
        <v>1000</v>
      </c>
      <c r="V45" s="71" t="s">
        <v>937</v>
      </c>
      <c r="W45" s="74"/>
      <c r="X45" s="83" t="s">
        <v>930</v>
      </c>
      <c r="Y45" s="83" t="s">
        <v>930</v>
      </c>
      <c r="Z45" s="83"/>
      <c r="AA45" s="75"/>
      <c r="AB45" s="75"/>
      <c r="AC45" s="75"/>
      <c r="AD45" s="75"/>
      <c r="AE45" s="75" t="s">
        <v>936</v>
      </c>
      <c r="AF45" s="74"/>
      <c r="AG45" s="74" t="s">
        <v>935</v>
      </c>
      <c r="AH45" s="74"/>
      <c r="AI45" s="74"/>
    </row>
    <row r="46" spans="1:35">
      <c r="A46" s="116"/>
      <c r="B46" s="78" t="s">
        <v>1232</v>
      </c>
      <c r="C46" s="74" t="s">
        <v>158</v>
      </c>
      <c r="D46" s="74" t="s">
        <v>157</v>
      </c>
      <c r="E46" s="74" t="s">
        <v>944</v>
      </c>
      <c r="F46" s="74" t="s">
        <v>943</v>
      </c>
      <c r="G46" s="113" t="s">
        <v>1118</v>
      </c>
      <c r="H46" s="74"/>
      <c r="I46" s="74" t="s">
        <v>793</v>
      </c>
      <c r="J46" s="74"/>
      <c r="K46" s="73">
        <f>VLOOKUP(I46,'[1]11.21'!$E:$F,2,FALSE)</f>
        <v>44516</v>
      </c>
      <c r="L46" s="74"/>
      <c r="M46" s="74" t="s">
        <v>941</v>
      </c>
      <c r="N46" s="115" t="s">
        <v>1272</v>
      </c>
      <c r="O46" s="74"/>
      <c r="P46" s="74">
        <v>8</v>
      </c>
      <c r="Q46" s="74">
        <v>32</v>
      </c>
      <c r="R46" s="76" t="s">
        <v>939</v>
      </c>
      <c r="S46" s="74">
        <v>100</v>
      </c>
      <c r="T46" s="71" t="s">
        <v>938</v>
      </c>
      <c r="U46" s="74">
        <v>1000</v>
      </c>
      <c r="V46" s="71" t="s">
        <v>937</v>
      </c>
      <c r="W46" s="74"/>
      <c r="X46" s="83" t="s">
        <v>930</v>
      </c>
      <c r="Y46" s="83" t="s">
        <v>930</v>
      </c>
      <c r="Z46" s="83"/>
      <c r="AA46" s="75"/>
      <c r="AB46" s="75"/>
      <c r="AC46" s="75"/>
      <c r="AD46" s="75"/>
      <c r="AE46" s="75" t="s">
        <v>936</v>
      </c>
      <c r="AF46" s="74"/>
      <c r="AG46" s="74" t="s">
        <v>935</v>
      </c>
      <c r="AH46" s="74"/>
      <c r="AI46" s="74"/>
    </row>
    <row r="47" spans="1:35">
      <c r="A47" s="116"/>
      <c r="B47" s="78" t="s">
        <v>1232</v>
      </c>
      <c r="C47" s="74" t="s">
        <v>158</v>
      </c>
      <c r="D47" s="74" t="s">
        <v>157</v>
      </c>
      <c r="E47" s="74" t="s">
        <v>944</v>
      </c>
      <c r="F47" s="74" t="s">
        <v>943</v>
      </c>
      <c r="G47" s="113" t="s">
        <v>1118</v>
      </c>
      <c r="H47" s="74"/>
      <c r="I47" s="74" t="s">
        <v>792</v>
      </c>
      <c r="J47" s="74"/>
      <c r="K47" s="73">
        <f>VLOOKUP(I47,'[1]11.21'!$E:$F,2,FALSE)</f>
        <v>44516</v>
      </c>
      <c r="L47" s="74"/>
      <c r="M47" s="74" t="s">
        <v>941</v>
      </c>
      <c r="N47" s="115" t="s">
        <v>1271</v>
      </c>
      <c r="O47" s="74"/>
      <c r="P47" s="74">
        <v>8</v>
      </c>
      <c r="Q47" s="74">
        <v>32</v>
      </c>
      <c r="R47" s="76" t="s">
        <v>939</v>
      </c>
      <c r="S47" s="74">
        <v>100</v>
      </c>
      <c r="T47" s="71" t="s">
        <v>938</v>
      </c>
      <c r="U47" s="74">
        <v>1000</v>
      </c>
      <c r="V47" s="71" t="s">
        <v>937</v>
      </c>
      <c r="W47" s="74"/>
      <c r="X47" s="83" t="s">
        <v>930</v>
      </c>
      <c r="Y47" s="83" t="s">
        <v>930</v>
      </c>
      <c r="Z47" s="83"/>
      <c r="AA47" s="75"/>
      <c r="AB47" s="75"/>
      <c r="AC47" s="75"/>
      <c r="AD47" s="75"/>
      <c r="AE47" s="75" t="s">
        <v>936</v>
      </c>
      <c r="AF47" s="74"/>
      <c r="AG47" s="74" t="s">
        <v>935</v>
      </c>
      <c r="AH47" s="74"/>
      <c r="AI47" s="74"/>
    </row>
    <row r="48" spans="1:35">
      <c r="A48" s="116"/>
      <c r="B48" s="78" t="s">
        <v>1232</v>
      </c>
      <c r="C48" s="74" t="s">
        <v>158</v>
      </c>
      <c r="D48" s="74" t="s">
        <v>157</v>
      </c>
      <c r="E48" s="74" t="s">
        <v>944</v>
      </c>
      <c r="F48" s="74" t="s">
        <v>943</v>
      </c>
      <c r="G48" s="113" t="s">
        <v>1118</v>
      </c>
      <c r="H48" s="74"/>
      <c r="I48" s="74" t="s">
        <v>791</v>
      </c>
      <c r="J48" s="74"/>
      <c r="K48" s="73">
        <f>VLOOKUP(I48,'[1]11.21'!$E:$F,2,FALSE)</f>
        <v>44517</v>
      </c>
      <c r="L48" s="74"/>
      <c r="M48" s="74" t="s">
        <v>941</v>
      </c>
      <c r="N48" s="115" t="s">
        <v>1270</v>
      </c>
      <c r="O48" s="74"/>
      <c r="P48" s="74">
        <v>8</v>
      </c>
      <c r="Q48" s="74">
        <v>32</v>
      </c>
      <c r="R48" s="76" t="s">
        <v>939</v>
      </c>
      <c r="S48" s="74">
        <v>100</v>
      </c>
      <c r="T48" s="71" t="s">
        <v>938</v>
      </c>
      <c r="U48" s="74">
        <v>1000</v>
      </c>
      <c r="V48" s="71" t="s">
        <v>937</v>
      </c>
      <c r="W48" s="74"/>
      <c r="X48" s="83" t="s">
        <v>930</v>
      </c>
      <c r="Y48" s="83" t="s">
        <v>930</v>
      </c>
      <c r="Z48" s="83"/>
      <c r="AA48" s="75"/>
      <c r="AB48" s="75"/>
      <c r="AC48" s="75"/>
      <c r="AD48" s="75"/>
      <c r="AE48" s="75" t="s">
        <v>936</v>
      </c>
      <c r="AF48" s="74"/>
      <c r="AG48" s="74" t="s">
        <v>935</v>
      </c>
      <c r="AH48" s="74"/>
      <c r="AI48" s="74"/>
    </row>
    <row r="49" spans="1:35">
      <c r="A49" s="116"/>
      <c r="B49" s="78" t="s">
        <v>1232</v>
      </c>
      <c r="C49" s="74" t="s">
        <v>158</v>
      </c>
      <c r="D49" s="74" t="s">
        <v>157</v>
      </c>
      <c r="E49" s="74" t="s">
        <v>944</v>
      </c>
      <c r="F49" s="74" t="s">
        <v>943</v>
      </c>
      <c r="G49" s="113" t="s">
        <v>1118</v>
      </c>
      <c r="H49" s="74"/>
      <c r="I49" s="74" t="s">
        <v>790</v>
      </c>
      <c r="J49" s="74"/>
      <c r="K49" s="73">
        <f>VLOOKUP(I49,'[1]11.21'!$E:$F,2,FALSE)</f>
        <v>44517</v>
      </c>
      <c r="L49" s="74"/>
      <c r="M49" s="74" t="s">
        <v>941</v>
      </c>
      <c r="N49" s="115" t="s">
        <v>1269</v>
      </c>
      <c r="O49" s="74"/>
      <c r="P49" s="74">
        <v>8</v>
      </c>
      <c r="Q49" s="74">
        <v>32</v>
      </c>
      <c r="R49" s="76" t="s">
        <v>939</v>
      </c>
      <c r="S49" s="74">
        <v>100</v>
      </c>
      <c r="T49" s="71" t="s">
        <v>938</v>
      </c>
      <c r="U49" s="74">
        <v>1000</v>
      </c>
      <c r="V49" s="71" t="s">
        <v>937</v>
      </c>
      <c r="W49" s="74"/>
      <c r="X49" s="83" t="s">
        <v>930</v>
      </c>
      <c r="Y49" s="83" t="s">
        <v>930</v>
      </c>
      <c r="Z49" s="83"/>
      <c r="AA49" s="75"/>
      <c r="AB49" s="75"/>
      <c r="AC49" s="75"/>
      <c r="AD49" s="75"/>
      <c r="AE49" s="75" t="s">
        <v>936</v>
      </c>
      <c r="AF49" s="74"/>
      <c r="AG49" s="74" t="s">
        <v>935</v>
      </c>
      <c r="AH49" s="74"/>
      <c r="AI49" s="74"/>
    </row>
    <row r="50" spans="1:35">
      <c r="A50" s="116"/>
      <c r="B50" s="78" t="s">
        <v>1232</v>
      </c>
      <c r="C50" s="74" t="s">
        <v>158</v>
      </c>
      <c r="D50" s="74" t="s">
        <v>157</v>
      </c>
      <c r="E50" s="74" t="s">
        <v>944</v>
      </c>
      <c r="F50" s="74" t="s">
        <v>943</v>
      </c>
      <c r="G50" s="113" t="s">
        <v>1118</v>
      </c>
      <c r="H50" s="74"/>
      <c r="I50" s="74" t="s">
        <v>789</v>
      </c>
      <c r="J50" s="74"/>
      <c r="K50" s="73">
        <f>VLOOKUP(I50,'[1]11.21'!$E:$F,2,FALSE)</f>
        <v>44517</v>
      </c>
      <c r="L50" s="74"/>
      <c r="M50" s="74" t="s">
        <v>941</v>
      </c>
      <c r="N50" s="115" t="s">
        <v>1268</v>
      </c>
      <c r="O50" s="74"/>
      <c r="P50" s="74">
        <v>8</v>
      </c>
      <c r="Q50" s="74">
        <v>32</v>
      </c>
      <c r="R50" s="76" t="s">
        <v>939</v>
      </c>
      <c r="S50" s="74">
        <v>100</v>
      </c>
      <c r="T50" s="71" t="s">
        <v>938</v>
      </c>
      <c r="U50" s="74">
        <v>1000</v>
      </c>
      <c r="V50" s="71" t="s">
        <v>937</v>
      </c>
      <c r="W50" s="74"/>
      <c r="X50" s="83" t="s">
        <v>930</v>
      </c>
      <c r="Y50" s="83" t="s">
        <v>930</v>
      </c>
      <c r="Z50" s="83"/>
      <c r="AA50" s="75"/>
      <c r="AB50" s="75"/>
      <c r="AC50" s="75"/>
      <c r="AD50" s="75"/>
      <c r="AE50" s="75" t="s">
        <v>936</v>
      </c>
      <c r="AF50" s="74"/>
      <c r="AG50" s="74" t="s">
        <v>935</v>
      </c>
      <c r="AH50" s="74"/>
      <c r="AI50" s="74"/>
    </row>
    <row r="51" spans="1:35">
      <c r="A51" s="116"/>
      <c r="B51" s="78" t="s">
        <v>1232</v>
      </c>
      <c r="C51" s="74" t="s">
        <v>158</v>
      </c>
      <c r="D51" s="74" t="s">
        <v>157</v>
      </c>
      <c r="E51" s="74" t="s">
        <v>944</v>
      </c>
      <c r="F51" s="74" t="s">
        <v>943</v>
      </c>
      <c r="G51" s="113" t="s">
        <v>1118</v>
      </c>
      <c r="H51" s="74"/>
      <c r="I51" s="74" t="s">
        <v>788</v>
      </c>
      <c r="J51" s="74"/>
      <c r="K51" s="73">
        <f>VLOOKUP(I51,'[1]11.21'!$E:$F,2,FALSE)</f>
        <v>44517</v>
      </c>
      <c r="L51" s="74"/>
      <c r="M51" s="74" t="s">
        <v>941</v>
      </c>
      <c r="N51" s="115" t="s">
        <v>1267</v>
      </c>
      <c r="O51" s="74"/>
      <c r="P51" s="74">
        <v>8</v>
      </c>
      <c r="Q51" s="74">
        <v>32</v>
      </c>
      <c r="R51" s="76" t="s">
        <v>939</v>
      </c>
      <c r="S51" s="74">
        <v>100</v>
      </c>
      <c r="T51" s="71" t="s">
        <v>938</v>
      </c>
      <c r="U51" s="74">
        <v>1000</v>
      </c>
      <c r="V51" s="71" t="s">
        <v>937</v>
      </c>
      <c r="W51" s="74"/>
      <c r="X51" s="83" t="s">
        <v>930</v>
      </c>
      <c r="Y51" s="83" t="s">
        <v>930</v>
      </c>
      <c r="Z51" s="83"/>
      <c r="AA51" s="75"/>
      <c r="AB51" s="75"/>
      <c r="AC51" s="75"/>
      <c r="AD51" s="75"/>
      <c r="AE51" s="75" t="s">
        <v>936</v>
      </c>
      <c r="AF51" s="74"/>
      <c r="AG51" s="74" t="s">
        <v>935</v>
      </c>
      <c r="AH51" s="74"/>
      <c r="AI51" s="74"/>
    </row>
    <row r="52" spans="1:35">
      <c r="A52" s="116"/>
      <c r="B52" s="78" t="s">
        <v>1232</v>
      </c>
      <c r="C52" s="74" t="s">
        <v>158</v>
      </c>
      <c r="D52" s="74" t="s">
        <v>157</v>
      </c>
      <c r="E52" s="74" t="s">
        <v>944</v>
      </c>
      <c r="F52" s="74" t="s">
        <v>943</v>
      </c>
      <c r="G52" s="113" t="s">
        <v>1118</v>
      </c>
      <c r="H52" s="74"/>
      <c r="I52" s="74" t="s">
        <v>787</v>
      </c>
      <c r="J52" s="74"/>
      <c r="K52" s="73">
        <f>VLOOKUP(I52,'[1]11.21'!$E:$F,2,FALSE)</f>
        <v>44517</v>
      </c>
      <c r="L52" s="74"/>
      <c r="M52" s="74" t="s">
        <v>941</v>
      </c>
      <c r="N52" s="115" t="s">
        <v>1266</v>
      </c>
      <c r="O52" s="74"/>
      <c r="P52" s="74">
        <v>8</v>
      </c>
      <c r="Q52" s="74">
        <v>32</v>
      </c>
      <c r="R52" s="76" t="s">
        <v>939</v>
      </c>
      <c r="S52" s="74">
        <v>100</v>
      </c>
      <c r="T52" s="71" t="s">
        <v>938</v>
      </c>
      <c r="U52" s="74">
        <v>1000</v>
      </c>
      <c r="V52" s="71" t="s">
        <v>937</v>
      </c>
      <c r="W52" s="74"/>
      <c r="X52" s="83" t="s">
        <v>930</v>
      </c>
      <c r="Y52" s="83" t="s">
        <v>930</v>
      </c>
      <c r="Z52" s="83"/>
      <c r="AA52" s="75"/>
      <c r="AB52" s="75"/>
      <c r="AC52" s="75"/>
      <c r="AD52" s="75"/>
      <c r="AE52" s="75" t="s">
        <v>936</v>
      </c>
      <c r="AF52" s="74"/>
      <c r="AG52" s="74" t="s">
        <v>935</v>
      </c>
      <c r="AH52" s="74"/>
      <c r="AI52" s="74"/>
    </row>
    <row r="53" spans="1:35">
      <c r="A53" s="116"/>
      <c r="B53" s="78" t="s">
        <v>1232</v>
      </c>
      <c r="C53" s="74" t="s">
        <v>158</v>
      </c>
      <c r="D53" s="74" t="s">
        <v>157</v>
      </c>
      <c r="E53" s="74" t="s">
        <v>944</v>
      </c>
      <c r="F53" s="74" t="s">
        <v>943</v>
      </c>
      <c r="G53" s="113" t="s">
        <v>1118</v>
      </c>
      <c r="H53" s="74"/>
      <c r="I53" s="74" t="s">
        <v>786</v>
      </c>
      <c r="J53" s="74"/>
      <c r="K53" s="73">
        <f>VLOOKUP(I53,'[1]11.21'!$E:$F,2,FALSE)</f>
        <v>44517</v>
      </c>
      <c r="L53" s="74"/>
      <c r="M53" s="74" t="s">
        <v>941</v>
      </c>
      <c r="N53" s="115" t="s">
        <v>1265</v>
      </c>
      <c r="O53" s="74"/>
      <c r="P53" s="74">
        <v>8</v>
      </c>
      <c r="Q53" s="74">
        <v>32</v>
      </c>
      <c r="R53" s="76" t="s">
        <v>939</v>
      </c>
      <c r="S53" s="74">
        <v>100</v>
      </c>
      <c r="T53" s="71" t="s">
        <v>938</v>
      </c>
      <c r="U53" s="74">
        <v>1000</v>
      </c>
      <c r="V53" s="71" t="s">
        <v>937</v>
      </c>
      <c r="W53" s="74"/>
      <c r="X53" s="83" t="s">
        <v>930</v>
      </c>
      <c r="Y53" s="83" t="s">
        <v>930</v>
      </c>
      <c r="Z53" s="83"/>
      <c r="AA53" s="75"/>
      <c r="AB53" s="75"/>
      <c r="AC53" s="75"/>
      <c r="AD53" s="75"/>
      <c r="AE53" s="75" t="s">
        <v>936</v>
      </c>
      <c r="AF53" s="74"/>
      <c r="AG53" s="74" t="s">
        <v>935</v>
      </c>
      <c r="AH53" s="74"/>
      <c r="AI53" s="74"/>
    </row>
    <row r="54" spans="1:35">
      <c r="A54" s="116"/>
      <c r="B54" s="78" t="s">
        <v>1232</v>
      </c>
      <c r="C54" s="74" t="s">
        <v>158</v>
      </c>
      <c r="D54" s="74" t="s">
        <v>157</v>
      </c>
      <c r="E54" s="74" t="s">
        <v>944</v>
      </c>
      <c r="F54" s="74" t="s">
        <v>943</v>
      </c>
      <c r="G54" s="113" t="s">
        <v>1118</v>
      </c>
      <c r="H54" s="74"/>
      <c r="I54" s="74" t="s">
        <v>785</v>
      </c>
      <c r="J54" s="74"/>
      <c r="K54" s="73">
        <f>VLOOKUP(I54,'[1]11.21'!$E:$F,2,FALSE)</f>
        <v>44517</v>
      </c>
      <c r="L54" s="74"/>
      <c r="M54" s="74" t="s">
        <v>941</v>
      </c>
      <c r="N54" s="115" t="s">
        <v>1264</v>
      </c>
      <c r="O54" s="74"/>
      <c r="P54" s="74">
        <v>8</v>
      </c>
      <c r="Q54" s="74">
        <v>32</v>
      </c>
      <c r="R54" s="76" t="s">
        <v>939</v>
      </c>
      <c r="S54" s="74">
        <v>100</v>
      </c>
      <c r="T54" s="71" t="s">
        <v>938</v>
      </c>
      <c r="U54" s="74">
        <v>1000</v>
      </c>
      <c r="V54" s="71" t="s">
        <v>937</v>
      </c>
      <c r="W54" s="74"/>
      <c r="X54" s="83" t="s">
        <v>930</v>
      </c>
      <c r="Y54" s="83" t="s">
        <v>930</v>
      </c>
      <c r="Z54" s="83"/>
      <c r="AA54" s="75"/>
      <c r="AB54" s="75"/>
      <c r="AC54" s="75"/>
      <c r="AD54" s="75"/>
      <c r="AE54" s="75" t="s">
        <v>936</v>
      </c>
      <c r="AF54" s="74"/>
      <c r="AG54" s="74" t="s">
        <v>935</v>
      </c>
      <c r="AH54" s="74"/>
      <c r="AI54" s="74"/>
    </row>
    <row r="55" spans="1:35">
      <c r="A55" s="116"/>
      <c r="B55" s="78" t="s">
        <v>1232</v>
      </c>
      <c r="C55" s="74" t="s">
        <v>158</v>
      </c>
      <c r="D55" s="74" t="s">
        <v>157</v>
      </c>
      <c r="E55" s="74" t="s">
        <v>944</v>
      </c>
      <c r="F55" s="74" t="s">
        <v>943</v>
      </c>
      <c r="G55" s="113" t="s">
        <v>1118</v>
      </c>
      <c r="H55" s="74"/>
      <c r="I55" s="74" t="s">
        <v>784</v>
      </c>
      <c r="J55" s="74"/>
      <c r="K55" s="73">
        <f>VLOOKUP(I55,'[1]11.21'!$E:$F,2,FALSE)</f>
        <v>44517</v>
      </c>
      <c r="L55" s="74"/>
      <c r="M55" s="74" t="s">
        <v>941</v>
      </c>
      <c r="N55" s="115" t="s">
        <v>1263</v>
      </c>
      <c r="O55" s="74"/>
      <c r="P55" s="74">
        <v>8</v>
      </c>
      <c r="Q55" s="74">
        <v>32</v>
      </c>
      <c r="R55" s="76" t="s">
        <v>939</v>
      </c>
      <c r="S55" s="74">
        <v>100</v>
      </c>
      <c r="T55" s="71" t="s">
        <v>938</v>
      </c>
      <c r="U55" s="74">
        <v>1000</v>
      </c>
      <c r="V55" s="71" t="s">
        <v>937</v>
      </c>
      <c r="W55" s="74"/>
      <c r="X55" s="83" t="s">
        <v>930</v>
      </c>
      <c r="Y55" s="83" t="s">
        <v>930</v>
      </c>
      <c r="Z55" s="83"/>
      <c r="AA55" s="75"/>
      <c r="AB55" s="75"/>
      <c r="AC55" s="75"/>
      <c r="AD55" s="75"/>
      <c r="AE55" s="75" t="s">
        <v>936</v>
      </c>
      <c r="AF55" s="74"/>
      <c r="AG55" s="74" t="s">
        <v>935</v>
      </c>
      <c r="AH55" s="74"/>
      <c r="AI55" s="74"/>
    </row>
    <row r="56" spans="1:35">
      <c r="A56" s="116"/>
      <c r="B56" s="78" t="s">
        <v>1232</v>
      </c>
      <c r="C56" s="74" t="s">
        <v>158</v>
      </c>
      <c r="D56" s="74" t="s">
        <v>157</v>
      </c>
      <c r="E56" s="74" t="s">
        <v>944</v>
      </c>
      <c r="F56" s="74" t="s">
        <v>943</v>
      </c>
      <c r="G56" s="113" t="s">
        <v>1118</v>
      </c>
      <c r="H56" s="74"/>
      <c r="I56" s="74" t="s">
        <v>783</v>
      </c>
      <c r="J56" s="74"/>
      <c r="K56" s="73">
        <f>VLOOKUP(I56,'[1]11.21'!$E:$F,2,FALSE)</f>
        <v>44517</v>
      </c>
      <c r="L56" s="74"/>
      <c r="M56" s="74" t="s">
        <v>941</v>
      </c>
      <c r="N56" s="115" t="s">
        <v>1262</v>
      </c>
      <c r="O56" s="74"/>
      <c r="P56" s="74">
        <v>8</v>
      </c>
      <c r="Q56" s="74">
        <v>32</v>
      </c>
      <c r="R56" s="76" t="s">
        <v>939</v>
      </c>
      <c r="S56" s="74">
        <v>100</v>
      </c>
      <c r="T56" s="71" t="s">
        <v>938</v>
      </c>
      <c r="U56" s="74">
        <v>1000</v>
      </c>
      <c r="V56" s="71" t="s">
        <v>937</v>
      </c>
      <c r="W56" s="74"/>
      <c r="X56" s="83" t="s">
        <v>930</v>
      </c>
      <c r="Y56" s="83" t="s">
        <v>930</v>
      </c>
      <c r="Z56" s="83"/>
      <c r="AA56" s="75"/>
      <c r="AB56" s="75"/>
      <c r="AC56" s="75"/>
      <c r="AD56" s="75"/>
      <c r="AE56" s="75" t="s">
        <v>936</v>
      </c>
      <c r="AF56" s="74"/>
      <c r="AG56" s="74" t="s">
        <v>935</v>
      </c>
      <c r="AH56" s="74"/>
      <c r="AI56" s="74"/>
    </row>
    <row r="57" spans="1:35">
      <c r="A57" s="116"/>
      <c r="B57" s="78" t="s">
        <v>1232</v>
      </c>
      <c r="C57" s="74" t="s">
        <v>158</v>
      </c>
      <c r="D57" s="74" t="s">
        <v>157</v>
      </c>
      <c r="E57" s="74" t="s">
        <v>944</v>
      </c>
      <c r="F57" s="74" t="s">
        <v>943</v>
      </c>
      <c r="G57" s="113" t="s">
        <v>1118</v>
      </c>
      <c r="H57" s="74"/>
      <c r="I57" s="74" t="s">
        <v>782</v>
      </c>
      <c r="J57" s="74"/>
      <c r="K57" s="73">
        <f>VLOOKUP(I57,'[1]11.21'!$E:$F,2,FALSE)</f>
        <v>44517</v>
      </c>
      <c r="L57" s="74"/>
      <c r="M57" s="74" t="s">
        <v>941</v>
      </c>
      <c r="N57" s="115" t="s">
        <v>1261</v>
      </c>
      <c r="O57" s="74"/>
      <c r="P57" s="74">
        <v>8</v>
      </c>
      <c r="Q57" s="74">
        <v>32</v>
      </c>
      <c r="R57" s="76" t="s">
        <v>939</v>
      </c>
      <c r="S57" s="74">
        <v>100</v>
      </c>
      <c r="T57" s="71" t="s">
        <v>938</v>
      </c>
      <c r="U57" s="74">
        <v>1000</v>
      </c>
      <c r="V57" s="71" t="s">
        <v>937</v>
      </c>
      <c r="W57" s="74"/>
      <c r="X57" s="83" t="s">
        <v>930</v>
      </c>
      <c r="Y57" s="83" t="s">
        <v>930</v>
      </c>
      <c r="Z57" s="83"/>
      <c r="AA57" s="75"/>
      <c r="AB57" s="75"/>
      <c r="AC57" s="75"/>
      <c r="AD57" s="75"/>
      <c r="AE57" s="75" t="s">
        <v>936</v>
      </c>
      <c r="AF57" s="74"/>
      <c r="AG57" s="74" t="s">
        <v>935</v>
      </c>
      <c r="AH57" s="74"/>
      <c r="AI57" s="74"/>
    </row>
    <row r="58" spans="1:35">
      <c r="A58" s="116"/>
      <c r="B58" s="78" t="s">
        <v>1232</v>
      </c>
      <c r="C58" s="74" t="s">
        <v>158</v>
      </c>
      <c r="D58" s="74" t="s">
        <v>157</v>
      </c>
      <c r="E58" s="74" t="s">
        <v>944</v>
      </c>
      <c r="F58" s="74" t="s">
        <v>943</v>
      </c>
      <c r="G58" s="113" t="s">
        <v>1118</v>
      </c>
      <c r="H58" s="74"/>
      <c r="I58" s="74" t="s">
        <v>781</v>
      </c>
      <c r="J58" s="74"/>
      <c r="K58" s="73">
        <f>VLOOKUP(I58,'[1]11.21'!$E:$F,2,FALSE)</f>
        <v>44517</v>
      </c>
      <c r="L58" s="74"/>
      <c r="M58" s="74" t="s">
        <v>941</v>
      </c>
      <c r="N58" s="115" t="s">
        <v>1260</v>
      </c>
      <c r="O58" s="74"/>
      <c r="P58" s="74">
        <v>8</v>
      </c>
      <c r="Q58" s="74">
        <v>32</v>
      </c>
      <c r="R58" s="76" t="s">
        <v>939</v>
      </c>
      <c r="S58" s="74">
        <v>100</v>
      </c>
      <c r="T58" s="71" t="s">
        <v>938</v>
      </c>
      <c r="U58" s="74">
        <v>1000</v>
      </c>
      <c r="V58" s="71" t="s">
        <v>937</v>
      </c>
      <c r="W58" s="74"/>
      <c r="X58" s="83" t="s">
        <v>930</v>
      </c>
      <c r="Y58" s="83" t="s">
        <v>930</v>
      </c>
      <c r="Z58" s="83"/>
      <c r="AA58" s="75"/>
      <c r="AB58" s="75"/>
      <c r="AC58" s="75"/>
      <c r="AD58" s="75"/>
      <c r="AE58" s="75" t="s">
        <v>936</v>
      </c>
      <c r="AF58" s="74"/>
      <c r="AG58" s="74" t="s">
        <v>935</v>
      </c>
      <c r="AH58" s="74"/>
      <c r="AI58" s="74"/>
    </row>
    <row r="59" spans="1:35">
      <c r="A59" s="116"/>
      <c r="B59" s="78" t="s">
        <v>1232</v>
      </c>
      <c r="C59" s="74" t="s">
        <v>158</v>
      </c>
      <c r="D59" s="74" t="s">
        <v>157</v>
      </c>
      <c r="E59" s="74" t="s">
        <v>944</v>
      </c>
      <c r="F59" s="74" t="s">
        <v>943</v>
      </c>
      <c r="G59" s="113" t="s">
        <v>1118</v>
      </c>
      <c r="H59" s="74"/>
      <c r="I59" s="74" t="s">
        <v>780</v>
      </c>
      <c r="J59" s="74"/>
      <c r="K59" s="73">
        <f>VLOOKUP(I59,'[1]11.21'!$E:$F,2,FALSE)</f>
        <v>44517</v>
      </c>
      <c r="L59" s="74"/>
      <c r="M59" s="74" t="s">
        <v>941</v>
      </c>
      <c r="N59" s="115" t="s">
        <v>1259</v>
      </c>
      <c r="O59" s="74"/>
      <c r="P59" s="74">
        <v>8</v>
      </c>
      <c r="Q59" s="74">
        <v>32</v>
      </c>
      <c r="R59" s="76" t="s">
        <v>939</v>
      </c>
      <c r="S59" s="74">
        <v>100</v>
      </c>
      <c r="T59" s="71" t="s">
        <v>938</v>
      </c>
      <c r="U59" s="74">
        <v>1000</v>
      </c>
      <c r="V59" s="71" t="s">
        <v>937</v>
      </c>
      <c r="W59" s="74"/>
      <c r="X59" s="83" t="s">
        <v>930</v>
      </c>
      <c r="Y59" s="83" t="s">
        <v>930</v>
      </c>
      <c r="Z59" s="83"/>
      <c r="AA59" s="75"/>
      <c r="AB59" s="75"/>
      <c r="AC59" s="75"/>
      <c r="AD59" s="75"/>
      <c r="AE59" s="75" t="s">
        <v>936</v>
      </c>
      <c r="AF59" s="74"/>
      <c r="AG59" s="74" t="s">
        <v>935</v>
      </c>
      <c r="AH59" s="74"/>
      <c r="AI59" s="74"/>
    </row>
    <row r="60" spans="1:35">
      <c r="A60" s="116"/>
      <c r="B60" s="78" t="s">
        <v>1232</v>
      </c>
      <c r="C60" s="74" t="s">
        <v>158</v>
      </c>
      <c r="D60" s="74" t="s">
        <v>157</v>
      </c>
      <c r="E60" s="74" t="s">
        <v>944</v>
      </c>
      <c r="F60" s="74" t="s">
        <v>943</v>
      </c>
      <c r="G60" s="113" t="s">
        <v>1118</v>
      </c>
      <c r="H60" s="74"/>
      <c r="I60" s="74" t="s">
        <v>779</v>
      </c>
      <c r="J60" s="74"/>
      <c r="K60" s="73">
        <f>VLOOKUP(I60,'[1]11.21'!$E:$F,2,FALSE)</f>
        <v>44517</v>
      </c>
      <c r="L60" s="74"/>
      <c r="M60" s="74" t="s">
        <v>941</v>
      </c>
      <c r="N60" s="115" t="s">
        <v>1258</v>
      </c>
      <c r="O60" s="74"/>
      <c r="P60" s="74">
        <v>8</v>
      </c>
      <c r="Q60" s="74">
        <v>32</v>
      </c>
      <c r="R60" s="76" t="s">
        <v>939</v>
      </c>
      <c r="S60" s="74">
        <v>100</v>
      </c>
      <c r="T60" s="71" t="s">
        <v>938</v>
      </c>
      <c r="U60" s="74">
        <v>1000</v>
      </c>
      <c r="V60" s="71" t="s">
        <v>937</v>
      </c>
      <c r="W60" s="74"/>
      <c r="X60" s="83" t="s">
        <v>930</v>
      </c>
      <c r="Y60" s="83" t="s">
        <v>930</v>
      </c>
      <c r="Z60" s="83"/>
      <c r="AA60" s="75"/>
      <c r="AB60" s="75"/>
      <c r="AC60" s="75"/>
      <c r="AD60" s="75"/>
      <c r="AE60" s="75" t="s">
        <v>936</v>
      </c>
      <c r="AF60" s="74"/>
      <c r="AG60" s="74" t="s">
        <v>935</v>
      </c>
      <c r="AH60" s="74"/>
      <c r="AI60" s="74"/>
    </row>
    <row r="61" spans="1:35">
      <c r="A61" s="116"/>
      <c r="B61" s="78" t="s">
        <v>1232</v>
      </c>
      <c r="C61" s="74" t="s">
        <v>158</v>
      </c>
      <c r="D61" s="74" t="s">
        <v>157</v>
      </c>
      <c r="E61" s="74" t="s">
        <v>944</v>
      </c>
      <c r="F61" s="74" t="s">
        <v>943</v>
      </c>
      <c r="G61" s="113" t="s">
        <v>1118</v>
      </c>
      <c r="H61" s="74"/>
      <c r="I61" s="74" t="s">
        <v>778</v>
      </c>
      <c r="J61" s="74"/>
      <c r="K61" s="73">
        <f>VLOOKUP(I61,'[1]11.21'!$E:$F,2,FALSE)</f>
        <v>44517</v>
      </c>
      <c r="L61" s="74"/>
      <c r="M61" s="74" t="s">
        <v>941</v>
      </c>
      <c r="N61" s="115" t="s">
        <v>1257</v>
      </c>
      <c r="O61" s="74"/>
      <c r="P61" s="74">
        <v>8</v>
      </c>
      <c r="Q61" s="74">
        <v>32</v>
      </c>
      <c r="R61" s="76" t="s">
        <v>939</v>
      </c>
      <c r="S61" s="74">
        <v>100</v>
      </c>
      <c r="T61" s="71" t="s">
        <v>938</v>
      </c>
      <c r="U61" s="74">
        <v>1000</v>
      </c>
      <c r="V61" s="71" t="s">
        <v>937</v>
      </c>
      <c r="W61" s="74"/>
      <c r="X61" s="83" t="s">
        <v>930</v>
      </c>
      <c r="Y61" s="83" t="s">
        <v>930</v>
      </c>
      <c r="Z61" s="83"/>
      <c r="AA61" s="75"/>
      <c r="AB61" s="75"/>
      <c r="AC61" s="75"/>
      <c r="AD61" s="75"/>
      <c r="AE61" s="75" t="s">
        <v>936</v>
      </c>
      <c r="AF61" s="74"/>
      <c r="AG61" s="74" t="s">
        <v>935</v>
      </c>
      <c r="AH61" s="74"/>
      <c r="AI61" s="74"/>
    </row>
    <row r="62" spans="1:35">
      <c r="A62" s="116"/>
      <c r="B62" s="78" t="s">
        <v>1232</v>
      </c>
      <c r="C62" s="74" t="s">
        <v>158</v>
      </c>
      <c r="D62" s="74" t="s">
        <v>157</v>
      </c>
      <c r="E62" s="74" t="s">
        <v>944</v>
      </c>
      <c r="F62" s="74" t="s">
        <v>943</v>
      </c>
      <c r="G62" s="113" t="s">
        <v>1118</v>
      </c>
      <c r="H62" s="74"/>
      <c r="I62" s="74" t="s">
        <v>777</v>
      </c>
      <c r="J62" s="74"/>
      <c r="K62" s="73">
        <f>VLOOKUP(I62,'[1]11.21'!$E:$F,2,FALSE)</f>
        <v>44517</v>
      </c>
      <c r="L62" s="74"/>
      <c r="M62" s="74" t="s">
        <v>941</v>
      </c>
      <c r="N62" s="115" t="s">
        <v>1256</v>
      </c>
      <c r="O62" s="74"/>
      <c r="P62" s="74">
        <v>8</v>
      </c>
      <c r="Q62" s="74">
        <v>32</v>
      </c>
      <c r="R62" s="76" t="s">
        <v>939</v>
      </c>
      <c r="S62" s="74">
        <v>100</v>
      </c>
      <c r="T62" s="71" t="s">
        <v>938</v>
      </c>
      <c r="U62" s="74">
        <v>1000</v>
      </c>
      <c r="V62" s="71" t="s">
        <v>937</v>
      </c>
      <c r="W62" s="74"/>
      <c r="X62" s="83" t="s">
        <v>930</v>
      </c>
      <c r="Y62" s="83" t="s">
        <v>930</v>
      </c>
      <c r="Z62" s="83"/>
      <c r="AA62" s="75"/>
      <c r="AB62" s="75"/>
      <c r="AC62" s="75"/>
      <c r="AD62" s="75"/>
      <c r="AE62" s="75" t="s">
        <v>936</v>
      </c>
      <c r="AF62" s="74"/>
      <c r="AG62" s="74" t="s">
        <v>935</v>
      </c>
      <c r="AH62" s="74"/>
      <c r="AI62" s="74"/>
    </row>
    <row r="63" spans="1:35">
      <c r="A63" s="116"/>
      <c r="B63" s="78" t="s">
        <v>1232</v>
      </c>
      <c r="C63" s="74" t="s">
        <v>158</v>
      </c>
      <c r="D63" s="74" t="s">
        <v>157</v>
      </c>
      <c r="E63" s="74" t="s">
        <v>944</v>
      </c>
      <c r="F63" s="74" t="s">
        <v>943</v>
      </c>
      <c r="G63" s="113" t="s">
        <v>1118</v>
      </c>
      <c r="H63" s="74"/>
      <c r="I63" s="74" t="s">
        <v>776</v>
      </c>
      <c r="J63" s="74"/>
      <c r="K63" s="73">
        <f>VLOOKUP(I63,'[1]11.21'!$E:$F,2,FALSE)</f>
        <v>44517</v>
      </c>
      <c r="L63" s="74"/>
      <c r="M63" s="74" t="s">
        <v>941</v>
      </c>
      <c r="N63" s="115" t="s">
        <v>1255</v>
      </c>
      <c r="O63" s="74"/>
      <c r="P63" s="74">
        <v>8</v>
      </c>
      <c r="Q63" s="74">
        <v>32</v>
      </c>
      <c r="R63" s="76" t="s">
        <v>939</v>
      </c>
      <c r="S63" s="74">
        <v>100</v>
      </c>
      <c r="T63" s="71" t="s">
        <v>938</v>
      </c>
      <c r="U63" s="74">
        <v>1000</v>
      </c>
      <c r="V63" s="71" t="s">
        <v>937</v>
      </c>
      <c r="W63" s="74"/>
      <c r="X63" s="83" t="s">
        <v>930</v>
      </c>
      <c r="Y63" s="83" t="s">
        <v>930</v>
      </c>
      <c r="Z63" s="83"/>
      <c r="AA63" s="75"/>
      <c r="AB63" s="75"/>
      <c r="AC63" s="75"/>
      <c r="AD63" s="75"/>
      <c r="AE63" s="75" t="s">
        <v>936</v>
      </c>
      <c r="AF63" s="74"/>
      <c r="AG63" s="74" t="s">
        <v>935</v>
      </c>
      <c r="AH63" s="74"/>
      <c r="AI63" s="74"/>
    </row>
    <row r="64" spans="1:35">
      <c r="A64" s="116"/>
      <c r="B64" s="78" t="s">
        <v>1232</v>
      </c>
      <c r="C64" s="74" t="s">
        <v>158</v>
      </c>
      <c r="D64" s="74" t="s">
        <v>157</v>
      </c>
      <c r="E64" s="74" t="s">
        <v>944</v>
      </c>
      <c r="F64" s="74" t="s">
        <v>943</v>
      </c>
      <c r="G64" s="113" t="s">
        <v>1118</v>
      </c>
      <c r="H64" s="74"/>
      <c r="I64" s="74" t="s">
        <v>775</v>
      </c>
      <c r="J64" s="74"/>
      <c r="K64" s="73">
        <f>VLOOKUP(I64,'[1]11.21'!$E:$F,2,FALSE)</f>
        <v>44518</v>
      </c>
      <c r="L64" s="74"/>
      <c r="M64" s="74" t="s">
        <v>941</v>
      </c>
      <c r="N64" s="115" t="s">
        <v>1254</v>
      </c>
      <c r="O64" s="74"/>
      <c r="P64" s="74">
        <v>8</v>
      </c>
      <c r="Q64" s="74">
        <v>32</v>
      </c>
      <c r="R64" s="76" t="s">
        <v>939</v>
      </c>
      <c r="S64" s="74">
        <v>100</v>
      </c>
      <c r="T64" s="71" t="s">
        <v>938</v>
      </c>
      <c r="U64" s="74">
        <v>1000</v>
      </c>
      <c r="V64" s="71" t="s">
        <v>937</v>
      </c>
      <c r="W64" s="74"/>
      <c r="X64" s="83" t="s">
        <v>930</v>
      </c>
      <c r="Y64" s="83" t="s">
        <v>930</v>
      </c>
      <c r="Z64" s="83"/>
      <c r="AA64" s="75"/>
      <c r="AB64" s="75"/>
      <c r="AC64" s="75"/>
      <c r="AD64" s="75"/>
      <c r="AE64" s="75" t="s">
        <v>936</v>
      </c>
      <c r="AF64" s="74"/>
      <c r="AG64" s="74" t="s">
        <v>935</v>
      </c>
      <c r="AH64" s="74"/>
      <c r="AI64" s="74"/>
    </row>
    <row r="65" spans="1:35">
      <c r="A65" s="116"/>
      <c r="B65" s="78" t="s">
        <v>1232</v>
      </c>
      <c r="C65" s="74" t="s">
        <v>158</v>
      </c>
      <c r="D65" s="74" t="s">
        <v>157</v>
      </c>
      <c r="E65" s="74" t="s">
        <v>944</v>
      </c>
      <c r="F65" s="74" t="s">
        <v>943</v>
      </c>
      <c r="G65" s="113" t="s">
        <v>1118</v>
      </c>
      <c r="H65" s="74"/>
      <c r="I65" s="74" t="s">
        <v>774</v>
      </c>
      <c r="J65" s="74"/>
      <c r="K65" s="73">
        <f>VLOOKUP(I65,'[1]11.21'!$E:$F,2,FALSE)</f>
        <v>44518</v>
      </c>
      <c r="L65" s="74"/>
      <c r="M65" s="74" t="s">
        <v>941</v>
      </c>
      <c r="N65" s="115" t="s">
        <v>1253</v>
      </c>
      <c r="O65" s="74"/>
      <c r="P65" s="74">
        <v>8</v>
      </c>
      <c r="Q65" s="74">
        <v>32</v>
      </c>
      <c r="R65" s="76" t="s">
        <v>939</v>
      </c>
      <c r="S65" s="74">
        <v>100</v>
      </c>
      <c r="T65" s="71" t="s">
        <v>938</v>
      </c>
      <c r="U65" s="74">
        <v>1000</v>
      </c>
      <c r="V65" s="71" t="s">
        <v>937</v>
      </c>
      <c r="W65" s="74"/>
      <c r="X65" s="83" t="s">
        <v>930</v>
      </c>
      <c r="Y65" s="83" t="s">
        <v>930</v>
      </c>
      <c r="Z65" s="83"/>
      <c r="AA65" s="75"/>
      <c r="AB65" s="75"/>
      <c r="AC65" s="75"/>
      <c r="AD65" s="75"/>
      <c r="AE65" s="75" t="s">
        <v>936</v>
      </c>
      <c r="AF65" s="74"/>
      <c r="AG65" s="74" t="s">
        <v>935</v>
      </c>
      <c r="AH65" s="74"/>
      <c r="AI65" s="74"/>
    </row>
    <row r="66" spans="1:35">
      <c r="A66" s="116"/>
      <c r="B66" s="78" t="s">
        <v>1232</v>
      </c>
      <c r="C66" s="74" t="s">
        <v>158</v>
      </c>
      <c r="D66" s="74" t="s">
        <v>157</v>
      </c>
      <c r="E66" s="74" t="s">
        <v>944</v>
      </c>
      <c r="F66" s="74" t="s">
        <v>943</v>
      </c>
      <c r="G66" s="113" t="s">
        <v>1118</v>
      </c>
      <c r="H66" s="74"/>
      <c r="I66" s="74" t="s">
        <v>773</v>
      </c>
      <c r="J66" s="74"/>
      <c r="K66" s="73">
        <f>VLOOKUP(I66,'[1]11.21'!$E:$F,2,FALSE)</f>
        <v>44518</v>
      </c>
      <c r="L66" s="74"/>
      <c r="M66" s="74" t="s">
        <v>941</v>
      </c>
      <c r="N66" s="115" t="s">
        <v>1252</v>
      </c>
      <c r="O66" s="74"/>
      <c r="P66" s="74">
        <v>8</v>
      </c>
      <c r="Q66" s="74">
        <v>32</v>
      </c>
      <c r="R66" s="76" t="s">
        <v>939</v>
      </c>
      <c r="S66" s="74">
        <v>100</v>
      </c>
      <c r="T66" s="71" t="s">
        <v>938</v>
      </c>
      <c r="U66" s="74">
        <v>1000</v>
      </c>
      <c r="V66" s="71" t="s">
        <v>937</v>
      </c>
      <c r="W66" s="74"/>
      <c r="X66" s="83" t="s">
        <v>930</v>
      </c>
      <c r="Y66" s="83" t="s">
        <v>930</v>
      </c>
      <c r="Z66" s="83"/>
      <c r="AA66" s="75"/>
      <c r="AB66" s="75"/>
      <c r="AC66" s="75"/>
      <c r="AD66" s="75"/>
      <c r="AE66" s="75" t="s">
        <v>936</v>
      </c>
      <c r="AF66" s="74"/>
      <c r="AG66" s="74" t="s">
        <v>935</v>
      </c>
      <c r="AH66" s="74"/>
      <c r="AI66" s="74"/>
    </row>
    <row r="67" spans="1:35">
      <c r="A67" s="116"/>
      <c r="B67" s="78" t="s">
        <v>1232</v>
      </c>
      <c r="C67" s="74" t="s">
        <v>158</v>
      </c>
      <c r="D67" s="74" t="s">
        <v>157</v>
      </c>
      <c r="E67" s="74" t="s">
        <v>944</v>
      </c>
      <c r="F67" s="74" t="s">
        <v>943</v>
      </c>
      <c r="G67" s="113" t="s">
        <v>1118</v>
      </c>
      <c r="H67" s="74"/>
      <c r="I67" s="74" t="s">
        <v>772</v>
      </c>
      <c r="J67" s="74"/>
      <c r="K67" s="73">
        <f>VLOOKUP(I67,'[1]11.21'!$E:$F,2,FALSE)</f>
        <v>44518</v>
      </c>
      <c r="L67" s="74"/>
      <c r="M67" s="74" t="s">
        <v>941</v>
      </c>
      <c r="N67" s="115" t="s">
        <v>1251</v>
      </c>
      <c r="O67" s="74"/>
      <c r="P67" s="74">
        <v>8</v>
      </c>
      <c r="Q67" s="74">
        <v>32</v>
      </c>
      <c r="R67" s="76" t="s">
        <v>939</v>
      </c>
      <c r="S67" s="74">
        <v>100</v>
      </c>
      <c r="T67" s="71" t="s">
        <v>938</v>
      </c>
      <c r="U67" s="74">
        <v>1000</v>
      </c>
      <c r="V67" s="71" t="s">
        <v>937</v>
      </c>
      <c r="W67" s="74"/>
      <c r="X67" s="83" t="s">
        <v>930</v>
      </c>
      <c r="Y67" s="83" t="s">
        <v>930</v>
      </c>
      <c r="Z67" s="83"/>
      <c r="AA67" s="75"/>
      <c r="AB67" s="75"/>
      <c r="AC67" s="75"/>
      <c r="AD67" s="75"/>
      <c r="AE67" s="75" t="s">
        <v>936</v>
      </c>
      <c r="AF67" s="74"/>
      <c r="AG67" s="74" t="s">
        <v>935</v>
      </c>
      <c r="AH67" s="74"/>
      <c r="AI67" s="74"/>
    </row>
    <row r="68" spans="1:35">
      <c r="A68" s="116"/>
      <c r="B68" s="78" t="s">
        <v>1232</v>
      </c>
      <c r="C68" s="74" t="s">
        <v>158</v>
      </c>
      <c r="D68" s="74" t="s">
        <v>157</v>
      </c>
      <c r="E68" s="74" t="s">
        <v>944</v>
      </c>
      <c r="F68" s="74" t="s">
        <v>943</v>
      </c>
      <c r="G68" s="113" t="s">
        <v>1118</v>
      </c>
      <c r="H68" s="74"/>
      <c r="I68" s="74" t="s">
        <v>771</v>
      </c>
      <c r="J68" s="74"/>
      <c r="K68" s="73">
        <f>VLOOKUP(I68,'[1]11.21'!$E:$F,2,FALSE)</f>
        <v>44518</v>
      </c>
      <c r="L68" s="74"/>
      <c r="M68" s="74" t="s">
        <v>941</v>
      </c>
      <c r="N68" s="115" t="s">
        <v>1250</v>
      </c>
      <c r="O68" s="74"/>
      <c r="P68" s="74">
        <v>8</v>
      </c>
      <c r="Q68" s="74">
        <v>32</v>
      </c>
      <c r="R68" s="76" t="s">
        <v>939</v>
      </c>
      <c r="S68" s="74">
        <v>100</v>
      </c>
      <c r="T68" s="71" t="s">
        <v>938</v>
      </c>
      <c r="U68" s="74">
        <v>1000</v>
      </c>
      <c r="V68" s="71" t="s">
        <v>937</v>
      </c>
      <c r="W68" s="74"/>
      <c r="X68" s="83" t="s">
        <v>930</v>
      </c>
      <c r="Y68" s="83" t="s">
        <v>930</v>
      </c>
      <c r="Z68" s="83"/>
      <c r="AA68" s="75"/>
      <c r="AB68" s="75"/>
      <c r="AC68" s="75"/>
      <c r="AD68" s="75"/>
      <c r="AE68" s="75" t="s">
        <v>936</v>
      </c>
      <c r="AF68" s="74"/>
      <c r="AG68" s="74" t="s">
        <v>935</v>
      </c>
      <c r="AH68" s="74"/>
      <c r="AI68" s="74"/>
    </row>
    <row r="69" spans="1:35">
      <c r="A69" s="116"/>
      <c r="B69" s="78" t="s">
        <v>1232</v>
      </c>
      <c r="C69" s="74" t="s">
        <v>158</v>
      </c>
      <c r="D69" s="74" t="s">
        <v>157</v>
      </c>
      <c r="E69" s="74" t="s">
        <v>944</v>
      </c>
      <c r="F69" s="74" t="s">
        <v>943</v>
      </c>
      <c r="G69" s="113" t="s">
        <v>1118</v>
      </c>
      <c r="H69" s="74"/>
      <c r="I69" s="74" t="s">
        <v>770</v>
      </c>
      <c r="J69" s="74"/>
      <c r="K69" s="73">
        <f>VLOOKUP(I69,'[1]11.21'!$E:$F,2,FALSE)</f>
        <v>44518</v>
      </c>
      <c r="L69" s="74"/>
      <c r="M69" s="74" t="s">
        <v>941</v>
      </c>
      <c r="N69" s="115" t="s">
        <v>1249</v>
      </c>
      <c r="O69" s="74"/>
      <c r="P69" s="74">
        <v>8</v>
      </c>
      <c r="Q69" s="74">
        <v>32</v>
      </c>
      <c r="R69" s="76" t="s">
        <v>939</v>
      </c>
      <c r="S69" s="74">
        <v>100</v>
      </c>
      <c r="T69" s="71" t="s">
        <v>938</v>
      </c>
      <c r="U69" s="74">
        <v>1000</v>
      </c>
      <c r="V69" s="71" t="s">
        <v>937</v>
      </c>
      <c r="W69" s="74"/>
      <c r="X69" s="83" t="s">
        <v>930</v>
      </c>
      <c r="Y69" s="83" t="s">
        <v>930</v>
      </c>
      <c r="Z69" s="83"/>
      <c r="AA69" s="75"/>
      <c r="AB69" s="75"/>
      <c r="AC69" s="75"/>
      <c r="AD69" s="75"/>
      <c r="AE69" s="75" t="s">
        <v>936</v>
      </c>
      <c r="AF69" s="74"/>
      <c r="AG69" s="74" t="s">
        <v>935</v>
      </c>
      <c r="AH69" s="74"/>
      <c r="AI69" s="74"/>
    </row>
    <row r="70" spans="1:35">
      <c r="A70" s="116"/>
      <c r="B70" s="78" t="s">
        <v>1232</v>
      </c>
      <c r="C70" s="74" t="s">
        <v>158</v>
      </c>
      <c r="D70" s="74" t="s">
        <v>157</v>
      </c>
      <c r="E70" s="74" t="s">
        <v>944</v>
      </c>
      <c r="F70" s="74" t="s">
        <v>943</v>
      </c>
      <c r="G70" s="113" t="s">
        <v>1118</v>
      </c>
      <c r="H70" s="74"/>
      <c r="I70" s="74" t="s">
        <v>769</v>
      </c>
      <c r="J70" s="74"/>
      <c r="K70" s="73">
        <f>VLOOKUP(I70,'[1]11.21'!$E:$F,2,FALSE)</f>
        <v>44518</v>
      </c>
      <c r="L70" s="74"/>
      <c r="M70" s="74" t="s">
        <v>941</v>
      </c>
      <c r="N70" s="115" t="s">
        <v>1248</v>
      </c>
      <c r="O70" s="74"/>
      <c r="P70" s="74">
        <v>8</v>
      </c>
      <c r="Q70" s="74">
        <v>32</v>
      </c>
      <c r="R70" s="76" t="s">
        <v>939</v>
      </c>
      <c r="S70" s="74">
        <v>100</v>
      </c>
      <c r="T70" s="71" t="s">
        <v>938</v>
      </c>
      <c r="U70" s="74">
        <v>1000</v>
      </c>
      <c r="V70" s="71" t="s">
        <v>937</v>
      </c>
      <c r="W70" s="74"/>
      <c r="X70" s="83" t="s">
        <v>930</v>
      </c>
      <c r="Y70" s="83" t="s">
        <v>930</v>
      </c>
      <c r="Z70" s="83"/>
      <c r="AA70" s="75"/>
      <c r="AB70" s="75"/>
      <c r="AC70" s="75"/>
      <c r="AD70" s="75"/>
      <c r="AE70" s="75" t="s">
        <v>936</v>
      </c>
      <c r="AF70" s="74"/>
      <c r="AG70" s="74" t="s">
        <v>935</v>
      </c>
      <c r="AH70" s="74"/>
      <c r="AI70" s="74"/>
    </row>
    <row r="71" spans="1:35">
      <c r="A71" s="116"/>
      <c r="B71" s="78" t="s">
        <v>1232</v>
      </c>
      <c r="C71" s="74" t="s">
        <v>158</v>
      </c>
      <c r="D71" s="74" t="s">
        <v>157</v>
      </c>
      <c r="E71" s="74" t="s">
        <v>944</v>
      </c>
      <c r="F71" s="74" t="s">
        <v>943</v>
      </c>
      <c r="G71" s="113" t="s">
        <v>1118</v>
      </c>
      <c r="H71" s="74"/>
      <c r="I71" s="74" t="s">
        <v>768</v>
      </c>
      <c r="J71" s="74"/>
      <c r="K71" s="73">
        <f>VLOOKUP(I71,'[1]11.21'!$E:$F,2,FALSE)</f>
        <v>44518</v>
      </c>
      <c r="L71" s="74"/>
      <c r="M71" s="74" t="s">
        <v>941</v>
      </c>
      <c r="N71" s="115" t="s">
        <v>1247</v>
      </c>
      <c r="O71" s="74"/>
      <c r="P71" s="74">
        <v>8</v>
      </c>
      <c r="Q71" s="74">
        <v>32</v>
      </c>
      <c r="R71" s="76" t="s">
        <v>939</v>
      </c>
      <c r="S71" s="74">
        <v>100</v>
      </c>
      <c r="T71" s="71" t="s">
        <v>938</v>
      </c>
      <c r="U71" s="74">
        <v>1000</v>
      </c>
      <c r="V71" s="71" t="s">
        <v>937</v>
      </c>
      <c r="W71" s="74"/>
      <c r="X71" s="83" t="s">
        <v>930</v>
      </c>
      <c r="Y71" s="83" t="s">
        <v>930</v>
      </c>
      <c r="Z71" s="83"/>
      <c r="AA71" s="75"/>
      <c r="AB71" s="75"/>
      <c r="AC71" s="75"/>
      <c r="AD71" s="75"/>
      <c r="AE71" s="75" t="s">
        <v>936</v>
      </c>
      <c r="AF71" s="74"/>
      <c r="AG71" s="74" t="s">
        <v>935</v>
      </c>
      <c r="AH71" s="74"/>
      <c r="AI71" s="74"/>
    </row>
    <row r="72" spans="1:35">
      <c r="A72" s="116"/>
      <c r="B72" s="78" t="s">
        <v>1232</v>
      </c>
      <c r="C72" s="74" t="s">
        <v>158</v>
      </c>
      <c r="D72" s="74" t="s">
        <v>157</v>
      </c>
      <c r="E72" s="74" t="s">
        <v>944</v>
      </c>
      <c r="F72" s="74" t="s">
        <v>943</v>
      </c>
      <c r="G72" s="113" t="s">
        <v>1118</v>
      </c>
      <c r="H72" s="74"/>
      <c r="I72" s="74" t="s">
        <v>767</v>
      </c>
      <c r="J72" s="74"/>
      <c r="K72" s="73">
        <f>VLOOKUP(I72,'[1]11.21'!$E:$F,2,FALSE)</f>
        <v>44518</v>
      </c>
      <c r="L72" s="74"/>
      <c r="M72" s="74" t="s">
        <v>941</v>
      </c>
      <c r="N72" s="115" t="s">
        <v>1246</v>
      </c>
      <c r="O72" s="74"/>
      <c r="P72" s="74">
        <v>8</v>
      </c>
      <c r="Q72" s="74">
        <v>32</v>
      </c>
      <c r="R72" s="76" t="s">
        <v>939</v>
      </c>
      <c r="S72" s="74">
        <v>100</v>
      </c>
      <c r="T72" s="71" t="s">
        <v>938</v>
      </c>
      <c r="U72" s="74">
        <v>1000</v>
      </c>
      <c r="V72" s="71" t="s">
        <v>937</v>
      </c>
      <c r="W72" s="74"/>
      <c r="X72" s="83" t="s">
        <v>930</v>
      </c>
      <c r="Y72" s="83" t="s">
        <v>930</v>
      </c>
      <c r="Z72" s="83"/>
      <c r="AA72" s="75"/>
      <c r="AB72" s="75"/>
      <c r="AC72" s="75"/>
      <c r="AD72" s="75"/>
      <c r="AE72" s="75" t="s">
        <v>936</v>
      </c>
      <c r="AF72" s="74"/>
      <c r="AG72" s="74" t="s">
        <v>935</v>
      </c>
      <c r="AH72" s="74"/>
      <c r="AI72" s="74"/>
    </row>
    <row r="73" spans="1:35">
      <c r="A73" s="116"/>
      <c r="B73" s="78" t="s">
        <v>1232</v>
      </c>
      <c r="C73" s="74" t="s">
        <v>158</v>
      </c>
      <c r="D73" s="74" t="s">
        <v>157</v>
      </c>
      <c r="E73" s="74" t="s">
        <v>944</v>
      </c>
      <c r="F73" s="74" t="s">
        <v>943</v>
      </c>
      <c r="G73" s="113" t="s">
        <v>1118</v>
      </c>
      <c r="H73" s="74"/>
      <c r="I73" s="74" t="s">
        <v>766</v>
      </c>
      <c r="J73" s="74"/>
      <c r="K73" s="73">
        <f>VLOOKUP(I73,'[1]11.21'!$E:$F,2,FALSE)</f>
        <v>44518</v>
      </c>
      <c r="L73" s="74"/>
      <c r="M73" s="74" t="s">
        <v>941</v>
      </c>
      <c r="N73" s="115" t="s">
        <v>1245</v>
      </c>
      <c r="O73" s="74"/>
      <c r="P73" s="74">
        <v>8</v>
      </c>
      <c r="Q73" s="74">
        <v>32</v>
      </c>
      <c r="R73" s="76" t="s">
        <v>939</v>
      </c>
      <c r="S73" s="74">
        <v>100</v>
      </c>
      <c r="T73" s="71" t="s">
        <v>938</v>
      </c>
      <c r="U73" s="74">
        <v>1000</v>
      </c>
      <c r="V73" s="71" t="s">
        <v>937</v>
      </c>
      <c r="W73" s="74"/>
      <c r="X73" s="83" t="s">
        <v>930</v>
      </c>
      <c r="Y73" s="83" t="s">
        <v>930</v>
      </c>
      <c r="Z73" s="83"/>
      <c r="AA73" s="75"/>
      <c r="AB73" s="75"/>
      <c r="AC73" s="75"/>
      <c r="AD73" s="75"/>
      <c r="AE73" s="75" t="s">
        <v>936</v>
      </c>
      <c r="AF73" s="74"/>
      <c r="AG73" s="74" t="s">
        <v>935</v>
      </c>
      <c r="AH73" s="74"/>
      <c r="AI73" s="74"/>
    </row>
    <row r="74" spans="1:35">
      <c r="A74" s="116"/>
      <c r="B74" s="78" t="s">
        <v>1232</v>
      </c>
      <c r="C74" s="74" t="s">
        <v>158</v>
      </c>
      <c r="D74" s="74" t="s">
        <v>157</v>
      </c>
      <c r="E74" s="74" t="s">
        <v>944</v>
      </c>
      <c r="F74" s="74" t="s">
        <v>943</v>
      </c>
      <c r="G74" s="113" t="s">
        <v>1118</v>
      </c>
      <c r="H74" s="74"/>
      <c r="I74" s="74" t="s">
        <v>765</v>
      </c>
      <c r="J74" s="74"/>
      <c r="K74" s="73">
        <f>VLOOKUP(I74,'[1]11.21'!$E:$F,2,FALSE)</f>
        <v>44518</v>
      </c>
      <c r="L74" s="74"/>
      <c r="M74" s="74" t="s">
        <v>941</v>
      </c>
      <c r="N74" s="115" t="s">
        <v>1244</v>
      </c>
      <c r="O74" s="74"/>
      <c r="P74" s="74">
        <v>8</v>
      </c>
      <c r="Q74" s="74">
        <v>32</v>
      </c>
      <c r="R74" s="76" t="s">
        <v>939</v>
      </c>
      <c r="S74" s="74">
        <v>100</v>
      </c>
      <c r="T74" s="71" t="s">
        <v>938</v>
      </c>
      <c r="U74" s="74">
        <v>1000</v>
      </c>
      <c r="V74" s="71" t="s">
        <v>937</v>
      </c>
      <c r="W74" s="74"/>
      <c r="X74" s="83" t="s">
        <v>930</v>
      </c>
      <c r="Y74" s="83" t="s">
        <v>930</v>
      </c>
      <c r="Z74" s="83"/>
      <c r="AA74" s="75"/>
      <c r="AB74" s="75"/>
      <c r="AC74" s="75"/>
      <c r="AD74" s="75"/>
      <c r="AE74" s="75" t="s">
        <v>936</v>
      </c>
      <c r="AF74" s="74"/>
      <c r="AG74" s="74" t="s">
        <v>935</v>
      </c>
      <c r="AH74" s="74"/>
      <c r="AI74" s="74"/>
    </row>
    <row r="75" spans="1:35">
      <c r="A75" s="116"/>
      <c r="B75" s="78" t="s">
        <v>1232</v>
      </c>
      <c r="C75" s="74" t="s">
        <v>158</v>
      </c>
      <c r="D75" s="74" t="s">
        <v>157</v>
      </c>
      <c r="E75" s="74" t="s">
        <v>944</v>
      </c>
      <c r="F75" s="74" t="s">
        <v>943</v>
      </c>
      <c r="G75" s="113" t="s">
        <v>1118</v>
      </c>
      <c r="H75" s="74"/>
      <c r="I75" s="74" t="s">
        <v>764</v>
      </c>
      <c r="J75" s="74"/>
      <c r="K75" s="73">
        <f>VLOOKUP(I75,'[1]11.21'!$E:$F,2,FALSE)</f>
        <v>44518</v>
      </c>
      <c r="L75" s="74"/>
      <c r="M75" s="74" t="s">
        <v>941</v>
      </c>
      <c r="N75" s="115" t="s">
        <v>1243</v>
      </c>
      <c r="O75" s="74"/>
      <c r="P75" s="74">
        <v>8</v>
      </c>
      <c r="Q75" s="74">
        <v>32</v>
      </c>
      <c r="R75" s="76" t="s">
        <v>939</v>
      </c>
      <c r="S75" s="74">
        <v>100</v>
      </c>
      <c r="T75" s="71" t="s">
        <v>938</v>
      </c>
      <c r="U75" s="74">
        <v>1000</v>
      </c>
      <c r="V75" s="71" t="s">
        <v>937</v>
      </c>
      <c r="W75" s="74"/>
      <c r="X75" s="83" t="s">
        <v>930</v>
      </c>
      <c r="Y75" s="83" t="s">
        <v>930</v>
      </c>
      <c r="Z75" s="83"/>
      <c r="AA75" s="75"/>
      <c r="AB75" s="75"/>
      <c r="AC75" s="75"/>
      <c r="AD75" s="75"/>
      <c r="AE75" s="75" t="s">
        <v>936</v>
      </c>
      <c r="AF75" s="74"/>
      <c r="AG75" s="74" t="s">
        <v>935</v>
      </c>
      <c r="AH75" s="74"/>
      <c r="AI75" s="74"/>
    </row>
    <row r="76" spans="1:35">
      <c r="A76" s="116"/>
      <c r="B76" s="78" t="s">
        <v>1232</v>
      </c>
      <c r="C76" s="74" t="s">
        <v>158</v>
      </c>
      <c r="D76" s="74" t="s">
        <v>157</v>
      </c>
      <c r="E76" s="74" t="s">
        <v>944</v>
      </c>
      <c r="F76" s="74" t="s">
        <v>943</v>
      </c>
      <c r="G76" s="113" t="s">
        <v>1118</v>
      </c>
      <c r="H76" s="74"/>
      <c r="I76" s="74" t="s">
        <v>763</v>
      </c>
      <c r="J76" s="74"/>
      <c r="K76" s="73">
        <f>VLOOKUP(I76,'[1]11.21'!$E:$F,2,FALSE)</f>
        <v>44518</v>
      </c>
      <c r="L76" s="74"/>
      <c r="M76" s="74" t="s">
        <v>941</v>
      </c>
      <c r="N76" s="115" t="s">
        <v>1242</v>
      </c>
      <c r="O76" s="74"/>
      <c r="P76" s="74">
        <v>8</v>
      </c>
      <c r="Q76" s="74">
        <v>32</v>
      </c>
      <c r="R76" s="76" t="s">
        <v>939</v>
      </c>
      <c r="S76" s="74">
        <v>100</v>
      </c>
      <c r="T76" s="71" t="s">
        <v>938</v>
      </c>
      <c r="U76" s="74">
        <v>1000</v>
      </c>
      <c r="V76" s="71" t="s">
        <v>937</v>
      </c>
      <c r="W76" s="74"/>
      <c r="X76" s="83" t="s">
        <v>930</v>
      </c>
      <c r="Y76" s="83" t="s">
        <v>930</v>
      </c>
      <c r="Z76" s="83"/>
      <c r="AA76" s="75"/>
      <c r="AB76" s="75"/>
      <c r="AC76" s="75"/>
      <c r="AD76" s="75"/>
      <c r="AE76" s="75" t="s">
        <v>936</v>
      </c>
      <c r="AF76" s="74"/>
      <c r="AG76" s="74" t="s">
        <v>935</v>
      </c>
      <c r="AH76" s="74"/>
      <c r="AI76" s="74"/>
    </row>
    <row r="77" spans="1:35">
      <c r="A77" s="116"/>
      <c r="B77" s="78" t="s">
        <v>1232</v>
      </c>
      <c r="C77" s="74" t="s">
        <v>158</v>
      </c>
      <c r="D77" s="74" t="s">
        <v>157</v>
      </c>
      <c r="E77" s="74" t="s">
        <v>944</v>
      </c>
      <c r="F77" s="74" t="s">
        <v>943</v>
      </c>
      <c r="G77" s="113" t="s">
        <v>1118</v>
      </c>
      <c r="H77" s="74"/>
      <c r="I77" s="74" t="s">
        <v>762</v>
      </c>
      <c r="J77" s="74"/>
      <c r="K77" s="73">
        <f>VLOOKUP(I77,'[1]11.21'!$E:$F,2,FALSE)</f>
        <v>44518</v>
      </c>
      <c r="L77" s="74"/>
      <c r="M77" s="74" t="s">
        <v>941</v>
      </c>
      <c r="N77" s="115" t="s">
        <v>1241</v>
      </c>
      <c r="O77" s="74"/>
      <c r="P77" s="74">
        <v>8</v>
      </c>
      <c r="Q77" s="74">
        <v>32</v>
      </c>
      <c r="R77" s="76" t="s">
        <v>939</v>
      </c>
      <c r="S77" s="74">
        <v>100</v>
      </c>
      <c r="T77" s="71" t="s">
        <v>938</v>
      </c>
      <c r="U77" s="74">
        <v>1000</v>
      </c>
      <c r="V77" s="71" t="s">
        <v>937</v>
      </c>
      <c r="W77" s="74"/>
      <c r="X77" s="83" t="s">
        <v>930</v>
      </c>
      <c r="Y77" s="83" t="s">
        <v>930</v>
      </c>
      <c r="Z77" s="83"/>
      <c r="AA77" s="75"/>
      <c r="AB77" s="75"/>
      <c r="AC77" s="75"/>
      <c r="AD77" s="75"/>
      <c r="AE77" s="75" t="s">
        <v>936</v>
      </c>
      <c r="AF77" s="74"/>
      <c r="AG77" s="74" t="s">
        <v>935</v>
      </c>
      <c r="AH77" s="74"/>
      <c r="AI77" s="74"/>
    </row>
    <row r="78" spans="1:35">
      <c r="A78" s="116"/>
      <c r="B78" s="78" t="s">
        <v>1232</v>
      </c>
      <c r="C78" s="74" t="s">
        <v>158</v>
      </c>
      <c r="D78" s="74" t="s">
        <v>157</v>
      </c>
      <c r="E78" s="74" t="s">
        <v>944</v>
      </c>
      <c r="F78" s="74" t="s">
        <v>943</v>
      </c>
      <c r="G78" s="113" t="s">
        <v>1118</v>
      </c>
      <c r="H78" s="74"/>
      <c r="I78" s="74" t="s">
        <v>761</v>
      </c>
      <c r="J78" s="74"/>
      <c r="K78" s="73">
        <f>VLOOKUP(I78,'[1]11.21'!$E:$F,2,FALSE)</f>
        <v>44518</v>
      </c>
      <c r="L78" s="74"/>
      <c r="M78" s="74" t="s">
        <v>941</v>
      </c>
      <c r="N78" s="115" t="s">
        <v>1240</v>
      </c>
      <c r="O78" s="74"/>
      <c r="P78" s="74">
        <v>8</v>
      </c>
      <c r="Q78" s="74">
        <v>32</v>
      </c>
      <c r="R78" s="76" t="s">
        <v>939</v>
      </c>
      <c r="S78" s="74">
        <v>100</v>
      </c>
      <c r="T78" s="71" t="s">
        <v>938</v>
      </c>
      <c r="U78" s="74">
        <v>1000</v>
      </c>
      <c r="V78" s="71" t="s">
        <v>937</v>
      </c>
      <c r="W78" s="74"/>
      <c r="X78" s="83" t="s">
        <v>930</v>
      </c>
      <c r="Y78" s="83" t="s">
        <v>930</v>
      </c>
      <c r="Z78" s="83"/>
      <c r="AA78" s="75"/>
      <c r="AB78" s="75"/>
      <c r="AC78" s="75"/>
      <c r="AD78" s="75"/>
      <c r="AE78" s="75" t="s">
        <v>936</v>
      </c>
      <c r="AF78" s="74"/>
      <c r="AG78" s="74" t="s">
        <v>935</v>
      </c>
      <c r="AH78" s="74"/>
      <c r="AI78" s="74"/>
    </row>
    <row r="79" spans="1:35">
      <c r="A79" s="116"/>
      <c r="B79" s="78" t="s">
        <v>1232</v>
      </c>
      <c r="C79" s="74" t="s">
        <v>158</v>
      </c>
      <c r="D79" s="74" t="s">
        <v>157</v>
      </c>
      <c r="E79" s="74" t="s">
        <v>944</v>
      </c>
      <c r="F79" s="74" t="s">
        <v>943</v>
      </c>
      <c r="G79" s="113" t="s">
        <v>1118</v>
      </c>
      <c r="H79" s="74"/>
      <c r="I79" s="74" t="s">
        <v>760</v>
      </c>
      <c r="J79" s="74"/>
      <c r="K79" s="73">
        <f>VLOOKUP(I79,'[1]11.21'!$E:$F,2,FALSE)</f>
        <v>44519</v>
      </c>
      <c r="L79" s="74"/>
      <c r="M79" s="74" t="s">
        <v>941</v>
      </c>
      <c r="N79" s="115" t="s">
        <v>1239</v>
      </c>
      <c r="O79" s="74"/>
      <c r="P79" s="74">
        <v>8</v>
      </c>
      <c r="Q79" s="74">
        <v>32</v>
      </c>
      <c r="R79" s="76" t="s">
        <v>939</v>
      </c>
      <c r="S79" s="74">
        <v>100</v>
      </c>
      <c r="T79" s="71" t="s">
        <v>938</v>
      </c>
      <c r="U79" s="74">
        <v>1000</v>
      </c>
      <c r="V79" s="71" t="s">
        <v>937</v>
      </c>
      <c r="W79" s="74"/>
      <c r="X79" s="83" t="s">
        <v>930</v>
      </c>
      <c r="Y79" s="83" t="s">
        <v>930</v>
      </c>
      <c r="Z79" s="83"/>
      <c r="AA79" s="75"/>
      <c r="AB79" s="75"/>
      <c r="AC79" s="75"/>
      <c r="AD79" s="75"/>
      <c r="AE79" s="75" t="s">
        <v>936</v>
      </c>
      <c r="AF79" s="74"/>
      <c r="AG79" s="74" t="s">
        <v>935</v>
      </c>
      <c r="AH79" s="74"/>
      <c r="AI79" s="74"/>
    </row>
    <row r="80" spans="1:35">
      <c r="A80" s="116"/>
      <c r="B80" s="78" t="s">
        <v>1232</v>
      </c>
      <c r="C80" s="74" t="s">
        <v>158</v>
      </c>
      <c r="D80" s="74" t="s">
        <v>157</v>
      </c>
      <c r="E80" s="74" t="s">
        <v>944</v>
      </c>
      <c r="F80" s="74" t="s">
        <v>943</v>
      </c>
      <c r="G80" s="113" t="s">
        <v>1118</v>
      </c>
      <c r="H80" s="74"/>
      <c r="I80" s="74" t="s">
        <v>759</v>
      </c>
      <c r="J80" s="74"/>
      <c r="K80" s="73">
        <f>VLOOKUP(I80,'[1]11.21'!$E:$F,2,FALSE)</f>
        <v>44519</v>
      </c>
      <c r="L80" s="74"/>
      <c r="M80" s="74" t="s">
        <v>941</v>
      </c>
      <c r="N80" s="115" t="s">
        <v>1238</v>
      </c>
      <c r="O80" s="74"/>
      <c r="P80" s="74">
        <v>8</v>
      </c>
      <c r="Q80" s="74">
        <v>32</v>
      </c>
      <c r="R80" s="76" t="s">
        <v>939</v>
      </c>
      <c r="S80" s="74">
        <v>100</v>
      </c>
      <c r="T80" s="71" t="s">
        <v>938</v>
      </c>
      <c r="U80" s="74">
        <v>1000</v>
      </c>
      <c r="V80" s="71" t="s">
        <v>937</v>
      </c>
      <c r="W80" s="74"/>
      <c r="X80" s="83" t="s">
        <v>930</v>
      </c>
      <c r="Y80" s="83" t="s">
        <v>930</v>
      </c>
      <c r="Z80" s="83"/>
      <c r="AA80" s="75"/>
      <c r="AB80" s="75"/>
      <c r="AC80" s="75"/>
      <c r="AD80" s="75"/>
      <c r="AE80" s="75" t="s">
        <v>936</v>
      </c>
      <c r="AF80" s="74"/>
      <c r="AG80" s="74" t="s">
        <v>935</v>
      </c>
      <c r="AH80" s="74"/>
      <c r="AI80" s="74"/>
    </row>
    <row r="81" spans="1:35">
      <c r="A81" s="116"/>
      <c r="B81" s="78" t="s">
        <v>1232</v>
      </c>
      <c r="C81" s="74" t="s">
        <v>158</v>
      </c>
      <c r="D81" s="74" t="s">
        <v>157</v>
      </c>
      <c r="E81" s="74" t="s">
        <v>944</v>
      </c>
      <c r="F81" s="74" t="s">
        <v>943</v>
      </c>
      <c r="G81" s="113" t="s">
        <v>1118</v>
      </c>
      <c r="H81" s="74"/>
      <c r="I81" s="74" t="s">
        <v>758</v>
      </c>
      <c r="J81" s="74"/>
      <c r="K81" s="73">
        <f>VLOOKUP(I81,'[1]11.21'!$E:$F,2,FALSE)</f>
        <v>44519</v>
      </c>
      <c r="L81" s="74"/>
      <c r="M81" s="74" t="s">
        <v>941</v>
      </c>
      <c r="N81" s="115" t="s">
        <v>1237</v>
      </c>
      <c r="O81" s="74"/>
      <c r="P81" s="74">
        <v>8</v>
      </c>
      <c r="Q81" s="74">
        <v>32</v>
      </c>
      <c r="R81" s="76" t="s">
        <v>939</v>
      </c>
      <c r="S81" s="74">
        <v>100</v>
      </c>
      <c r="T81" s="71" t="s">
        <v>938</v>
      </c>
      <c r="U81" s="74">
        <v>1000</v>
      </c>
      <c r="V81" s="71" t="s">
        <v>937</v>
      </c>
      <c r="W81" s="74"/>
      <c r="X81" s="83" t="s">
        <v>930</v>
      </c>
      <c r="Y81" s="83" t="s">
        <v>930</v>
      </c>
      <c r="Z81" s="83"/>
      <c r="AA81" s="75"/>
      <c r="AB81" s="75"/>
      <c r="AC81" s="75"/>
      <c r="AD81" s="75"/>
      <c r="AE81" s="75" t="s">
        <v>936</v>
      </c>
      <c r="AF81" s="74"/>
      <c r="AG81" s="74" t="s">
        <v>935</v>
      </c>
      <c r="AH81" s="74"/>
      <c r="AI81" s="74"/>
    </row>
    <row r="82" spans="1:35">
      <c r="A82" s="116"/>
      <c r="B82" s="78" t="s">
        <v>1232</v>
      </c>
      <c r="C82" s="74" t="s">
        <v>158</v>
      </c>
      <c r="D82" s="74" t="s">
        <v>157</v>
      </c>
      <c r="E82" s="74" t="s">
        <v>944</v>
      </c>
      <c r="F82" s="74" t="s">
        <v>943</v>
      </c>
      <c r="G82" s="113" t="s">
        <v>1118</v>
      </c>
      <c r="H82" s="74"/>
      <c r="I82" s="74" t="s">
        <v>757</v>
      </c>
      <c r="J82" s="74"/>
      <c r="K82" s="73">
        <f>VLOOKUP(I82,'[1]11.21'!$E:$F,2,FALSE)</f>
        <v>44519</v>
      </c>
      <c r="L82" s="74"/>
      <c r="M82" s="74" t="s">
        <v>941</v>
      </c>
      <c r="N82" s="115" t="s">
        <v>1236</v>
      </c>
      <c r="O82" s="74"/>
      <c r="P82" s="74">
        <v>8</v>
      </c>
      <c r="Q82" s="74">
        <v>32</v>
      </c>
      <c r="R82" s="76" t="s">
        <v>939</v>
      </c>
      <c r="S82" s="74">
        <v>100</v>
      </c>
      <c r="T82" s="71" t="s">
        <v>938</v>
      </c>
      <c r="U82" s="74">
        <v>1000</v>
      </c>
      <c r="V82" s="71" t="s">
        <v>937</v>
      </c>
      <c r="W82" s="74"/>
      <c r="X82" s="83" t="s">
        <v>930</v>
      </c>
      <c r="Y82" s="83" t="s">
        <v>930</v>
      </c>
      <c r="Z82" s="83"/>
      <c r="AA82" s="75"/>
      <c r="AB82" s="75"/>
      <c r="AC82" s="75"/>
      <c r="AD82" s="75"/>
      <c r="AE82" s="75" t="s">
        <v>936</v>
      </c>
      <c r="AF82" s="74"/>
      <c r="AG82" s="74" t="s">
        <v>935</v>
      </c>
      <c r="AH82" s="74"/>
      <c r="AI82" s="74"/>
    </row>
    <row r="83" spans="1:35">
      <c r="A83" s="116"/>
      <c r="B83" s="78" t="s">
        <v>1232</v>
      </c>
      <c r="C83" s="74" t="s">
        <v>158</v>
      </c>
      <c r="D83" s="74" t="s">
        <v>157</v>
      </c>
      <c r="E83" s="74" t="s">
        <v>944</v>
      </c>
      <c r="F83" s="74" t="s">
        <v>943</v>
      </c>
      <c r="G83" s="113" t="s">
        <v>1118</v>
      </c>
      <c r="H83" s="74"/>
      <c r="I83" s="74" t="s">
        <v>756</v>
      </c>
      <c r="J83" s="74"/>
      <c r="K83" s="73">
        <f>VLOOKUP(I83,'[1]11.21'!$E:$F,2,FALSE)</f>
        <v>44519</v>
      </c>
      <c r="L83" s="74"/>
      <c r="M83" s="74" t="s">
        <v>941</v>
      </c>
      <c r="N83" s="115" t="s">
        <v>1235</v>
      </c>
      <c r="O83" s="74"/>
      <c r="P83" s="74">
        <v>8</v>
      </c>
      <c r="Q83" s="74">
        <v>32</v>
      </c>
      <c r="R83" s="76" t="s">
        <v>939</v>
      </c>
      <c r="S83" s="74">
        <v>100</v>
      </c>
      <c r="T83" s="71" t="s">
        <v>938</v>
      </c>
      <c r="U83" s="74">
        <v>1000</v>
      </c>
      <c r="V83" s="71" t="s">
        <v>937</v>
      </c>
      <c r="W83" s="74"/>
      <c r="X83" s="83" t="s">
        <v>930</v>
      </c>
      <c r="Y83" s="83" t="s">
        <v>930</v>
      </c>
      <c r="Z83" s="83"/>
      <c r="AA83" s="75"/>
      <c r="AB83" s="75"/>
      <c r="AC83" s="75"/>
      <c r="AD83" s="75"/>
      <c r="AE83" s="75" t="s">
        <v>936</v>
      </c>
      <c r="AF83" s="74"/>
      <c r="AG83" s="74" t="s">
        <v>935</v>
      </c>
      <c r="AH83" s="74"/>
      <c r="AI83" s="74"/>
    </row>
    <row r="84" spans="1:35">
      <c r="A84" s="116"/>
      <c r="B84" s="78" t="s">
        <v>1232</v>
      </c>
      <c r="C84" s="74" t="s">
        <v>158</v>
      </c>
      <c r="D84" s="74" t="s">
        <v>157</v>
      </c>
      <c r="E84" s="74" t="s">
        <v>944</v>
      </c>
      <c r="F84" s="74" t="s">
        <v>943</v>
      </c>
      <c r="G84" s="113" t="s">
        <v>1118</v>
      </c>
      <c r="H84" s="74"/>
      <c r="I84" s="74" t="s">
        <v>755</v>
      </c>
      <c r="J84" s="74"/>
      <c r="K84" s="73">
        <f>VLOOKUP(I84,'[1]11.21'!$E:$F,2,FALSE)</f>
        <v>44519</v>
      </c>
      <c r="L84" s="74"/>
      <c r="M84" s="74" t="s">
        <v>941</v>
      </c>
      <c r="N84" s="115" t="s">
        <v>1234</v>
      </c>
      <c r="O84" s="74"/>
      <c r="P84" s="74">
        <v>8</v>
      </c>
      <c r="Q84" s="74">
        <v>32</v>
      </c>
      <c r="R84" s="76" t="s">
        <v>939</v>
      </c>
      <c r="S84" s="74">
        <v>100</v>
      </c>
      <c r="T84" s="71" t="s">
        <v>938</v>
      </c>
      <c r="U84" s="74">
        <v>1000</v>
      </c>
      <c r="V84" s="71" t="s">
        <v>937</v>
      </c>
      <c r="W84" s="74"/>
      <c r="X84" s="83" t="s">
        <v>930</v>
      </c>
      <c r="Y84" s="83" t="s">
        <v>930</v>
      </c>
      <c r="Z84" s="83"/>
      <c r="AA84" s="75"/>
      <c r="AB84" s="75"/>
      <c r="AC84" s="75"/>
      <c r="AD84" s="75"/>
      <c r="AE84" s="75" t="s">
        <v>936</v>
      </c>
      <c r="AF84" s="74"/>
      <c r="AG84" s="74" t="s">
        <v>935</v>
      </c>
      <c r="AH84" s="74"/>
      <c r="AI84" s="74"/>
    </row>
    <row r="85" spans="1:35">
      <c r="A85" s="116"/>
      <c r="B85" s="78" t="s">
        <v>1232</v>
      </c>
      <c r="C85" s="74" t="s">
        <v>158</v>
      </c>
      <c r="D85" s="74" t="s">
        <v>157</v>
      </c>
      <c r="E85" s="74" t="s">
        <v>944</v>
      </c>
      <c r="F85" s="74" t="s">
        <v>943</v>
      </c>
      <c r="G85" s="113" t="s">
        <v>1118</v>
      </c>
      <c r="H85" s="74"/>
      <c r="I85" s="74" t="s">
        <v>754</v>
      </c>
      <c r="J85" s="74"/>
      <c r="K85" s="73">
        <f>VLOOKUP(I85,'[1]11.21'!$E:$F,2,FALSE)</f>
        <v>44519</v>
      </c>
      <c r="L85" s="74"/>
      <c r="M85" s="74" t="s">
        <v>941</v>
      </c>
      <c r="N85" s="115" t="s">
        <v>1233</v>
      </c>
      <c r="O85" s="74"/>
      <c r="P85" s="74">
        <v>8</v>
      </c>
      <c r="Q85" s="74">
        <v>32</v>
      </c>
      <c r="R85" s="76" t="s">
        <v>939</v>
      </c>
      <c r="S85" s="74">
        <v>100</v>
      </c>
      <c r="T85" s="71" t="s">
        <v>938</v>
      </c>
      <c r="U85" s="74">
        <v>1000</v>
      </c>
      <c r="V85" s="71" t="s">
        <v>937</v>
      </c>
      <c r="W85" s="74"/>
      <c r="X85" s="83" t="s">
        <v>930</v>
      </c>
      <c r="Y85" s="83" t="s">
        <v>930</v>
      </c>
      <c r="Z85" s="83"/>
      <c r="AA85" s="75"/>
      <c r="AB85" s="75"/>
      <c r="AC85" s="75"/>
      <c r="AD85" s="75"/>
      <c r="AE85" s="75" t="s">
        <v>936</v>
      </c>
      <c r="AF85" s="74"/>
      <c r="AG85" s="74" t="s">
        <v>935</v>
      </c>
      <c r="AH85" s="74"/>
      <c r="AI85" s="74"/>
    </row>
    <row r="86" spans="1:35">
      <c r="A86" s="116"/>
      <c r="B86" s="78" t="s">
        <v>1232</v>
      </c>
      <c r="C86" s="74" t="s">
        <v>158</v>
      </c>
      <c r="D86" s="74" t="s">
        <v>157</v>
      </c>
      <c r="E86" s="74" t="s">
        <v>944</v>
      </c>
      <c r="F86" s="74" t="s">
        <v>943</v>
      </c>
      <c r="G86" s="113" t="s">
        <v>1118</v>
      </c>
      <c r="H86" s="74"/>
      <c r="I86" s="74" t="s">
        <v>753</v>
      </c>
      <c r="J86" s="74"/>
      <c r="K86" s="73">
        <f>VLOOKUP(I86,'[1]11.21'!$E:$F,2,FALSE)</f>
        <v>44519</v>
      </c>
      <c r="L86" s="74"/>
      <c r="M86" s="74" t="s">
        <v>941</v>
      </c>
      <c r="N86" s="115" t="s">
        <v>1231</v>
      </c>
      <c r="O86" s="74"/>
      <c r="P86" s="74">
        <v>8</v>
      </c>
      <c r="Q86" s="74">
        <v>32</v>
      </c>
      <c r="R86" s="76" t="s">
        <v>939</v>
      </c>
      <c r="S86" s="74">
        <v>100</v>
      </c>
      <c r="T86" s="71" t="s">
        <v>938</v>
      </c>
      <c r="U86" s="74">
        <v>1000</v>
      </c>
      <c r="V86" s="71" t="s">
        <v>937</v>
      </c>
      <c r="W86" s="74"/>
      <c r="X86" s="83" t="s">
        <v>930</v>
      </c>
      <c r="Y86" s="83" t="s">
        <v>930</v>
      </c>
      <c r="Z86" s="83"/>
      <c r="AA86" s="75"/>
      <c r="AB86" s="75"/>
      <c r="AC86" s="75"/>
      <c r="AD86" s="75"/>
      <c r="AE86" s="75" t="s">
        <v>936</v>
      </c>
      <c r="AF86" s="74"/>
      <c r="AG86" s="74" t="s">
        <v>935</v>
      </c>
      <c r="AH86" s="74"/>
      <c r="AI86" s="74"/>
    </row>
    <row r="87" spans="1:35" ht="14.25" hidden="1" customHeight="1">
      <c r="A87" s="79"/>
      <c r="B87" s="78" t="s">
        <v>1230</v>
      </c>
      <c r="C87" s="74" t="s">
        <v>159</v>
      </c>
      <c r="D87" s="74" t="s">
        <v>971</v>
      </c>
      <c r="E87" s="74" t="s">
        <v>944</v>
      </c>
      <c r="F87" s="74" t="s">
        <v>943</v>
      </c>
      <c r="G87" s="113" t="s">
        <v>1118</v>
      </c>
      <c r="H87" s="74"/>
      <c r="I87" s="74" t="s">
        <v>969</v>
      </c>
      <c r="J87" s="74"/>
      <c r="K87" s="442"/>
      <c r="L87" s="74"/>
      <c r="M87" s="74" t="s">
        <v>941</v>
      </c>
      <c r="N87" s="75" t="s">
        <v>970</v>
      </c>
      <c r="O87" s="74"/>
      <c r="P87" s="74">
        <v>32</v>
      </c>
      <c r="Q87" s="74">
        <v>64</v>
      </c>
      <c r="R87" s="74"/>
      <c r="S87" s="74"/>
      <c r="T87" s="74"/>
      <c r="U87" s="74"/>
      <c r="V87" s="74"/>
      <c r="W87" s="74"/>
      <c r="X87" s="83"/>
      <c r="Y87" s="83"/>
      <c r="Z87" s="83"/>
      <c r="AA87" s="75"/>
      <c r="AB87" s="75"/>
      <c r="AC87" s="75"/>
      <c r="AD87" s="75"/>
      <c r="AE87" s="75"/>
      <c r="AF87" s="74"/>
      <c r="AG87" s="74" t="s">
        <v>969</v>
      </c>
      <c r="AH87" s="74"/>
      <c r="AI87" s="74"/>
    </row>
    <row r="88" spans="1:35" ht="14.25" hidden="1" customHeight="1">
      <c r="A88" s="79"/>
      <c r="B88" s="78" t="s">
        <v>1230</v>
      </c>
      <c r="C88" s="74" t="s">
        <v>159</v>
      </c>
      <c r="D88" s="74" t="s">
        <v>971</v>
      </c>
      <c r="E88" s="74" t="s">
        <v>944</v>
      </c>
      <c r="F88" s="74" t="s">
        <v>943</v>
      </c>
      <c r="G88" s="113" t="s">
        <v>1118</v>
      </c>
      <c r="H88" s="74"/>
      <c r="I88" s="74" t="s">
        <v>969</v>
      </c>
      <c r="J88" s="74"/>
      <c r="K88" s="442"/>
      <c r="L88" s="74"/>
      <c r="M88" s="74" t="s">
        <v>941</v>
      </c>
      <c r="N88" s="75" t="s">
        <v>970</v>
      </c>
      <c r="O88" s="74"/>
      <c r="P88" s="74">
        <v>32</v>
      </c>
      <c r="Q88" s="74">
        <v>64</v>
      </c>
      <c r="R88" s="74"/>
      <c r="S88" s="74"/>
      <c r="T88" s="74"/>
      <c r="U88" s="74"/>
      <c r="V88" s="74"/>
      <c r="W88" s="74"/>
      <c r="X88" s="83"/>
      <c r="Y88" s="83"/>
      <c r="Z88" s="83"/>
      <c r="AA88" s="75"/>
      <c r="AB88" s="75"/>
      <c r="AC88" s="75"/>
      <c r="AD88" s="75"/>
      <c r="AE88" s="75"/>
      <c r="AF88" s="74"/>
      <c r="AG88" s="74" t="s">
        <v>969</v>
      </c>
      <c r="AH88" s="74"/>
      <c r="AI88" s="74"/>
    </row>
    <row r="89" spans="1:35" ht="14.25" hidden="1" customHeight="1">
      <c r="A89" s="79"/>
      <c r="B89" s="78" t="s">
        <v>1229</v>
      </c>
      <c r="C89" s="74" t="s">
        <v>160</v>
      </c>
      <c r="D89" s="74" t="s">
        <v>971</v>
      </c>
      <c r="E89" s="74" t="s">
        <v>944</v>
      </c>
      <c r="F89" s="74" t="s">
        <v>943</v>
      </c>
      <c r="G89" s="113" t="s">
        <v>1118</v>
      </c>
      <c r="H89" s="74"/>
      <c r="I89" s="74" t="s">
        <v>969</v>
      </c>
      <c r="J89" s="74"/>
      <c r="K89" s="442"/>
      <c r="L89" s="74"/>
      <c r="M89" s="74" t="s">
        <v>941</v>
      </c>
      <c r="N89" s="75" t="s">
        <v>970</v>
      </c>
      <c r="O89" s="74"/>
      <c r="P89" s="74">
        <v>4</v>
      </c>
      <c r="Q89" s="74">
        <v>8</v>
      </c>
      <c r="R89" s="74"/>
      <c r="S89" s="74"/>
      <c r="T89" s="74"/>
      <c r="U89" s="74"/>
      <c r="V89" s="74"/>
      <c r="W89" s="74"/>
      <c r="X89" s="83"/>
      <c r="Y89" s="83"/>
      <c r="Z89" s="83"/>
      <c r="AA89" s="75"/>
      <c r="AB89" s="75"/>
      <c r="AC89" s="75"/>
      <c r="AD89" s="75"/>
      <c r="AE89" s="75"/>
      <c r="AF89" s="74"/>
      <c r="AG89" s="74" t="s">
        <v>969</v>
      </c>
      <c r="AH89" s="74"/>
      <c r="AI89" s="74"/>
    </row>
    <row r="90" spans="1:35" ht="14.25" hidden="1" customHeight="1">
      <c r="A90" s="79"/>
      <c r="B90" s="78" t="s">
        <v>1229</v>
      </c>
      <c r="C90" s="74" t="s">
        <v>160</v>
      </c>
      <c r="D90" s="74" t="s">
        <v>971</v>
      </c>
      <c r="E90" s="74" t="s">
        <v>944</v>
      </c>
      <c r="F90" s="74" t="s">
        <v>943</v>
      </c>
      <c r="G90" s="113" t="s">
        <v>1118</v>
      </c>
      <c r="H90" s="74"/>
      <c r="I90" s="74" t="s">
        <v>969</v>
      </c>
      <c r="J90" s="74"/>
      <c r="K90" s="442"/>
      <c r="L90" s="74"/>
      <c r="M90" s="74" t="s">
        <v>941</v>
      </c>
      <c r="N90" s="75" t="s">
        <v>970</v>
      </c>
      <c r="O90" s="74"/>
      <c r="P90" s="74">
        <v>4</v>
      </c>
      <c r="Q90" s="74">
        <v>8</v>
      </c>
      <c r="R90" s="74"/>
      <c r="S90" s="74"/>
      <c r="T90" s="74"/>
      <c r="U90" s="74"/>
      <c r="V90" s="74"/>
      <c r="W90" s="74"/>
      <c r="X90" s="83"/>
      <c r="Y90" s="83"/>
      <c r="Z90" s="83"/>
      <c r="AA90" s="75"/>
      <c r="AB90" s="75"/>
      <c r="AC90" s="75"/>
      <c r="AD90" s="75"/>
      <c r="AE90" s="75"/>
      <c r="AF90" s="74"/>
      <c r="AG90" s="74" t="s">
        <v>969</v>
      </c>
      <c r="AH90" s="74"/>
      <c r="AI90" s="74"/>
    </row>
    <row r="91" spans="1:35" ht="14.25" hidden="1" customHeight="1">
      <c r="A91" s="79"/>
      <c r="B91" s="78" t="s">
        <v>1229</v>
      </c>
      <c r="C91" s="74" t="s">
        <v>160</v>
      </c>
      <c r="D91" s="74" t="s">
        <v>971</v>
      </c>
      <c r="E91" s="74" t="s">
        <v>944</v>
      </c>
      <c r="F91" s="74" t="s">
        <v>943</v>
      </c>
      <c r="G91" s="113" t="s">
        <v>1118</v>
      </c>
      <c r="H91" s="74"/>
      <c r="I91" s="74" t="s">
        <v>969</v>
      </c>
      <c r="J91" s="74"/>
      <c r="K91" s="442"/>
      <c r="L91" s="74"/>
      <c r="M91" s="74" t="s">
        <v>941</v>
      </c>
      <c r="N91" s="75" t="s">
        <v>970</v>
      </c>
      <c r="O91" s="74"/>
      <c r="P91" s="74">
        <v>4</v>
      </c>
      <c r="Q91" s="74">
        <v>8</v>
      </c>
      <c r="R91" s="74"/>
      <c r="S91" s="74"/>
      <c r="T91" s="74"/>
      <c r="U91" s="74"/>
      <c r="V91" s="74"/>
      <c r="W91" s="74"/>
      <c r="X91" s="83"/>
      <c r="Y91" s="83"/>
      <c r="Z91" s="83"/>
      <c r="AA91" s="75"/>
      <c r="AB91" s="75"/>
      <c r="AC91" s="75"/>
      <c r="AD91" s="75"/>
      <c r="AE91" s="75"/>
      <c r="AF91" s="74"/>
      <c r="AG91" s="74" t="s">
        <v>969</v>
      </c>
      <c r="AH91" s="74"/>
      <c r="AI91" s="74"/>
    </row>
    <row r="92" spans="1:35" ht="14.25" hidden="1" customHeight="1">
      <c r="A92" s="79"/>
      <c r="B92" s="78" t="s">
        <v>1229</v>
      </c>
      <c r="C92" s="74" t="s">
        <v>160</v>
      </c>
      <c r="D92" s="74" t="s">
        <v>971</v>
      </c>
      <c r="E92" s="74" t="s">
        <v>944</v>
      </c>
      <c r="F92" s="74" t="s">
        <v>943</v>
      </c>
      <c r="G92" s="113" t="s">
        <v>1118</v>
      </c>
      <c r="H92" s="74"/>
      <c r="I92" s="74" t="s">
        <v>969</v>
      </c>
      <c r="J92" s="74"/>
      <c r="K92" s="442"/>
      <c r="L92" s="74"/>
      <c r="M92" s="74" t="s">
        <v>941</v>
      </c>
      <c r="N92" s="75" t="s">
        <v>970</v>
      </c>
      <c r="O92" s="74"/>
      <c r="P92" s="74">
        <v>4</v>
      </c>
      <c r="Q92" s="74">
        <v>8</v>
      </c>
      <c r="R92" s="74"/>
      <c r="S92" s="74"/>
      <c r="T92" s="74"/>
      <c r="U92" s="74"/>
      <c r="V92" s="74"/>
      <c r="W92" s="74"/>
      <c r="X92" s="83"/>
      <c r="Y92" s="83"/>
      <c r="Z92" s="83"/>
      <c r="AA92" s="75"/>
      <c r="AB92" s="75"/>
      <c r="AC92" s="75"/>
      <c r="AD92" s="75"/>
      <c r="AE92" s="75"/>
      <c r="AF92" s="74"/>
      <c r="AG92" s="74" t="s">
        <v>969</v>
      </c>
      <c r="AH92" s="74"/>
      <c r="AI92" s="74"/>
    </row>
    <row r="93" spans="1:35" ht="14.25" hidden="1" customHeight="1">
      <c r="A93" s="79"/>
      <c r="B93" s="78" t="s">
        <v>1229</v>
      </c>
      <c r="C93" s="74" t="s">
        <v>160</v>
      </c>
      <c r="D93" s="74" t="s">
        <v>971</v>
      </c>
      <c r="E93" s="74" t="s">
        <v>944</v>
      </c>
      <c r="F93" s="74" t="s">
        <v>943</v>
      </c>
      <c r="G93" s="113" t="s">
        <v>1118</v>
      </c>
      <c r="H93" s="74"/>
      <c r="I93" s="74" t="s">
        <v>969</v>
      </c>
      <c r="J93" s="74"/>
      <c r="K93" s="442"/>
      <c r="L93" s="74"/>
      <c r="M93" s="74" t="s">
        <v>941</v>
      </c>
      <c r="N93" s="75" t="s">
        <v>970</v>
      </c>
      <c r="O93" s="74"/>
      <c r="P93" s="74">
        <v>4</v>
      </c>
      <c r="Q93" s="74">
        <v>8</v>
      </c>
      <c r="R93" s="74"/>
      <c r="S93" s="74"/>
      <c r="T93" s="74"/>
      <c r="U93" s="74"/>
      <c r="V93" s="74"/>
      <c r="W93" s="74"/>
      <c r="X93" s="83"/>
      <c r="Y93" s="83"/>
      <c r="Z93" s="83"/>
      <c r="AA93" s="75"/>
      <c r="AB93" s="75"/>
      <c r="AC93" s="75"/>
      <c r="AD93" s="75"/>
      <c r="AE93" s="75"/>
      <c r="AF93" s="74"/>
      <c r="AG93" s="74" t="s">
        <v>969</v>
      </c>
      <c r="AH93" s="74"/>
      <c r="AI93" s="74"/>
    </row>
    <row r="94" spans="1:35" ht="14.25" hidden="1" customHeight="1">
      <c r="A94" s="79"/>
      <c r="B94" s="78" t="s">
        <v>1229</v>
      </c>
      <c r="C94" s="74" t="s">
        <v>160</v>
      </c>
      <c r="D94" s="74" t="s">
        <v>971</v>
      </c>
      <c r="E94" s="74" t="s">
        <v>944</v>
      </c>
      <c r="F94" s="74" t="s">
        <v>943</v>
      </c>
      <c r="G94" s="113" t="s">
        <v>1118</v>
      </c>
      <c r="H94" s="74"/>
      <c r="I94" s="74" t="s">
        <v>969</v>
      </c>
      <c r="J94" s="74"/>
      <c r="K94" s="442"/>
      <c r="L94" s="74"/>
      <c r="M94" s="74" t="s">
        <v>941</v>
      </c>
      <c r="N94" s="75" t="s">
        <v>970</v>
      </c>
      <c r="O94" s="74"/>
      <c r="P94" s="74">
        <v>4</v>
      </c>
      <c r="Q94" s="74">
        <v>8</v>
      </c>
      <c r="R94" s="74"/>
      <c r="S94" s="74"/>
      <c r="T94" s="74"/>
      <c r="U94" s="74"/>
      <c r="V94" s="74"/>
      <c r="W94" s="74"/>
      <c r="X94" s="83"/>
      <c r="Y94" s="83"/>
      <c r="Z94" s="83"/>
      <c r="AA94" s="75"/>
      <c r="AB94" s="75"/>
      <c r="AC94" s="75"/>
      <c r="AD94" s="75"/>
      <c r="AE94" s="75"/>
      <c r="AF94" s="74"/>
      <c r="AG94" s="74" t="s">
        <v>969</v>
      </c>
      <c r="AH94" s="74"/>
      <c r="AI94" s="74"/>
    </row>
    <row r="95" spans="1:35" ht="14.25" hidden="1" customHeight="1">
      <c r="A95" s="79"/>
      <c r="B95" s="78" t="s">
        <v>1229</v>
      </c>
      <c r="C95" s="74" t="s">
        <v>160</v>
      </c>
      <c r="D95" s="74" t="s">
        <v>971</v>
      </c>
      <c r="E95" s="74" t="s">
        <v>944</v>
      </c>
      <c r="F95" s="74" t="s">
        <v>943</v>
      </c>
      <c r="G95" s="113" t="s">
        <v>1118</v>
      </c>
      <c r="H95" s="74"/>
      <c r="I95" s="74" t="s">
        <v>969</v>
      </c>
      <c r="J95" s="74"/>
      <c r="K95" s="442"/>
      <c r="L95" s="74"/>
      <c r="M95" s="74" t="s">
        <v>941</v>
      </c>
      <c r="N95" s="75" t="s">
        <v>970</v>
      </c>
      <c r="O95" s="74"/>
      <c r="P95" s="74">
        <v>4</v>
      </c>
      <c r="Q95" s="74">
        <v>8</v>
      </c>
      <c r="R95" s="74"/>
      <c r="S95" s="74"/>
      <c r="T95" s="74"/>
      <c r="U95" s="74"/>
      <c r="V95" s="74"/>
      <c r="W95" s="74"/>
      <c r="X95" s="83"/>
      <c r="Y95" s="83"/>
      <c r="Z95" s="83"/>
      <c r="AA95" s="75"/>
      <c r="AB95" s="75"/>
      <c r="AC95" s="75"/>
      <c r="AD95" s="75"/>
      <c r="AE95" s="75"/>
      <c r="AF95" s="74"/>
      <c r="AG95" s="74" t="s">
        <v>969</v>
      </c>
      <c r="AH95" s="74"/>
      <c r="AI95" s="74"/>
    </row>
    <row r="96" spans="1:35" ht="14.25" hidden="1" customHeight="1">
      <c r="A96" s="79"/>
      <c r="B96" s="78" t="s">
        <v>1229</v>
      </c>
      <c r="C96" s="74" t="s">
        <v>160</v>
      </c>
      <c r="D96" s="74" t="s">
        <v>971</v>
      </c>
      <c r="E96" s="74" t="s">
        <v>944</v>
      </c>
      <c r="F96" s="74" t="s">
        <v>943</v>
      </c>
      <c r="G96" s="113" t="s">
        <v>1118</v>
      </c>
      <c r="H96" s="74"/>
      <c r="I96" s="74" t="s">
        <v>969</v>
      </c>
      <c r="J96" s="74"/>
      <c r="K96" s="442"/>
      <c r="L96" s="74"/>
      <c r="M96" s="74" t="s">
        <v>941</v>
      </c>
      <c r="N96" s="75" t="s">
        <v>970</v>
      </c>
      <c r="O96" s="74"/>
      <c r="P96" s="74">
        <v>4</v>
      </c>
      <c r="Q96" s="74">
        <v>8</v>
      </c>
      <c r="R96" s="74"/>
      <c r="S96" s="74"/>
      <c r="T96" s="74"/>
      <c r="U96" s="74"/>
      <c r="V96" s="74"/>
      <c r="W96" s="74"/>
      <c r="X96" s="83"/>
      <c r="Y96" s="83"/>
      <c r="Z96" s="83"/>
      <c r="AA96" s="75"/>
      <c r="AB96" s="75"/>
      <c r="AC96" s="75"/>
      <c r="AD96" s="75"/>
      <c r="AE96" s="75"/>
      <c r="AF96" s="74"/>
      <c r="AG96" s="74" t="s">
        <v>969</v>
      </c>
      <c r="AH96" s="74"/>
      <c r="AI96" s="74"/>
    </row>
    <row r="97" spans="1:35" ht="14.25" hidden="1" customHeight="1">
      <c r="A97" s="79"/>
      <c r="B97" s="78" t="s">
        <v>1229</v>
      </c>
      <c r="C97" s="74" t="s">
        <v>160</v>
      </c>
      <c r="D97" s="74" t="s">
        <v>971</v>
      </c>
      <c r="E97" s="74" t="s">
        <v>944</v>
      </c>
      <c r="F97" s="74" t="s">
        <v>943</v>
      </c>
      <c r="G97" s="113" t="s">
        <v>1118</v>
      </c>
      <c r="H97" s="74"/>
      <c r="I97" s="74" t="s">
        <v>969</v>
      </c>
      <c r="J97" s="74"/>
      <c r="K97" s="442"/>
      <c r="L97" s="74"/>
      <c r="M97" s="74" t="s">
        <v>941</v>
      </c>
      <c r="N97" s="75" t="s">
        <v>970</v>
      </c>
      <c r="O97" s="74"/>
      <c r="P97" s="74">
        <v>4</v>
      </c>
      <c r="Q97" s="74">
        <v>8</v>
      </c>
      <c r="R97" s="74"/>
      <c r="S97" s="74"/>
      <c r="T97" s="74"/>
      <c r="U97" s="74"/>
      <c r="V97" s="74"/>
      <c r="W97" s="74"/>
      <c r="X97" s="83"/>
      <c r="Y97" s="83"/>
      <c r="Z97" s="83"/>
      <c r="AA97" s="75"/>
      <c r="AB97" s="75"/>
      <c r="AC97" s="75"/>
      <c r="AD97" s="75"/>
      <c r="AE97" s="75"/>
      <c r="AF97" s="74"/>
      <c r="AG97" s="74" t="s">
        <v>969</v>
      </c>
      <c r="AH97" s="74"/>
      <c r="AI97" s="74"/>
    </row>
    <row r="98" spans="1:35" ht="14.25" hidden="1" customHeight="1">
      <c r="A98" s="79"/>
      <c r="B98" s="78" t="s">
        <v>1229</v>
      </c>
      <c r="C98" s="74" t="s">
        <v>160</v>
      </c>
      <c r="D98" s="74" t="s">
        <v>971</v>
      </c>
      <c r="E98" s="74" t="s">
        <v>944</v>
      </c>
      <c r="F98" s="74" t="s">
        <v>943</v>
      </c>
      <c r="G98" s="113" t="s">
        <v>1118</v>
      </c>
      <c r="H98" s="74"/>
      <c r="I98" s="74" t="s">
        <v>969</v>
      </c>
      <c r="J98" s="74"/>
      <c r="K98" s="442"/>
      <c r="L98" s="74"/>
      <c r="M98" s="74" t="s">
        <v>941</v>
      </c>
      <c r="N98" s="75" t="s">
        <v>970</v>
      </c>
      <c r="O98" s="74"/>
      <c r="P98" s="74">
        <v>4</v>
      </c>
      <c r="Q98" s="74">
        <v>8</v>
      </c>
      <c r="R98" s="74"/>
      <c r="S98" s="74"/>
      <c r="T98" s="74"/>
      <c r="U98" s="74"/>
      <c r="V98" s="74"/>
      <c r="W98" s="74"/>
      <c r="X98" s="83"/>
      <c r="Y98" s="83"/>
      <c r="Z98" s="83"/>
      <c r="AA98" s="75"/>
      <c r="AB98" s="75"/>
      <c r="AC98" s="75"/>
      <c r="AD98" s="75"/>
      <c r="AE98" s="75"/>
      <c r="AF98" s="74"/>
      <c r="AG98" s="74" t="s">
        <v>969</v>
      </c>
      <c r="AH98" s="74"/>
      <c r="AI98" s="74"/>
    </row>
    <row r="99" spans="1:35" ht="14.25" hidden="1" customHeight="1">
      <c r="A99" s="79"/>
      <c r="B99" s="78" t="s">
        <v>1229</v>
      </c>
      <c r="C99" s="74" t="s">
        <v>160</v>
      </c>
      <c r="D99" s="74" t="s">
        <v>971</v>
      </c>
      <c r="E99" s="74" t="s">
        <v>944</v>
      </c>
      <c r="F99" s="74" t="s">
        <v>943</v>
      </c>
      <c r="G99" s="113" t="s">
        <v>1118</v>
      </c>
      <c r="H99" s="74"/>
      <c r="I99" s="74" t="s">
        <v>969</v>
      </c>
      <c r="J99" s="74"/>
      <c r="K99" s="442"/>
      <c r="L99" s="74"/>
      <c r="M99" s="74" t="s">
        <v>941</v>
      </c>
      <c r="N99" s="75" t="s">
        <v>970</v>
      </c>
      <c r="O99" s="74"/>
      <c r="P99" s="74">
        <v>4</v>
      </c>
      <c r="Q99" s="74">
        <v>8</v>
      </c>
      <c r="R99" s="74"/>
      <c r="S99" s="74"/>
      <c r="T99" s="74"/>
      <c r="U99" s="74"/>
      <c r="V99" s="74"/>
      <c r="W99" s="74"/>
      <c r="X99" s="83"/>
      <c r="Y99" s="83"/>
      <c r="Z99" s="83"/>
      <c r="AA99" s="75"/>
      <c r="AB99" s="75"/>
      <c r="AC99" s="75"/>
      <c r="AD99" s="75"/>
      <c r="AE99" s="75"/>
      <c r="AF99" s="74"/>
      <c r="AG99" s="74" t="s">
        <v>969</v>
      </c>
      <c r="AH99" s="74"/>
      <c r="AI99" s="74"/>
    </row>
    <row r="100" spans="1:35" ht="14.25" hidden="1" customHeight="1">
      <c r="A100" s="79"/>
      <c r="B100" s="78" t="s">
        <v>1229</v>
      </c>
      <c r="C100" s="74" t="s">
        <v>160</v>
      </c>
      <c r="D100" s="74" t="s">
        <v>971</v>
      </c>
      <c r="E100" s="74" t="s">
        <v>944</v>
      </c>
      <c r="F100" s="74" t="s">
        <v>943</v>
      </c>
      <c r="G100" s="113" t="s">
        <v>1118</v>
      </c>
      <c r="H100" s="74"/>
      <c r="I100" s="74" t="s">
        <v>969</v>
      </c>
      <c r="J100" s="74"/>
      <c r="K100" s="442"/>
      <c r="L100" s="74"/>
      <c r="M100" s="74" t="s">
        <v>941</v>
      </c>
      <c r="N100" s="75" t="s">
        <v>970</v>
      </c>
      <c r="O100" s="74"/>
      <c r="P100" s="74">
        <v>4</v>
      </c>
      <c r="Q100" s="74">
        <v>8</v>
      </c>
      <c r="R100" s="74"/>
      <c r="S100" s="74"/>
      <c r="T100" s="74"/>
      <c r="U100" s="74"/>
      <c r="V100" s="74"/>
      <c r="W100" s="74"/>
      <c r="X100" s="83"/>
      <c r="Y100" s="83"/>
      <c r="Z100" s="83"/>
      <c r="AA100" s="75"/>
      <c r="AB100" s="75"/>
      <c r="AC100" s="75"/>
      <c r="AD100" s="75"/>
      <c r="AE100" s="75"/>
      <c r="AF100" s="74"/>
      <c r="AG100" s="74" t="s">
        <v>969</v>
      </c>
      <c r="AH100" s="74"/>
      <c r="AI100" s="74"/>
    </row>
    <row r="101" spans="1:35" ht="14.25" hidden="1" customHeight="1">
      <c r="A101" s="79"/>
      <c r="B101" s="78" t="s">
        <v>1229</v>
      </c>
      <c r="C101" s="74" t="s">
        <v>160</v>
      </c>
      <c r="D101" s="74" t="s">
        <v>971</v>
      </c>
      <c r="E101" s="74" t="s">
        <v>944</v>
      </c>
      <c r="F101" s="74" t="s">
        <v>943</v>
      </c>
      <c r="G101" s="113" t="s">
        <v>1118</v>
      </c>
      <c r="H101" s="74"/>
      <c r="I101" s="74" t="s">
        <v>969</v>
      </c>
      <c r="J101" s="74"/>
      <c r="K101" s="442"/>
      <c r="L101" s="74"/>
      <c r="M101" s="74" t="s">
        <v>941</v>
      </c>
      <c r="N101" s="75" t="s">
        <v>970</v>
      </c>
      <c r="O101" s="74"/>
      <c r="P101" s="74">
        <v>4</v>
      </c>
      <c r="Q101" s="74">
        <v>8</v>
      </c>
      <c r="R101" s="74"/>
      <c r="S101" s="74"/>
      <c r="T101" s="74"/>
      <c r="U101" s="74"/>
      <c r="V101" s="74"/>
      <c r="W101" s="74"/>
      <c r="X101" s="83"/>
      <c r="Y101" s="83"/>
      <c r="Z101" s="83"/>
      <c r="AA101" s="75"/>
      <c r="AB101" s="75"/>
      <c r="AC101" s="75"/>
      <c r="AD101" s="75"/>
      <c r="AE101" s="75"/>
      <c r="AF101" s="74"/>
      <c r="AG101" s="74" t="s">
        <v>969</v>
      </c>
      <c r="AH101" s="74"/>
      <c r="AI101" s="74"/>
    </row>
    <row r="102" spans="1:35" ht="14.25" hidden="1" customHeight="1">
      <c r="A102" s="79"/>
      <c r="B102" s="78" t="s">
        <v>1229</v>
      </c>
      <c r="C102" s="74" t="s">
        <v>160</v>
      </c>
      <c r="D102" s="74" t="s">
        <v>971</v>
      </c>
      <c r="E102" s="74" t="s">
        <v>944</v>
      </c>
      <c r="F102" s="74" t="s">
        <v>943</v>
      </c>
      <c r="G102" s="113" t="s">
        <v>1118</v>
      </c>
      <c r="H102" s="74"/>
      <c r="I102" s="74" t="s">
        <v>969</v>
      </c>
      <c r="J102" s="74"/>
      <c r="K102" s="442"/>
      <c r="L102" s="74"/>
      <c r="M102" s="74" t="s">
        <v>941</v>
      </c>
      <c r="N102" s="75" t="s">
        <v>970</v>
      </c>
      <c r="O102" s="74"/>
      <c r="P102" s="74">
        <v>4</v>
      </c>
      <c r="Q102" s="74">
        <v>8</v>
      </c>
      <c r="R102" s="74"/>
      <c r="S102" s="74"/>
      <c r="T102" s="74"/>
      <c r="U102" s="74"/>
      <c r="V102" s="74"/>
      <c r="W102" s="74"/>
      <c r="X102" s="83"/>
      <c r="Y102" s="83"/>
      <c r="Z102" s="83"/>
      <c r="AA102" s="75"/>
      <c r="AB102" s="75"/>
      <c r="AC102" s="75"/>
      <c r="AD102" s="75"/>
      <c r="AE102" s="75"/>
      <c r="AF102" s="74"/>
      <c r="AG102" s="74" t="s">
        <v>969</v>
      </c>
      <c r="AH102" s="74"/>
      <c r="AI102" s="74"/>
    </row>
    <row r="103" spans="1:35" ht="14.25" hidden="1" customHeight="1">
      <c r="A103" s="79"/>
      <c r="B103" s="78" t="s">
        <v>1229</v>
      </c>
      <c r="C103" s="74" t="s">
        <v>160</v>
      </c>
      <c r="D103" s="74" t="s">
        <v>971</v>
      </c>
      <c r="E103" s="74" t="s">
        <v>944</v>
      </c>
      <c r="F103" s="74" t="s">
        <v>943</v>
      </c>
      <c r="G103" s="113" t="s">
        <v>1118</v>
      </c>
      <c r="H103" s="74"/>
      <c r="I103" s="74" t="s">
        <v>969</v>
      </c>
      <c r="J103" s="74"/>
      <c r="K103" s="442"/>
      <c r="L103" s="74"/>
      <c r="M103" s="74" t="s">
        <v>941</v>
      </c>
      <c r="N103" s="75" t="s">
        <v>970</v>
      </c>
      <c r="O103" s="74"/>
      <c r="P103" s="74">
        <v>4</v>
      </c>
      <c r="Q103" s="74">
        <v>8</v>
      </c>
      <c r="R103" s="74"/>
      <c r="S103" s="74"/>
      <c r="T103" s="74"/>
      <c r="U103" s="74"/>
      <c r="V103" s="74"/>
      <c r="W103" s="74"/>
      <c r="X103" s="83"/>
      <c r="Y103" s="83"/>
      <c r="Z103" s="83"/>
      <c r="AA103" s="75"/>
      <c r="AB103" s="75"/>
      <c r="AC103" s="75"/>
      <c r="AD103" s="75"/>
      <c r="AE103" s="75"/>
      <c r="AF103" s="74"/>
      <c r="AG103" s="74" t="s">
        <v>969</v>
      </c>
      <c r="AH103" s="74"/>
      <c r="AI103" s="74"/>
    </row>
    <row r="104" spans="1:35" ht="14.25" hidden="1" customHeight="1">
      <c r="A104" s="79"/>
      <c r="B104" s="78" t="s">
        <v>1229</v>
      </c>
      <c r="C104" s="74" t="s">
        <v>160</v>
      </c>
      <c r="D104" s="74" t="s">
        <v>971</v>
      </c>
      <c r="E104" s="74" t="s">
        <v>944</v>
      </c>
      <c r="F104" s="74" t="s">
        <v>943</v>
      </c>
      <c r="G104" s="113" t="s">
        <v>1118</v>
      </c>
      <c r="H104" s="74"/>
      <c r="I104" s="74" t="s">
        <v>969</v>
      </c>
      <c r="J104" s="74"/>
      <c r="K104" s="442"/>
      <c r="L104" s="74"/>
      <c r="M104" s="74" t="s">
        <v>941</v>
      </c>
      <c r="N104" s="75" t="s">
        <v>970</v>
      </c>
      <c r="O104" s="74"/>
      <c r="P104" s="74">
        <v>4</v>
      </c>
      <c r="Q104" s="74">
        <v>8</v>
      </c>
      <c r="R104" s="74"/>
      <c r="S104" s="74"/>
      <c r="T104" s="74"/>
      <c r="U104" s="74"/>
      <c r="V104" s="74"/>
      <c r="W104" s="74"/>
      <c r="X104" s="83"/>
      <c r="Y104" s="83"/>
      <c r="Z104" s="83"/>
      <c r="AA104" s="75"/>
      <c r="AB104" s="75"/>
      <c r="AC104" s="75"/>
      <c r="AD104" s="75"/>
      <c r="AE104" s="75"/>
      <c r="AF104" s="74"/>
      <c r="AG104" s="74" t="s">
        <v>969</v>
      </c>
      <c r="AH104" s="74"/>
      <c r="AI104" s="74"/>
    </row>
    <row r="105" spans="1:35" ht="14.25" hidden="1" customHeight="1">
      <c r="A105" s="79"/>
      <c r="B105" s="78" t="s">
        <v>1229</v>
      </c>
      <c r="C105" s="74" t="s">
        <v>160</v>
      </c>
      <c r="D105" s="74" t="s">
        <v>971</v>
      </c>
      <c r="E105" s="74" t="s">
        <v>944</v>
      </c>
      <c r="F105" s="74" t="s">
        <v>943</v>
      </c>
      <c r="G105" s="113" t="s">
        <v>1118</v>
      </c>
      <c r="H105" s="74"/>
      <c r="I105" s="74" t="s">
        <v>969</v>
      </c>
      <c r="J105" s="74"/>
      <c r="K105" s="442"/>
      <c r="L105" s="74"/>
      <c r="M105" s="74" t="s">
        <v>941</v>
      </c>
      <c r="N105" s="75" t="s">
        <v>970</v>
      </c>
      <c r="O105" s="74"/>
      <c r="P105" s="74">
        <v>4</v>
      </c>
      <c r="Q105" s="74">
        <v>8</v>
      </c>
      <c r="R105" s="74"/>
      <c r="S105" s="74"/>
      <c r="T105" s="74"/>
      <c r="U105" s="74"/>
      <c r="V105" s="74"/>
      <c r="W105" s="74"/>
      <c r="X105" s="83"/>
      <c r="Y105" s="83"/>
      <c r="Z105" s="83"/>
      <c r="AA105" s="75"/>
      <c r="AB105" s="75"/>
      <c r="AC105" s="75"/>
      <c r="AD105" s="75"/>
      <c r="AE105" s="75"/>
      <c r="AF105" s="74"/>
      <c r="AG105" s="74" t="s">
        <v>969</v>
      </c>
      <c r="AH105" s="74"/>
      <c r="AI105" s="74"/>
    </row>
    <row r="106" spans="1:35" ht="14.25" hidden="1" customHeight="1">
      <c r="A106" s="79"/>
      <c r="B106" s="78" t="s">
        <v>1229</v>
      </c>
      <c r="C106" s="74" t="s">
        <v>160</v>
      </c>
      <c r="D106" s="74" t="s">
        <v>971</v>
      </c>
      <c r="E106" s="74" t="s">
        <v>944</v>
      </c>
      <c r="F106" s="74" t="s">
        <v>943</v>
      </c>
      <c r="G106" s="113" t="s">
        <v>1118</v>
      </c>
      <c r="H106" s="74"/>
      <c r="I106" s="74" t="s">
        <v>969</v>
      </c>
      <c r="J106" s="74"/>
      <c r="K106" s="442"/>
      <c r="L106" s="74"/>
      <c r="M106" s="74" t="s">
        <v>941</v>
      </c>
      <c r="N106" s="75" t="s">
        <v>970</v>
      </c>
      <c r="O106" s="74"/>
      <c r="P106" s="74">
        <v>4</v>
      </c>
      <c r="Q106" s="74">
        <v>8</v>
      </c>
      <c r="R106" s="74"/>
      <c r="S106" s="74"/>
      <c r="T106" s="74"/>
      <c r="U106" s="74"/>
      <c r="V106" s="74"/>
      <c r="W106" s="74"/>
      <c r="X106" s="83"/>
      <c r="Y106" s="83"/>
      <c r="Z106" s="83"/>
      <c r="AA106" s="75"/>
      <c r="AB106" s="75"/>
      <c r="AC106" s="75"/>
      <c r="AD106" s="75"/>
      <c r="AE106" s="75"/>
      <c r="AF106" s="74"/>
      <c r="AG106" s="74" t="s">
        <v>969</v>
      </c>
      <c r="AH106" s="74"/>
      <c r="AI106" s="74"/>
    </row>
    <row r="107" spans="1:35" ht="14.25" hidden="1" customHeight="1">
      <c r="A107" s="79"/>
      <c r="B107" s="78" t="s">
        <v>1229</v>
      </c>
      <c r="C107" s="74" t="s">
        <v>160</v>
      </c>
      <c r="D107" s="74" t="s">
        <v>971</v>
      </c>
      <c r="E107" s="74" t="s">
        <v>944</v>
      </c>
      <c r="F107" s="74" t="s">
        <v>943</v>
      </c>
      <c r="G107" s="113" t="s">
        <v>1118</v>
      </c>
      <c r="H107" s="74"/>
      <c r="I107" s="74" t="s">
        <v>969</v>
      </c>
      <c r="J107" s="74"/>
      <c r="K107" s="442"/>
      <c r="L107" s="74"/>
      <c r="M107" s="74" t="s">
        <v>941</v>
      </c>
      <c r="N107" s="75" t="s">
        <v>970</v>
      </c>
      <c r="O107" s="74"/>
      <c r="P107" s="74">
        <v>4</v>
      </c>
      <c r="Q107" s="74">
        <v>8</v>
      </c>
      <c r="R107" s="74"/>
      <c r="S107" s="74"/>
      <c r="T107" s="74"/>
      <c r="U107" s="74"/>
      <c r="V107" s="74"/>
      <c r="W107" s="74"/>
      <c r="X107" s="83"/>
      <c r="Y107" s="83"/>
      <c r="Z107" s="83"/>
      <c r="AA107" s="75"/>
      <c r="AB107" s="75"/>
      <c r="AC107" s="75"/>
      <c r="AD107" s="75"/>
      <c r="AE107" s="75"/>
      <c r="AF107" s="74"/>
      <c r="AG107" s="74" t="s">
        <v>969</v>
      </c>
      <c r="AH107" s="74"/>
      <c r="AI107" s="74"/>
    </row>
    <row r="108" spans="1:35" ht="14.25" hidden="1" customHeight="1">
      <c r="A108" s="79"/>
      <c r="B108" s="78" t="s">
        <v>1229</v>
      </c>
      <c r="C108" s="74" t="s">
        <v>160</v>
      </c>
      <c r="D108" s="74" t="s">
        <v>971</v>
      </c>
      <c r="E108" s="74" t="s">
        <v>944</v>
      </c>
      <c r="F108" s="74" t="s">
        <v>943</v>
      </c>
      <c r="G108" s="113" t="s">
        <v>1118</v>
      </c>
      <c r="H108" s="74"/>
      <c r="I108" s="74" t="s">
        <v>969</v>
      </c>
      <c r="J108" s="74"/>
      <c r="K108" s="442"/>
      <c r="L108" s="74"/>
      <c r="M108" s="74" t="s">
        <v>941</v>
      </c>
      <c r="N108" s="75" t="s">
        <v>970</v>
      </c>
      <c r="O108" s="74"/>
      <c r="P108" s="74">
        <v>4</v>
      </c>
      <c r="Q108" s="74">
        <v>8</v>
      </c>
      <c r="R108" s="74"/>
      <c r="S108" s="74"/>
      <c r="T108" s="74"/>
      <c r="U108" s="74"/>
      <c r="V108" s="74"/>
      <c r="W108" s="74"/>
      <c r="X108" s="83"/>
      <c r="Y108" s="83"/>
      <c r="Z108" s="83"/>
      <c r="AA108" s="75"/>
      <c r="AB108" s="75"/>
      <c r="AC108" s="75"/>
      <c r="AD108" s="75"/>
      <c r="AE108" s="75"/>
      <c r="AF108" s="74"/>
      <c r="AG108" s="74" t="s">
        <v>969</v>
      </c>
      <c r="AH108" s="74"/>
      <c r="AI108" s="74"/>
    </row>
    <row r="109" spans="1:35" ht="14.25" hidden="1" customHeight="1">
      <c r="A109" s="79"/>
      <c r="B109" s="78" t="s">
        <v>1229</v>
      </c>
      <c r="C109" s="74" t="s">
        <v>160</v>
      </c>
      <c r="D109" s="74" t="s">
        <v>971</v>
      </c>
      <c r="E109" s="74" t="s">
        <v>944</v>
      </c>
      <c r="F109" s="74" t="s">
        <v>943</v>
      </c>
      <c r="G109" s="113" t="s">
        <v>1118</v>
      </c>
      <c r="H109" s="74"/>
      <c r="I109" s="74" t="s">
        <v>969</v>
      </c>
      <c r="J109" s="74"/>
      <c r="K109" s="442"/>
      <c r="L109" s="74"/>
      <c r="M109" s="74" t="s">
        <v>941</v>
      </c>
      <c r="N109" s="75" t="s">
        <v>970</v>
      </c>
      <c r="O109" s="74"/>
      <c r="P109" s="74">
        <v>4</v>
      </c>
      <c r="Q109" s="74">
        <v>8</v>
      </c>
      <c r="R109" s="74"/>
      <c r="S109" s="74"/>
      <c r="T109" s="74"/>
      <c r="U109" s="74"/>
      <c r="V109" s="74"/>
      <c r="W109" s="74"/>
      <c r="X109" s="83"/>
      <c r="Y109" s="83"/>
      <c r="Z109" s="83"/>
      <c r="AA109" s="75"/>
      <c r="AB109" s="75"/>
      <c r="AC109" s="75"/>
      <c r="AD109" s="75"/>
      <c r="AE109" s="75"/>
      <c r="AF109" s="74"/>
      <c r="AG109" s="74" t="s">
        <v>969</v>
      </c>
      <c r="AH109" s="74"/>
      <c r="AI109" s="74"/>
    </row>
    <row r="110" spans="1:35" ht="14.25" hidden="1" customHeight="1">
      <c r="A110" s="79"/>
      <c r="B110" s="78" t="s">
        <v>1229</v>
      </c>
      <c r="C110" s="74" t="s">
        <v>160</v>
      </c>
      <c r="D110" s="74" t="s">
        <v>971</v>
      </c>
      <c r="E110" s="74" t="s">
        <v>944</v>
      </c>
      <c r="F110" s="74" t="s">
        <v>943</v>
      </c>
      <c r="G110" s="113" t="s">
        <v>1118</v>
      </c>
      <c r="H110" s="74"/>
      <c r="I110" s="74" t="s">
        <v>969</v>
      </c>
      <c r="J110" s="74"/>
      <c r="K110" s="442"/>
      <c r="L110" s="74"/>
      <c r="M110" s="74" t="s">
        <v>941</v>
      </c>
      <c r="N110" s="75" t="s">
        <v>970</v>
      </c>
      <c r="O110" s="74"/>
      <c r="P110" s="74">
        <v>4</v>
      </c>
      <c r="Q110" s="74">
        <v>8</v>
      </c>
      <c r="R110" s="74"/>
      <c r="S110" s="74"/>
      <c r="T110" s="74"/>
      <c r="U110" s="74"/>
      <c r="V110" s="74"/>
      <c r="W110" s="74"/>
      <c r="X110" s="83"/>
      <c r="Y110" s="83"/>
      <c r="Z110" s="83"/>
      <c r="AA110" s="75"/>
      <c r="AB110" s="75"/>
      <c r="AC110" s="75"/>
      <c r="AD110" s="75"/>
      <c r="AE110" s="75"/>
      <c r="AF110" s="74"/>
      <c r="AG110" s="74" t="s">
        <v>969</v>
      </c>
      <c r="AH110" s="74"/>
      <c r="AI110" s="74"/>
    </row>
    <row r="111" spans="1:35" ht="14.25" hidden="1" customHeight="1">
      <c r="A111" s="79"/>
      <c r="B111" s="78" t="s">
        <v>1229</v>
      </c>
      <c r="C111" s="74" t="s">
        <v>160</v>
      </c>
      <c r="D111" s="74" t="s">
        <v>971</v>
      </c>
      <c r="E111" s="74" t="s">
        <v>944</v>
      </c>
      <c r="F111" s="74" t="s">
        <v>943</v>
      </c>
      <c r="G111" s="113" t="s">
        <v>1118</v>
      </c>
      <c r="H111" s="74"/>
      <c r="I111" s="74" t="s">
        <v>969</v>
      </c>
      <c r="J111" s="74"/>
      <c r="K111" s="442"/>
      <c r="L111" s="74"/>
      <c r="M111" s="74" t="s">
        <v>941</v>
      </c>
      <c r="N111" s="75" t="s">
        <v>970</v>
      </c>
      <c r="O111" s="74"/>
      <c r="P111" s="74">
        <v>4</v>
      </c>
      <c r="Q111" s="74">
        <v>8</v>
      </c>
      <c r="R111" s="74"/>
      <c r="S111" s="74"/>
      <c r="T111" s="74"/>
      <c r="U111" s="74"/>
      <c r="V111" s="74"/>
      <c r="W111" s="74"/>
      <c r="X111" s="83"/>
      <c r="Y111" s="83"/>
      <c r="Z111" s="83"/>
      <c r="AA111" s="75"/>
      <c r="AB111" s="75"/>
      <c r="AC111" s="75"/>
      <c r="AD111" s="75"/>
      <c r="AE111" s="75"/>
      <c r="AF111" s="74"/>
      <c r="AG111" s="74" t="s">
        <v>969</v>
      </c>
      <c r="AH111" s="74"/>
      <c r="AI111" s="74"/>
    </row>
    <row r="112" spans="1:35" ht="14.25" hidden="1" customHeight="1">
      <c r="A112" s="79"/>
      <c r="B112" s="78" t="s">
        <v>1229</v>
      </c>
      <c r="C112" s="74" t="s">
        <v>160</v>
      </c>
      <c r="D112" s="74" t="s">
        <v>971</v>
      </c>
      <c r="E112" s="74" t="s">
        <v>944</v>
      </c>
      <c r="F112" s="74" t="s">
        <v>943</v>
      </c>
      <c r="G112" s="113" t="s">
        <v>1118</v>
      </c>
      <c r="H112" s="74"/>
      <c r="I112" s="74" t="s">
        <v>969</v>
      </c>
      <c r="J112" s="74"/>
      <c r="K112" s="442"/>
      <c r="L112" s="74"/>
      <c r="M112" s="74" t="s">
        <v>941</v>
      </c>
      <c r="N112" s="75" t="s">
        <v>970</v>
      </c>
      <c r="O112" s="74"/>
      <c r="P112" s="74">
        <v>4</v>
      </c>
      <c r="Q112" s="74">
        <v>8</v>
      </c>
      <c r="R112" s="74"/>
      <c r="S112" s="74"/>
      <c r="T112" s="74"/>
      <c r="U112" s="74"/>
      <c r="V112" s="74"/>
      <c r="W112" s="74"/>
      <c r="X112" s="83"/>
      <c r="Y112" s="83"/>
      <c r="Z112" s="83"/>
      <c r="AA112" s="75"/>
      <c r="AB112" s="75"/>
      <c r="AC112" s="75"/>
      <c r="AD112" s="75"/>
      <c r="AE112" s="75"/>
      <c r="AF112" s="74"/>
      <c r="AG112" s="74" t="s">
        <v>969</v>
      </c>
      <c r="AH112" s="74"/>
      <c r="AI112" s="74"/>
    </row>
    <row r="113" spans="1:35" ht="14.25" hidden="1" customHeight="1">
      <c r="A113" s="79"/>
      <c r="B113" s="78" t="s">
        <v>1229</v>
      </c>
      <c r="C113" s="74" t="s">
        <v>160</v>
      </c>
      <c r="D113" s="74" t="s">
        <v>971</v>
      </c>
      <c r="E113" s="74" t="s">
        <v>944</v>
      </c>
      <c r="F113" s="74" t="s">
        <v>943</v>
      </c>
      <c r="G113" s="113" t="s">
        <v>1118</v>
      </c>
      <c r="H113" s="74"/>
      <c r="I113" s="74" t="s">
        <v>969</v>
      </c>
      <c r="J113" s="74"/>
      <c r="K113" s="442"/>
      <c r="L113" s="74"/>
      <c r="M113" s="74" t="s">
        <v>941</v>
      </c>
      <c r="N113" s="75" t="s">
        <v>970</v>
      </c>
      <c r="O113" s="74"/>
      <c r="P113" s="74">
        <v>4</v>
      </c>
      <c r="Q113" s="74">
        <v>8</v>
      </c>
      <c r="R113" s="74"/>
      <c r="S113" s="74"/>
      <c r="T113" s="74"/>
      <c r="U113" s="74"/>
      <c r="V113" s="74"/>
      <c r="W113" s="74"/>
      <c r="X113" s="83"/>
      <c r="Y113" s="83"/>
      <c r="Z113" s="83"/>
      <c r="AA113" s="75"/>
      <c r="AB113" s="75"/>
      <c r="AC113" s="75"/>
      <c r="AD113" s="75"/>
      <c r="AE113" s="75"/>
      <c r="AF113" s="74"/>
      <c r="AG113" s="74" t="s">
        <v>969</v>
      </c>
      <c r="AH113" s="74"/>
      <c r="AI113" s="74"/>
    </row>
    <row r="114" spans="1:35" ht="14.25" hidden="1" customHeight="1">
      <c r="A114" s="79"/>
      <c r="B114" s="78" t="s">
        <v>1229</v>
      </c>
      <c r="C114" s="74" t="s">
        <v>160</v>
      </c>
      <c r="D114" s="74" t="s">
        <v>971</v>
      </c>
      <c r="E114" s="74" t="s">
        <v>944</v>
      </c>
      <c r="F114" s="74" t="s">
        <v>943</v>
      </c>
      <c r="G114" s="113" t="s">
        <v>1118</v>
      </c>
      <c r="H114" s="74"/>
      <c r="I114" s="74" t="s">
        <v>969</v>
      </c>
      <c r="J114" s="74"/>
      <c r="K114" s="442"/>
      <c r="L114" s="74"/>
      <c r="M114" s="74" t="s">
        <v>941</v>
      </c>
      <c r="N114" s="75" t="s">
        <v>970</v>
      </c>
      <c r="O114" s="74"/>
      <c r="P114" s="74">
        <v>4</v>
      </c>
      <c r="Q114" s="74">
        <v>8</v>
      </c>
      <c r="R114" s="74"/>
      <c r="S114" s="74"/>
      <c r="T114" s="74"/>
      <c r="U114" s="74"/>
      <c r="V114" s="74"/>
      <c r="W114" s="74"/>
      <c r="X114" s="83"/>
      <c r="Y114" s="83"/>
      <c r="Z114" s="83"/>
      <c r="AA114" s="75"/>
      <c r="AB114" s="75"/>
      <c r="AC114" s="75"/>
      <c r="AD114" s="75"/>
      <c r="AE114" s="75"/>
      <c r="AF114" s="74"/>
      <c r="AG114" s="74" t="s">
        <v>969</v>
      </c>
      <c r="AH114" s="74"/>
      <c r="AI114" s="74"/>
    </row>
    <row r="115" spans="1:35" ht="14.25" hidden="1" customHeight="1">
      <c r="A115" s="79"/>
      <c r="B115" s="78" t="s">
        <v>1229</v>
      </c>
      <c r="C115" s="74" t="s">
        <v>160</v>
      </c>
      <c r="D115" s="74" t="s">
        <v>971</v>
      </c>
      <c r="E115" s="74" t="s">
        <v>944</v>
      </c>
      <c r="F115" s="74" t="s">
        <v>943</v>
      </c>
      <c r="G115" s="113" t="s">
        <v>1118</v>
      </c>
      <c r="H115" s="74"/>
      <c r="I115" s="74" t="s">
        <v>969</v>
      </c>
      <c r="J115" s="74"/>
      <c r="K115" s="442"/>
      <c r="L115" s="74"/>
      <c r="M115" s="74" t="s">
        <v>941</v>
      </c>
      <c r="N115" s="75" t="s">
        <v>970</v>
      </c>
      <c r="O115" s="74"/>
      <c r="P115" s="74">
        <v>4</v>
      </c>
      <c r="Q115" s="74">
        <v>8</v>
      </c>
      <c r="R115" s="74"/>
      <c r="S115" s="74"/>
      <c r="T115" s="74"/>
      <c r="U115" s="74"/>
      <c r="V115" s="74"/>
      <c r="W115" s="74"/>
      <c r="X115" s="83"/>
      <c r="Y115" s="83"/>
      <c r="Z115" s="83"/>
      <c r="AA115" s="75"/>
      <c r="AB115" s="75"/>
      <c r="AC115" s="75"/>
      <c r="AD115" s="75"/>
      <c r="AE115" s="75"/>
      <c r="AF115" s="74"/>
      <c r="AG115" s="74" t="s">
        <v>969</v>
      </c>
      <c r="AH115" s="74"/>
      <c r="AI115" s="74"/>
    </row>
    <row r="116" spans="1:35" ht="14.25" hidden="1" customHeight="1">
      <c r="A116" s="79"/>
      <c r="B116" s="78" t="s">
        <v>1229</v>
      </c>
      <c r="C116" s="74" t="s">
        <v>160</v>
      </c>
      <c r="D116" s="74" t="s">
        <v>971</v>
      </c>
      <c r="E116" s="74" t="s">
        <v>944</v>
      </c>
      <c r="F116" s="74" t="s">
        <v>943</v>
      </c>
      <c r="G116" s="113" t="s">
        <v>1118</v>
      </c>
      <c r="H116" s="74"/>
      <c r="I116" s="74" t="s">
        <v>969</v>
      </c>
      <c r="J116" s="74"/>
      <c r="K116" s="442"/>
      <c r="L116" s="74"/>
      <c r="M116" s="74" t="s">
        <v>941</v>
      </c>
      <c r="N116" s="75" t="s">
        <v>970</v>
      </c>
      <c r="O116" s="74"/>
      <c r="P116" s="74">
        <v>4</v>
      </c>
      <c r="Q116" s="74">
        <v>8</v>
      </c>
      <c r="R116" s="74"/>
      <c r="S116" s="74"/>
      <c r="T116" s="74"/>
      <c r="U116" s="74"/>
      <c r="V116" s="74"/>
      <c r="W116" s="74"/>
      <c r="X116" s="83"/>
      <c r="Y116" s="83"/>
      <c r="Z116" s="83"/>
      <c r="AA116" s="75"/>
      <c r="AB116" s="75"/>
      <c r="AC116" s="75"/>
      <c r="AD116" s="75"/>
      <c r="AE116" s="75"/>
      <c r="AF116" s="74"/>
      <c r="AG116" s="74" t="s">
        <v>969</v>
      </c>
      <c r="AH116" s="74"/>
      <c r="AI116" s="74"/>
    </row>
    <row r="117" spans="1:35" ht="14.25" hidden="1" customHeight="1">
      <c r="A117" s="79"/>
      <c r="B117" s="78" t="s">
        <v>1229</v>
      </c>
      <c r="C117" s="74" t="s">
        <v>160</v>
      </c>
      <c r="D117" s="74" t="s">
        <v>971</v>
      </c>
      <c r="E117" s="74" t="s">
        <v>944</v>
      </c>
      <c r="F117" s="74" t="s">
        <v>943</v>
      </c>
      <c r="G117" s="113" t="s">
        <v>1118</v>
      </c>
      <c r="H117" s="74"/>
      <c r="I117" s="74" t="s">
        <v>969</v>
      </c>
      <c r="J117" s="74"/>
      <c r="K117" s="442"/>
      <c r="L117" s="74"/>
      <c r="M117" s="74" t="s">
        <v>941</v>
      </c>
      <c r="N117" s="75" t="s">
        <v>970</v>
      </c>
      <c r="O117" s="74"/>
      <c r="P117" s="74">
        <v>4</v>
      </c>
      <c r="Q117" s="74">
        <v>8</v>
      </c>
      <c r="R117" s="74"/>
      <c r="S117" s="74"/>
      <c r="T117" s="74"/>
      <c r="U117" s="74"/>
      <c r="V117" s="74"/>
      <c r="W117" s="74"/>
      <c r="X117" s="83"/>
      <c r="Y117" s="83"/>
      <c r="Z117" s="83"/>
      <c r="AA117" s="75"/>
      <c r="AB117" s="75"/>
      <c r="AC117" s="75"/>
      <c r="AD117" s="75"/>
      <c r="AE117" s="75"/>
      <c r="AF117" s="74"/>
      <c r="AG117" s="74" t="s">
        <v>969</v>
      </c>
      <c r="AH117" s="74"/>
      <c r="AI117" s="74"/>
    </row>
    <row r="118" spans="1:35" ht="14.25" hidden="1" customHeight="1">
      <c r="A118" s="79"/>
      <c r="B118" s="78" t="s">
        <v>1229</v>
      </c>
      <c r="C118" s="74" t="s">
        <v>160</v>
      </c>
      <c r="D118" s="74" t="s">
        <v>971</v>
      </c>
      <c r="E118" s="74" t="s">
        <v>944</v>
      </c>
      <c r="F118" s="74" t="s">
        <v>943</v>
      </c>
      <c r="G118" s="113" t="s">
        <v>1118</v>
      </c>
      <c r="H118" s="74"/>
      <c r="I118" s="74" t="s">
        <v>969</v>
      </c>
      <c r="J118" s="74"/>
      <c r="K118" s="442"/>
      <c r="L118" s="74"/>
      <c r="M118" s="74" t="s">
        <v>941</v>
      </c>
      <c r="N118" s="75" t="s">
        <v>970</v>
      </c>
      <c r="O118" s="74"/>
      <c r="P118" s="74">
        <v>4</v>
      </c>
      <c r="Q118" s="74">
        <v>8</v>
      </c>
      <c r="R118" s="74"/>
      <c r="S118" s="74"/>
      <c r="T118" s="74"/>
      <c r="U118" s="74"/>
      <c r="V118" s="74"/>
      <c r="W118" s="74"/>
      <c r="X118" s="83"/>
      <c r="Y118" s="83"/>
      <c r="Z118" s="83"/>
      <c r="AA118" s="75"/>
      <c r="AB118" s="75"/>
      <c r="AC118" s="75"/>
      <c r="AD118" s="75"/>
      <c r="AE118" s="75"/>
      <c r="AF118" s="74"/>
      <c r="AG118" s="74" t="s">
        <v>969</v>
      </c>
      <c r="AH118" s="74"/>
      <c r="AI118" s="74"/>
    </row>
    <row r="119" spans="1:35" ht="14.25" hidden="1" customHeight="1">
      <c r="A119" s="79"/>
      <c r="B119" s="78" t="s">
        <v>1229</v>
      </c>
      <c r="C119" s="74" t="s">
        <v>160</v>
      </c>
      <c r="D119" s="74" t="s">
        <v>971</v>
      </c>
      <c r="E119" s="74" t="s">
        <v>944</v>
      </c>
      <c r="F119" s="74" t="s">
        <v>943</v>
      </c>
      <c r="G119" s="113" t="s">
        <v>1118</v>
      </c>
      <c r="H119" s="74"/>
      <c r="I119" s="74" t="s">
        <v>969</v>
      </c>
      <c r="J119" s="74"/>
      <c r="K119" s="442"/>
      <c r="L119" s="74"/>
      <c r="M119" s="74" t="s">
        <v>941</v>
      </c>
      <c r="N119" s="75" t="s">
        <v>970</v>
      </c>
      <c r="O119" s="74"/>
      <c r="P119" s="74">
        <v>4</v>
      </c>
      <c r="Q119" s="74">
        <v>8</v>
      </c>
      <c r="R119" s="74"/>
      <c r="S119" s="74"/>
      <c r="T119" s="74"/>
      <c r="U119" s="74"/>
      <c r="V119" s="74"/>
      <c r="W119" s="74"/>
      <c r="X119" s="83"/>
      <c r="Y119" s="83"/>
      <c r="Z119" s="83"/>
      <c r="AA119" s="75"/>
      <c r="AB119" s="75"/>
      <c r="AC119" s="75"/>
      <c r="AD119" s="75"/>
      <c r="AE119" s="75"/>
      <c r="AF119" s="74"/>
      <c r="AG119" s="74" t="s">
        <v>969</v>
      </c>
      <c r="AH119" s="74"/>
      <c r="AI119" s="74"/>
    </row>
    <row r="120" spans="1:35" ht="14.25" hidden="1" customHeight="1">
      <c r="A120" s="79"/>
      <c r="B120" s="78" t="s">
        <v>1229</v>
      </c>
      <c r="C120" s="74" t="s">
        <v>160</v>
      </c>
      <c r="D120" s="74" t="s">
        <v>971</v>
      </c>
      <c r="E120" s="74" t="s">
        <v>944</v>
      </c>
      <c r="F120" s="74" t="s">
        <v>943</v>
      </c>
      <c r="G120" s="113" t="s">
        <v>1118</v>
      </c>
      <c r="H120" s="74"/>
      <c r="I120" s="74" t="s">
        <v>969</v>
      </c>
      <c r="J120" s="74"/>
      <c r="K120" s="442"/>
      <c r="L120" s="74"/>
      <c r="M120" s="74" t="s">
        <v>941</v>
      </c>
      <c r="N120" s="75" t="s">
        <v>970</v>
      </c>
      <c r="O120" s="74"/>
      <c r="P120" s="74">
        <v>4</v>
      </c>
      <c r="Q120" s="74">
        <v>8</v>
      </c>
      <c r="R120" s="74"/>
      <c r="S120" s="74"/>
      <c r="T120" s="74"/>
      <c r="U120" s="74"/>
      <c r="V120" s="74"/>
      <c r="W120" s="74"/>
      <c r="X120" s="83"/>
      <c r="Y120" s="83"/>
      <c r="Z120" s="83"/>
      <c r="AA120" s="75"/>
      <c r="AB120" s="75"/>
      <c r="AC120" s="75"/>
      <c r="AD120" s="75"/>
      <c r="AE120" s="75"/>
      <c r="AF120" s="74"/>
      <c r="AG120" s="74" t="s">
        <v>969</v>
      </c>
      <c r="AH120" s="74"/>
      <c r="AI120" s="74"/>
    </row>
    <row r="121" spans="1:35">
      <c r="A121" s="116"/>
      <c r="B121" s="89" t="s">
        <v>1216</v>
      </c>
      <c r="C121" s="87" t="s">
        <v>1227</v>
      </c>
      <c r="D121" s="74" t="s">
        <v>157</v>
      </c>
      <c r="E121" s="77" t="s">
        <v>989</v>
      </c>
      <c r="F121" s="77" t="s">
        <v>943</v>
      </c>
      <c r="G121" s="113" t="s">
        <v>1118</v>
      </c>
      <c r="H121" s="74"/>
      <c r="I121" s="87" t="s">
        <v>315</v>
      </c>
      <c r="J121" s="73">
        <v>44479</v>
      </c>
      <c r="K121" s="73">
        <f>VLOOKUP(I121,'[1]10.31'!$E:$F,2,FALSE)</f>
        <v>44494</v>
      </c>
      <c r="L121" s="73"/>
      <c r="M121" s="74" t="s">
        <v>941</v>
      </c>
      <c r="N121" s="115" t="s">
        <v>1228</v>
      </c>
      <c r="O121" s="74"/>
      <c r="P121" s="74">
        <v>16</v>
      </c>
      <c r="Q121" s="74">
        <v>32</v>
      </c>
      <c r="R121" s="76" t="s">
        <v>939</v>
      </c>
      <c r="S121" s="74">
        <v>100</v>
      </c>
      <c r="T121" s="71" t="s">
        <v>938</v>
      </c>
      <c r="U121" s="74">
        <v>600</v>
      </c>
      <c r="V121" s="71" t="s">
        <v>937</v>
      </c>
      <c r="W121" s="74"/>
      <c r="X121" s="83" t="s">
        <v>930</v>
      </c>
      <c r="Y121" s="83" t="s">
        <v>930</v>
      </c>
      <c r="Z121" s="83"/>
      <c r="AA121" s="75"/>
      <c r="AB121" s="75"/>
      <c r="AC121" s="75"/>
      <c r="AD121" s="75"/>
      <c r="AE121" s="75" t="s">
        <v>936</v>
      </c>
      <c r="AF121" s="74"/>
      <c r="AG121" s="74" t="s">
        <v>935</v>
      </c>
      <c r="AH121" s="74"/>
      <c r="AI121" s="74"/>
    </row>
    <row r="122" spans="1:35">
      <c r="A122" s="116"/>
      <c r="B122" s="89" t="s">
        <v>1216</v>
      </c>
      <c r="C122" s="87" t="s">
        <v>1227</v>
      </c>
      <c r="D122" s="74" t="s">
        <v>157</v>
      </c>
      <c r="E122" s="77" t="s">
        <v>989</v>
      </c>
      <c r="F122" s="77" t="s">
        <v>943</v>
      </c>
      <c r="G122" s="113" t="s">
        <v>1118</v>
      </c>
      <c r="H122" s="74"/>
      <c r="I122" s="87" t="s">
        <v>316</v>
      </c>
      <c r="J122" s="73">
        <v>44479</v>
      </c>
      <c r="K122" s="73">
        <f>VLOOKUP(I122,'[1]10.31'!$E:$F,2,FALSE)</f>
        <v>44494</v>
      </c>
      <c r="L122" s="73"/>
      <c r="M122" s="74" t="s">
        <v>941</v>
      </c>
      <c r="N122" s="115" t="s">
        <v>1226</v>
      </c>
      <c r="O122" s="74"/>
      <c r="P122" s="74">
        <v>16</v>
      </c>
      <c r="Q122" s="74">
        <v>32</v>
      </c>
      <c r="R122" s="76" t="s">
        <v>939</v>
      </c>
      <c r="S122" s="74">
        <v>100</v>
      </c>
      <c r="T122" s="71" t="s">
        <v>938</v>
      </c>
      <c r="U122" s="74">
        <v>600</v>
      </c>
      <c r="V122" s="71" t="s">
        <v>937</v>
      </c>
      <c r="W122" s="74"/>
      <c r="X122" s="83" t="s">
        <v>930</v>
      </c>
      <c r="Y122" s="83" t="s">
        <v>930</v>
      </c>
      <c r="Z122" s="83"/>
      <c r="AA122" s="75"/>
      <c r="AB122" s="75"/>
      <c r="AC122" s="75"/>
      <c r="AD122" s="75"/>
      <c r="AE122" s="75" t="s">
        <v>936</v>
      </c>
      <c r="AF122" s="74"/>
      <c r="AG122" s="74" t="s">
        <v>935</v>
      </c>
      <c r="AH122" s="74"/>
      <c r="AI122" s="74"/>
    </row>
    <row r="123" spans="1:35">
      <c r="A123" s="116"/>
      <c r="B123" s="89" t="s">
        <v>1216</v>
      </c>
      <c r="C123" s="87" t="s">
        <v>1224</v>
      </c>
      <c r="D123" s="74" t="s">
        <v>157</v>
      </c>
      <c r="E123" s="77" t="s">
        <v>989</v>
      </c>
      <c r="F123" s="77" t="s">
        <v>943</v>
      </c>
      <c r="G123" s="113" t="s">
        <v>1118</v>
      </c>
      <c r="H123" s="74"/>
      <c r="I123" s="87" t="s">
        <v>317</v>
      </c>
      <c r="J123" s="73">
        <v>44479</v>
      </c>
      <c r="K123" s="73">
        <f>VLOOKUP(I123,'[1]10.31'!$E:$F,2,FALSE)</f>
        <v>44494</v>
      </c>
      <c r="L123" s="73"/>
      <c r="M123" s="74" t="s">
        <v>941</v>
      </c>
      <c r="N123" s="115" t="s">
        <v>1225</v>
      </c>
      <c r="O123" s="74"/>
      <c r="P123" s="74">
        <v>16</v>
      </c>
      <c r="Q123" s="74">
        <v>64</v>
      </c>
      <c r="R123" s="76" t="s">
        <v>939</v>
      </c>
      <c r="S123" s="74">
        <v>100</v>
      </c>
      <c r="T123" s="71" t="s">
        <v>938</v>
      </c>
      <c r="U123" s="74">
        <v>600</v>
      </c>
      <c r="V123" s="71" t="s">
        <v>937</v>
      </c>
      <c r="W123" s="74"/>
      <c r="X123" s="83" t="s">
        <v>930</v>
      </c>
      <c r="Y123" s="83" t="s">
        <v>930</v>
      </c>
      <c r="Z123" s="83"/>
      <c r="AA123" s="75"/>
      <c r="AB123" s="75"/>
      <c r="AC123" s="75"/>
      <c r="AD123" s="75"/>
      <c r="AE123" s="75" t="s">
        <v>936</v>
      </c>
      <c r="AF123" s="74"/>
      <c r="AG123" s="74" t="s">
        <v>935</v>
      </c>
      <c r="AH123" s="74"/>
      <c r="AI123" s="74"/>
    </row>
    <row r="124" spans="1:35">
      <c r="A124" s="116"/>
      <c r="B124" s="89" t="s">
        <v>1216</v>
      </c>
      <c r="C124" s="87" t="s">
        <v>1224</v>
      </c>
      <c r="D124" s="74" t="s">
        <v>157</v>
      </c>
      <c r="E124" s="77" t="s">
        <v>989</v>
      </c>
      <c r="F124" s="77" t="s">
        <v>943</v>
      </c>
      <c r="G124" s="113" t="s">
        <v>1118</v>
      </c>
      <c r="H124" s="74"/>
      <c r="I124" s="87" t="s">
        <v>318</v>
      </c>
      <c r="J124" s="73">
        <v>44479</v>
      </c>
      <c r="K124" s="73">
        <f>VLOOKUP(I124,'[1]10.31'!$E:$F,2,FALSE)</f>
        <v>44494</v>
      </c>
      <c r="L124" s="73"/>
      <c r="M124" s="74" t="s">
        <v>941</v>
      </c>
      <c r="N124" s="115" t="s">
        <v>1223</v>
      </c>
      <c r="O124" s="74"/>
      <c r="P124" s="74">
        <v>16</v>
      </c>
      <c r="Q124" s="74">
        <v>64</v>
      </c>
      <c r="R124" s="76" t="s">
        <v>939</v>
      </c>
      <c r="S124" s="74">
        <v>100</v>
      </c>
      <c r="T124" s="71" t="s">
        <v>938</v>
      </c>
      <c r="U124" s="74">
        <v>600</v>
      </c>
      <c r="V124" s="71" t="s">
        <v>937</v>
      </c>
      <c r="W124" s="74"/>
      <c r="X124" s="83" t="s">
        <v>930</v>
      </c>
      <c r="Y124" s="83" t="s">
        <v>930</v>
      </c>
      <c r="Z124" s="83"/>
      <c r="AA124" s="75"/>
      <c r="AB124" s="75"/>
      <c r="AC124" s="75"/>
      <c r="AD124" s="75"/>
      <c r="AE124" s="75" t="s">
        <v>936</v>
      </c>
      <c r="AF124" s="74"/>
      <c r="AG124" s="74" t="s">
        <v>935</v>
      </c>
      <c r="AH124" s="74"/>
      <c r="AI124" s="74"/>
    </row>
    <row r="125" spans="1:35">
      <c r="A125" s="116"/>
      <c r="B125" s="89" t="s">
        <v>1216</v>
      </c>
      <c r="C125" s="87" t="s">
        <v>1219</v>
      </c>
      <c r="D125" s="74" t="s">
        <v>157</v>
      </c>
      <c r="E125" s="77" t="s">
        <v>989</v>
      </c>
      <c r="F125" s="77" t="s">
        <v>943</v>
      </c>
      <c r="G125" s="113" t="s">
        <v>1118</v>
      </c>
      <c r="H125" s="74"/>
      <c r="I125" s="87" t="s">
        <v>663</v>
      </c>
      <c r="J125" s="73">
        <v>44489</v>
      </c>
      <c r="K125" s="73">
        <f>VLOOKUP(I125,'[1]11.11'!$E:$F,2,FALSE)</f>
        <v>44504</v>
      </c>
      <c r="L125" s="73"/>
      <c r="M125" s="74" t="s">
        <v>941</v>
      </c>
      <c r="N125" s="133" t="s">
        <v>1222</v>
      </c>
      <c r="O125" s="74"/>
      <c r="P125" s="74">
        <v>16</v>
      </c>
      <c r="Q125" s="74">
        <v>64</v>
      </c>
      <c r="R125" s="76" t="s">
        <v>939</v>
      </c>
      <c r="S125" s="74">
        <v>100</v>
      </c>
      <c r="T125" s="71" t="s">
        <v>938</v>
      </c>
      <c r="U125" s="74">
        <v>600</v>
      </c>
      <c r="V125" s="71" t="s">
        <v>937</v>
      </c>
      <c r="W125" s="74"/>
      <c r="X125" s="83" t="s">
        <v>930</v>
      </c>
      <c r="Y125" s="83" t="s">
        <v>930</v>
      </c>
      <c r="Z125" s="83"/>
      <c r="AA125" s="75"/>
      <c r="AB125" s="75"/>
      <c r="AC125" s="75"/>
      <c r="AD125" s="75"/>
      <c r="AE125" s="75" t="s">
        <v>936</v>
      </c>
      <c r="AF125" s="74"/>
      <c r="AG125" s="74" t="s">
        <v>935</v>
      </c>
      <c r="AH125" s="74"/>
      <c r="AI125" s="74"/>
    </row>
    <row r="126" spans="1:35">
      <c r="A126" s="116"/>
      <c r="B126" s="89" t="s">
        <v>1216</v>
      </c>
      <c r="C126" s="87" t="s">
        <v>1219</v>
      </c>
      <c r="D126" s="74" t="s">
        <v>157</v>
      </c>
      <c r="E126" s="77" t="s">
        <v>989</v>
      </c>
      <c r="F126" s="77" t="s">
        <v>943</v>
      </c>
      <c r="G126" s="113" t="s">
        <v>1118</v>
      </c>
      <c r="H126" s="74"/>
      <c r="I126" s="87" t="s">
        <v>662</v>
      </c>
      <c r="J126" s="73">
        <v>44489</v>
      </c>
      <c r="K126" s="73">
        <f>VLOOKUP(I126,'[1]11.11'!$E:$F,2,FALSE)</f>
        <v>44504</v>
      </c>
      <c r="L126" s="73"/>
      <c r="M126" s="74" t="s">
        <v>941</v>
      </c>
      <c r="N126" s="133" t="s">
        <v>1221</v>
      </c>
      <c r="O126" s="74"/>
      <c r="P126" s="74">
        <v>16</v>
      </c>
      <c r="Q126" s="74">
        <v>64</v>
      </c>
      <c r="R126" s="76" t="s">
        <v>939</v>
      </c>
      <c r="S126" s="74">
        <v>100</v>
      </c>
      <c r="T126" s="71" t="s">
        <v>938</v>
      </c>
      <c r="U126" s="74">
        <v>600</v>
      </c>
      <c r="V126" s="71" t="s">
        <v>937</v>
      </c>
      <c r="W126" s="74"/>
      <c r="X126" s="83" t="s">
        <v>930</v>
      </c>
      <c r="Y126" s="83" t="s">
        <v>930</v>
      </c>
      <c r="Z126" s="83"/>
      <c r="AA126" s="75"/>
      <c r="AB126" s="75"/>
      <c r="AC126" s="75"/>
      <c r="AD126" s="75"/>
      <c r="AE126" s="75" t="s">
        <v>936</v>
      </c>
      <c r="AF126" s="74"/>
      <c r="AG126" s="74" t="s">
        <v>935</v>
      </c>
      <c r="AH126" s="74"/>
      <c r="AI126" s="74"/>
    </row>
    <row r="127" spans="1:35">
      <c r="A127" s="116"/>
      <c r="B127" s="89" t="s">
        <v>1216</v>
      </c>
      <c r="C127" s="87" t="s">
        <v>1219</v>
      </c>
      <c r="D127" s="74" t="s">
        <v>157</v>
      </c>
      <c r="E127" s="77" t="s">
        <v>989</v>
      </c>
      <c r="F127" s="77" t="s">
        <v>943</v>
      </c>
      <c r="G127" s="113" t="s">
        <v>1118</v>
      </c>
      <c r="H127" s="74"/>
      <c r="I127" s="87" t="s">
        <v>661</v>
      </c>
      <c r="J127" s="73">
        <v>44489</v>
      </c>
      <c r="K127" s="73">
        <f>VLOOKUP(I127,'[1]11.11'!$E:$F,2,FALSE)</f>
        <v>44504</v>
      </c>
      <c r="L127" s="73"/>
      <c r="M127" s="74" t="s">
        <v>941</v>
      </c>
      <c r="N127" s="133" t="s">
        <v>1220</v>
      </c>
      <c r="O127" s="74"/>
      <c r="P127" s="74">
        <v>16</v>
      </c>
      <c r="Q127" s="74">
        <v>64</v>
      </c>
      <c r="R127" s="76" t="s">
        <v>939</v>
      </c>
      <c r="S127" s="74">
        <v>100</v>
      </c>
      <c r="T127" s="71" t="s">
        <v>938</v>
      </c>
      <c r="U127" s="74">
        <v>600</v>
      </c>
      <c r="V127" s="71" t="s">
        <v>937</v>
      </c>
      <c r="W127" s="74"/>
      <c r="X127" s="83" t="s">
        <v>930</v>
      </c>
      <c r="Y127" s="83" t="s">
        <v>930</v>
      </c>
      <c r="Z127" s="83"/>
      <c r="AA127" s="75"/>
      <c r="AB127" s="75"/>
      <c r="AC127" s="75"/>
      <c r="AD127" s="75"/>
      <c r="AE127" s="75" t="s">
        <v>936</v>
      </c>
      <c r="AF127" s="74"/>
      <c r="AG127" s="74" t="s">
        <v>935</v>
      </c>
      <c r="AH127" s="74"/>
      <c r="AI127" s="74"/>
    </row>
    <row r="128" spans="1:35">
      <c r="A128" s="116"/>
      <c r="B128" s="89" t="s">
        <v>1216</v>
      </c>
      <c r="C128" s="87" t="s">
        <v>1219</v>
      </c>
      <c r="D128" s="74" t="s">
        <v>157</v>
      </c>
      <c r="E128" s="77" t="s">
        <v>989</v>
      </c>
      <c r="F128" s="77" t="s">
        <v>943</v>
      </c>
      <c r="G128" s="113" t="s">
        <v>1118</v>
      </c>
      <c r="H128" s="74"/>
      <c r="I128" s="87" t="s">
        <v>659</v>
      </c>
      <c r="J128" s="73">
        <v>44489</v>
      </c>
      <c r="K128" s="73">
        <f>VLOOKUP(I128,'[1]11.11'!$E:$F,2,FALSE)</f>
        <v>44504</v>
      </c>
      <c r="L128" s="73"/>
      <c r="M128" s="74" t="s">
        <v>941</v>
      </c>
      <c r="N128" s="133" t="s">
        <v>1218</v>
      </c>
      <c r="O128" s="74"/>
      <c r="P128" s="74">
        <v>16</v>
      </c>
      <c r="Q128" s="74">
        <v>64</v>
      </c>
      <c r="R128" s="76" t="s">
        <v>939</v>
      </c>
      <c r="S128" s="74">
        <v>100</v>
      </c>
      <c r="T128" s="71" t="s">
        <v>938</v>
      </c>
      <c r="U128" s="74">
        <v>600</v>
      </c>
      <c r="V128" s="71" t="s">
        <v>937</v>
      </c>
      <c r="W128" s="74"/>
      <c r="X128" s="83" t="s">
        <v>930</v>
      </c>
      <c r="Y128" s="83" t="s">
        <v>930</v>
      </c>
      <c r="Z128" s="83"/>
      <c r="AA128" s="75"/>
      <c r="AB128" s="75"/>
      <c r="AC128" s="75"/>
      <c r="AD128" s="75"/>
      <c r="AE128" s="75" t="s">
        <v>936</v>
      </c>
      <c r="AF128" s="74"/>
      <c r="AG128" s="74" t="s">
        <v>935</v>
      </c>
      <c r="AH128" s="74"/>
      <c r="AI128" s="74"/>
    </row>
    <row r="129" spans="1:35">
      <c r="A129" s="116"/>
      <c r="B129" s="89" t="s">
        <v>1216</v>
      </c>
      <c r="C129" s="87" t="s">
        <v>1215</v>
      </c>
      <c r="D129" s="74" t="s">
        <v>157</v>
      </c>
      <c r="E129" s="77" t="s">
        <v>989</v>
      </c>
      <c r="F129" s="77" t="s">
        <v>943</v>
      </c>
      <c r="G129" s="113" t="s">
        <v>1118</v>
      </c>
      <c r="H129" s="74"/>
      <c r="I129" s="87" t="s">
        <v>658</v>
      </c>
      <c r="J129" s="73">
        <v>44489</v>
      </c>
      <c r="K129" s="73">
        <f>VLOOKUP(I129,'[1]11.11'!$E:$F,2,FALSE)</f>
        <v>44504</v>
      </c>
      <c r="L129" s="73"/>
      <c r="M129" s="74" t="s">
        <v>941</v>
      </c>
      <c r="N129" s="133" t="s">
        <v>1217</v>
      </c>
      <c r="O129" s="74"/>
      <c r="P129" s="74">
        <v>16</v>
      </c>
      <c r="Q129" s="74">
        <v>64</v>
      </c>
      <c r="R129" s="76" t="s">
        <v>939</v>
      </c>
      <c r="S129" s="74">
        <v>100</v>
      </c>
      <c r="T129" s="71" t="s">
        <v>938</v>
      </c>
      <c r="U129" s="74">
        <v>600</v>
      </c>
      <c r="V129" s="71" t="s">
        <v>937</v>
      </c>
      <c r="W129" s="74"/>
      <c r="X129" s="83" t="s">
        <v>930</v>
      </c>
      <c r="Y129" s="83" t="s">
        <v>930</v>
      </c>
      <c r="Z129" s="83"/>
      <c r="AA129" s="75"/>
      <c r="AB129" s="75"/>
      <c r="AC129" s="75"/>
      <c r="AD129" s="75"/>
      <c r="AE129" s="75" t="s">
        <v>936</v>
      </c>
      <c r="AF129" s="74"/>
      <c r="AG129" s="74" t="s">
        <v>935</v>
      </c>
      <c r="AH129" s="74"/>
      <c r="AI129" s="74"/>
    </row>
    <row r="130" spans="1:35">
      <c r="A130" s="116"/>
      <c r="B130" s="89" t="s">
        <v>1216</v>
      </c>
      <c r="C130" s="87" t="s">
        <v>1215</v>
      </c>
      <c r="D130" s="74" t="s">
        <v>157</v>
      </c>
      <c r="E130" s="77" t="s">
        <v>989</v>
      </c>
      <c r="F130" s="77" t="s">
        <v>943</v>
      </c>
      <c r="G130" s="113" t="s">
        <v>1118</v>
      </c>
      <c r="H130" s="74"/>
      <c r="I130" s="87" t="s">
        <v>656</v>
      </c>
      <c r="J130" s="73">
        <v>44489</v>
      </c>
      <c r="K130" s="73">
        <f>VLOOKUP(I130,'[1]11.11'!$E:$F,2,FALSE)</f>
        <v>44504</v>
      </c>
      <c r="L130" s="73"/>
      <c r="M130" s="74" t="s">
        <v>941</v>
      </c>
      <c r="N130" s="133" t="s">
        <v>1214</v>
      </c>
      <c r="O130" s="74"/>
      <c r="P130" s="74">
        <v>16</v>
      </c>
      <c r="Q130" s="74">
        <v>64</v>
      </c>
      <c r="R130" s="76" t="s">
        <v>939</v>
      </c>
      <c r="S130" s="74">
        <v>100</v>
      </c>
      <c r="T130" s="71" t="s">
        <v>938</v>
      </c>
      <c r="U130" s="74">
        <v>600</v>
      </c>
      <c r="V130" s="71" t="s">
        <v>937</v>
      </c>
      <c r="W130" s="74"/>
      <c r="X130" s="83" t="s">
        <v>930</v>
      </c>
      <c r="Y130" s="83" t="s">
        <v>930</v>
      </c>
      <c r="Z130" s="83"/>
      <c r="AA130" s="75"/>
      <c r="AB130" s="75"/>
      <c r="AC130" s="75"/>
      <c r="AD130" s="75"/>
      <c r="AE130" s="75" t="s">
        <v>936</v>
      </c>
      <c r="AF130" s="74"/>
      <c r="AG130" s="74" t="s">
        <v>935</v>
      </c>
      <c r="AH130" s="74"/>
      <c r="AI130" s="74"/>
    </row>
    <row r="131" spans="1:35">
      <c r="A131" s="116"/>
      <c r="B131" s="114" t="s">
        <v>1211</v>
      </c>
      <c r="C131" s="87" t="s">
        <v>1101</v>
      </c>
      <c r="D131" s="74" t="s">
        <v>157</v>
      </c>
      <c r="E131" s="77" t="s">
        <v>944</v>
      </c>
      <c r="F131" s="77" t="s">
        <v>943</v>
      </c>
      <c r="G131" s="113" t="s">
        <v>1118</v>
      </c>
      <c r="H131" s="74"/>
      <c r="I131" s="74" t="s">
        <v>319</v>
      </c>
      <c r="J131" s="73">
        <v>44479</v>
      </c>
      <c r="K131" s="73">
        <f>VLOOKUP(I131,'[1]10.31'!$E:$F,2,FALSE)</f>
        <v>44494</v>
      </c>
      <c r="L131" s="73"/>
      <c r="M131" s="74" t="s">
        <v>941</v>
      </c>
      <c r="N131" s="115" t="s">
        <v>1213</v>
      </c>
      <c r="O131" s="128"/>
      <c r="P131" s="74">
        <v>8</v>
      </c>
      <c r="Q131" s="74">
        <v>32</v>
      </c>
      <c r="R131" s="76" t="s">
        <v>939</v>
      </c>
      <c r="S131" s="74">
        <v>100</v>
      </c>
      <c r="T131" s="71" t="s">
        <v>938</v>
      </c>
      <c r="U131" s="74">
        <v>300</v>
      </c>
      <c r="V131" s="71" t="s">
        <v>937</v>
      </c>
      <c r="W131" s="74"/>
      <c r="X131" s="83" t="s">
        <v>930</v>
      </c>
      <c r="Y131" s="83" t="s">
        <v>930</v>
      </c>
      <c r="Z131" s="83"/>
      <c r="AA131" s="75"/>
      <c r="AB131" s="75"/>
      <c r="AC131" s="75"/>
      <c r="AD131" s="75"/>
      <c r="AE131" s="75" t="s">
        <v>936</v>
      </c>
      <c r="AF131" s="74"/>
      <c r="AG131" s="74" t="s">
        <v>935</v>
      </c>
      <c r="AH131" s="74"/>
      <c r="AI131" s="74"/>
    </row>
    <row r="132" spans="1:35">
      <c r="A132" s="116"/>
      <c r="B132" s="114" t="s">
        <v>1211</v>
      </c>
      <c r="C132" s="87" t="s">
        <v>1101</v>
      </c>
      <c r="D132" s="74" t="s">
        <v>157</v>
      </c>
      <c r="E132" s="77" t="s">
        <v>944</v>
      </c>
      <c r="F132" s="77" t="s">
        <v>943</v>
      </c>
      <c r="G132" s="113" t="s">
        <v>1118</v>
      </c>
      <c r="H132" s="74"/>
      <c r="I132" s="74" t="s">
        <v>320</v>
      </c>
      <c r="J132" s="73">
        <v>44479</v>
      </c>
      <c r="K132" s="73">
        <f>VLOOKUP(I132,'[1]10.31'!$E:$F,2,FALSE)</f>
        <v>44494</v>
      </c>
      <c r="L132" s="73"/>
      <c r="M132" s="74" t="s">
        <v>941</v>
      </c>
      <c r="N132" s="115" t="s">
        <v>1212</v>
      </c>
      <c r="O132" s="128"/>
      <c r="P132" s="74">
        <v>8</v>
      </c>
      <c r="Q132" s="74">
        <v>32</v>
      </c>
      <c r="R132" s="76" t="s">
        <v>939</v>
      </c>
      <c r="S132" s="74">
        <v>100</v>
      </c>
      <c r="T132" s="71" t="s">
        <v>938</v>
      </c>
      <c r="U132" s="74">
        <v>300</v>
      </c>
      <c r="V132" s="71" t="s">
        <v>937</v>
      </c>
      <c r="W132" s="74"/>
      <c r="X132" s="83" t="s">
        <v>930</v>
      </c>
      <c r="Y132" s="83" t="s">
        <v>930</v>
      </c>
      <c r="Z132" s="83"/>
      <c r="AA132" s="75"/>
      <c r="AB132" s="75"/>
      <c r="AC132" s="75"/>
      <c r="AD132" s="75"/>
      <c r="AE132" s="75" t="s">
        <v>936</v>
      </c>
      <c r="AF132" s="74"/>
      <c r="AG132" s="74" t="s">
        <v>935</v>
      </c>
      <c r="AH132" s="74"/>
      <c r="AI132" s="74"/>
    </row>
    <row r="133" spans="1:35">
      <c r="A133" s="116"/>
      <c r="B133" s="114" t="s">
        <v>1211</v>
      </c>
      <c r="C133" s="87" t="s">
        <v>1210</v>
      </c>
      <c r="D133" s="74"/>
      <c r="E133" s="77"/>
      <c r="F133" s="77"/>
      <c r="G133" s="113"/>
      <c r="H133" s="74"/>
      <c r="I133" s="74" t="s">
        <v>119</v>
      </c>
      <c r="J133" s="73">
        <v>44479</v>
      </c>
      <c r="K133" s="73">
        <f>VLOOKUP(I133,'[1]10.31'!$E:$F,2,FALSE)</f>
        <v>44494</v>
      </c>
      <c r="L133" s="73"/>
      <c r="M133" s="74" t="s">
        <v>941</v>
      </c>
      <c r="N133" s="115" t="s">
        <v>1209</v>
      </c>
      <c r="O133" s="132"/>
      <c r="P133" s="74"/>
      <c r="Q133" s="74"/>
      <c r="R133" s="74"/>
      <c r="S133" s="74"/>
      <c r="T133" s="74"/>
      <c r="U133" s="74"/>
      <c r="V133" s="74"/>
      <c r="W133" s="74"/>
      <c r="X133" s="83"/>
      <c r="Y133" s="83"/>
      <c r="Z133" s="83"/>
      <c r="AA133" s="75"/>
      <c r="AB133" s="75"/>
      <c r="AC133" s="75"/>
      <c r="AD133" s="75"/>
      <c r="AE133" s="75" t="s">
        <v>936</v>
      </c>
      <c r="AF133" s="74"/>
      <c r="AG133" s="74"/>
      <c r="AH133" s="74"/>
      <c r="AI133" s="74"/>
    </row>
    <row r="134" spans="1:35">
      <c r="A134" s="116"/>
      <c r="B134" s="112" t="s">
        <v>1206</v>
      </c>
      <c r="C134" s="87" t="s">
        <v>1205</v>
      </c>
      <c r="D134" s="74" t="s">
        <v>157</v>
      </c>
      <c r="E134" s="77" t="s">
        <v>944</v>
      </c>
      <c r="F134" s="77" t="s">
        <v>943</v>
      </c>
      <c r="G134" s="113" t="s">
        <v>1118</v>
      </c>
      <c r="H134" s="74"/>
      <c r="I134" s="74" t="s">
        <v>244</v>
      </c>
      <c r="J134" s="73">
        <v>44479</v>
      </c>
      <c r="K134" s="73">
        <f>VLOOKUP(I134,'[1]10.31'!$E:$F,2,FALSE)</f>
        <v>44489</v>
      </c>
      <c r="L134" s="73"/>
      <c r="M134" s="74" t="s">
        <v>941</v>
      </c>
      <c r="N134" s="115" t="s">
        <v>1208</v>
      </c>
      <c r="O134" s="74"/>
      <c r="P134" s="74">
        <v>16</v>
      </c>
      <c r="Q134" s="74">
        <v>64</v>
      </c>
      <c r="R134" s="76" t="s">
        <v>939</v>
      </c>
      <c r="S134" s="74">
        <v>100</v>
      </c>
      <c r="T134" s="71" t="s">
        <v>938</v>
      </c>
      <c r="U134" s="74">
        <v>140</v>
      </c>
      <c r="V134" s="71" t="s">
        <v>937</v>
      </c>
      <c r="W134" s="74"/>
      <c r="X134" s="83" t="s">
        <v>930</v>
      </c>
      <c r="Y134" s="83" t="s">
        <v>930</v>
      </c>
      <c r="Z134" s="83"/>
      <c r="AA134" s="75"/>
      <c r="AB134" s="75"/>
      <c r="AC134" s="75"/>
      <c r="AD134" s="75"/>
      <c r="AE134" s="75" t="s">
        <v>1203</v>
      </c>
      <c r="AF134" s="364" t="s">
        <v>1207</v>
      </c>
      <c r="AG134" s="74" t="s">
        <v>935</v>
      </c>
      <c r="AH134" s="74"/>
      <c r="AI134" s="74"/>
    </row>
    <row r="135" spans="1:35">
      <c r="A135" s="116"/>
      <c r="B135" s="112" t="s">
        <v>1206</v>
      </c>
      <c r="C135" s="87" t="s">
        <v>1205</v>
      </c>
      <c r="D135" s="74" t="s">
        <v>157</v>
      </c>
      <c r="E135" s="77" t="s">
        <v>944</v>
      </c>
      <c r="F135" s="77" t="s">
        <v>943</v>
      </c>
      <c r="G135" s="113" t="s">
        <v>1118</v>
      </c>
      <c r="H135" s="74"/>
      <c r="I135" s="74" t="s">
        <v>245</v>
      </c>
      <c r="J135" s="73">
        <v>44479</v>
      </c>
      <c r="K135" s="73">
        <f>VLOOKUP(I135,'[1]10.31'!$E:$F,2,FALSE)</f>
        <v>44489</v>
      </c>
      <c r="L135" s="73"/>
      <c r="M135" s="74" t="s">
        <v>941</v>
      </c>
      <c r="N135" s="115" t="s">
        <v>1204</v>
      </c>
      <c r="O135" s="74"/>
      <c r="P135" s="74">
        <v>16</v>
      </c>
      <c r="Q135" s="74">
        <v>64</v>
      </c>
      <c r="R135" s="76" t="s">
        <v>939</v>
      </c>
      <c r="S135" s="74">
        <v>100</v>
      </c>
      <c r="T135" s="71" t="s">
        <v>938</v>
      </c>
      <c r="U135" s="74">
        <v>140</v>
      </c>
      <c r="V135" s="71" t="s">
        <v>937</v>
      </c>
      <c r="W135" s="74"/>
      <c r="X135" s="83" t="s">
        <v>930</v>
      </c>
      <c r="Y135" s="83" t="s">
        <v>930</v>
      </c>
      <c r="Z135" s="83"/>
      <c r="AA135" s="75"/>
      <c r="AB135" s="75"/>
      <c r="AC135" s="75"/>
      <c r="AD135" s="75"/>
      <c r="AE135" s="75" t="s">
        <v>1203</v>
      </c>
      <c r="AF135" s="365"/>
      <c r="AG135" s="74" t="s">
        <v>935</v>
      </c>
      <c r="AH135" s="74"/>
      <c r="AI135" s="74"/>
    </row>
    <row r="136" spans="1:35" s="127" customFormat="1">
      <c r="A136" s="131"/>
      <c r="B136" s="81" t="s">
        <v>1202</v>
      </c>
      <c r="C136" s="77" t="s">
        <v>1201</v>
      </c>
      <c r="D136" s="74"/>
      <c r="E136" s="77"/>
      <c r="F136" s="77"/>
      <c r="G136" s="113"/>
      <c r="H136" s="74"/>
      <c r="I136" s="74" t="s">
        <v>247</v>
      </c>
      <c r="J136" s="73">
        <v>44479</v>
      </c>
      <c r="K136" s="73">
        <f>VLOOKUP(I136,'[1]10.31'!$E:$F,2,FALSE)</f>
        <v>44489</v>
      </c>
      <c r="L136" s="73"/>
      <c r="M136" s="74" t="s">
        <v>941</v>
      </c>
      <c r="N136" s="130" t="s">
        <v>1200</v>
      </c>
      <c r="O136" s="74"/>
      <c r="P136" s="128"/>
      <c r="Q136" s="128"/>
      <c r="R136" s="128"/>
      <c r="S136" s="128"/>
      <c r="T136" s="128"/>
      <c r="U136" s="128"/>
      <c r="V136" s="128"/>
      <c r="W136" s="128"/>
      <c r="X136" s="83"/>
      <c r="Y136" s="83"/>
      <c r="Z136" s="83"/>
      <c r="AA136" s="129"/>
      <c r="AB136" s="129"/>
      <c r="AC136" s="129"/>
      <c r="AD136" s="129"/>
      <c r="AE136" s="129"/>
      <c r="AF136" s="128"/>
      <c r="AG136" s="128"/>
      <c r="AH136" s="128"/>
      <c r="AI136" s="128"/>
    </row>
    <row r="137" spans="1:35">
      <c r="A137" s="373"/>
      <c r="B137" s="114" t="s">
        <v>1173</v>
      </c>
      <c r="C137" s="77" t="s">
        <v>1085</v>
      </c>
      <c r="D137" s="74" t="s">
        <v>157</v>
      </c>
      <c r="E137" s="77" t="s">
        <v>944</v>
      </c>
      <c r="F137" s="77" t="s">
        <v>943</v>
      </c>
      <c r="G137" s="113" t="s">
        <v>1118</v>
      </c>
      <c r="H137" s="74"/>
      <c r="I137" s="74" t="s">
        <v>277</v>
      </c>
      <c r="J137" s="73">
        <v>44479</v>
      </c>
      <c r="K137" s="73">
        <f>VLOOKUP(I137,'[1]10.31'!$E:$F,2,FALSE)</f>
        <v>44496</v>
      </c>
      <c r="L137" s="73"/>
      <c r="M137" s="74" t="s">
        <v>941</v>
      </c>
      <c r="N137" s="115" t="s">
        <v>1199</v>
      </c>
      <c r="O137" s="124"/>
      <c r="P137" s="74">
        <v>8</v>
      </c>
      <c r="Q137" s="74">
        <v>32</v>
      </c>
      <c r="R137" s="76" t="s">
        <v>939</v>
      </c>
      <c r="S137" s="74">
        <v>100</v>
      </c>
      <c r="T137" s="71" t="s">
        <v>938</v>
      </c>
      <c r="U137" s="74">
        <v>300</v>
      </c>
      <c r="V137" s="71" t="s">
        <v>937</v>
      </c>
      <c r="W137" s="74"/>
      <c r="X137" s="83" t="s">
        <v>930</v>
      </c>
      <c r="Y137" s="83" t="s">
        <v>930</v>
      </c>
      <c r="Z137" s="83"/>
      <c r="AA137" s="367">
        <v>50</v>
      </c>
      <c r="AB137" s="367" t="s">
        <v>1173</v>
      </c>
      <c r="AC137" s="364" t="s">
        <v>1122</v>
      </c>
      <c r="AD137" s="364" t="s">
        <v>930</v>
      </c>
      <c r="AE137" s="123" t="s">
        <v>936</v>
      </c>
      <c r="AF137" s="74"/>
      <c r="AG137" s="74" t="s">
        <v>935</v>
      </c>
      <c r="AH137" s="74"/>
      <c r="AI137" s="74"/>
    </row>
    <row r="138" spans="1:35">
      <c r="A138" s="374"/>
      <c r="B138" s="114" t="s">
        <v>1173</v>
      </c>
      <c r="C138" s="77" t="s">
        <v>1085</v>
      </c>
      <c r="D138" s="74" t="s">
        <v>157</v>
      </c>
      <c r="E138" s="77" t="s">
        <v>944</v>
      </c>
      <c r="F138" s="77" t="s">
        <v>943</v>
      </c>
      <c r="G138" s="113" t="s">
        <v>1118</v>
      </c>
      <c r="H138" s="74"/>
      <c r="I138" s="74" t="s">
        <v>278</v>
      </c>
      <c r="J138" s="73">
        <v>44479</v>
      </c>
      <c r="K138" s="73">
        <f>VLOOKUP(I138,'[1]10.31'!$E:$F,2,FALSE)</f>
        <v>44496</v>
      </c>
      <c r="L138" s="73"/>
      <c r="M138" s="74" t="s">
        <v>941</v>
      </c>
      <c r="N138" s="115" t="s">
        <v>1198</v>
      </c>
      <c r="O138" s="124"/>
      <c r="P138" s="74">
        <v>8</v>
      </c>
      <c r="Q138" s="74">
        <v>32</v>
      </c>
      <c r="R138" s="76" t="s">
        <v>939</v>
      </c>
      <c r="S138" s="74">
        <v>100</v>
      </c>
      <c r="T138" s="71" t="s">
        <v>938</v>
      </c>
      <c r="U138" s="74">
        <v>300</v>
      </c>
      <c r="V138" s="71" t="s">
        <v>937</v>
      </c>
      <c r="W138" s="74"/>
      <c r="X138" s="83" t="s">
        <v>930</v>
      </c>
      <c r="Y138" s="83" t="s">
        <v>930</v>
      </c>
      <c r="Z138" s="83"/>
      <c r="AA138" s="368"/>
      <c r="AB138" s="368"/>
      <c r="AC138" s="368"/>
      <c r="AD138" s="366"/>
      <c r="AE138" s="123" t="s">
        <v>936</v>
      </c>
      <c r="AF138" s="74"/>
      <c r="AG138" s="74" t="s">
        <v>935</v>
      </c>
      <c r="AH138" s="74"/>
      <c r="AI138" s="74"/>
    </row>
    <row r="139" spans="1:35">
      <c r="A139" s="374"/>
      <c r="B139" s="114" t="s">
        <v>1173</v>
      </c>
      <c r="C139" s="77" t="s">
        <v>1085</v>
      </c>
      <c r="D139" s="74" t="s">
        <v>157</v>
      </c>
      <c r="E139" s="77" t="s">
        <v>944</v>
      </c>
      <c r="F139" s="77" t="s">
        <v>943</v>
      </c>
      <c r="G139" s="113" t="s">
        <v>1118</v>
      </c>
      <c r="H139" s="74"/>
      <c r="I139" s="74" t="s">
        <v>279</v>
      </c>
      <c r="J139" s="73">
        <v>44479</v>
      </c>
      <c r="K139" s="73">
        <f>VLOOKUP(I139,'[1]10.31'!$E:$F,2,FALSE)</f>
        <v>44496</v>
      </c>
      <c r="L139" s="73"/>
      <c r="M139" s="74" t="s">
        <v>941</v>
      </c>
      <c r="N139" s="115" t="s">
        <v>1197</v>
      </c>
      <c r="O139" s="124"/>
      <c r="P139" s="74">
        <v>8</v>
      </c>
      <c r="Q139" s="74">
        <v>32</v>
      </c>
      <c r="R139" s="76" t="s">
        <v>939</v>
      </c>
      <c r="S139" s="74">
        <v>100</v>
      </c>
      <c r="T139" s="71" t="s">
        <v>938</v>
      </c>
      <c r="U139" s="74">
        <v>300</v>
      </c>
      <c r="V139" s="71" t="s">
        <v>937</v>
      </c>
      <c r="W139" s="74"/>
      <c r="X139" s="83" t="s">
        <v>930</v>
      </c>
      <c r="Y139" s="83" t="s">
        <v>930</v>
      </c>
      <c r="Z139" s="83"/>
      <c r="AA139" s="368"/>
      <c r="AB139" s="368"/>
      <c r="AC139" s="368"/>
      <c r="AD139" s="366"/>
      <c r="AE139" s="123" t="s">
        <v>936</v>
      </c>
      <c r="AF139" s="74"/>
      <c r="AG139" s="74" t="s">
        <v>935</v>
      </c>
      <c r="AH139" s="74"/>
      <c r="AI139" s="74"/>
    </row>
    <row r="140" spans="1:35" ht="13.75" customHeight="1">
      <c r="A140" s="374"/>
      <c r="B140" s="81" t="s">
        <v>1173</v>
      </c>
      <c r="C140" s="77" t="s">
        <v>1083</v>
      </c>
      <c r="D140" s="74"/>
      <c r="E140" s="77"/>
      <c r="F140" s="77"/>
      <c r="G140" s="113"/>
      <c r="H140" s="74"/>
      <c r="I140" s="74" t="s">
        <v>280</v>
      </c>
      <c r="J140" s="73">
        <v>44479</v>
      </c>
      <c r="K140" s="73">
        <f>VLOOKUP(I140,'[1]10.31'!$E:$F,2,FALSE)</f>
        <v>44496</v>
      </c>
      <c r="L140" s="73"/>
      <c r="M140" s="74" t="s">
        <v>941</v>
      </c>
      <c r="N140" s="115" t="s">
        <v>1196</v>
      </c>
      <c r="O140" s="74"/>
      <c r="P140" s="74"/>
      <c r="Q140" s="74"/>
      <c r="R140" s="74"/>
      <c r="S140" s="74"/>
      <c r="T140" s="74"/>
      <c r="U140" s="74"/>
      <c r="V140" s="74"/>
      <c r="W140" s="74"/>
      <c r="X140" s="83"/>
      <c r="Y140" s="83"/>
      <c r="Z140" s="83"/>
      <c r="AA140" s="368"/>
      <c r="AB140" s="368"/>
      <c r="AC140" s="368"/>
      <c r="AD140" s="366"/>
      <c r="AE140" s="123" t="s">
        <v>936</v>
      </c>
      <c r="AF140" s="74"/>
      <c r="AG140" s="74"/>
      <c r="AH140" s="74"/>
      <c r="AI140" s="74"/>
    </row>
    <row r="141" spans="1:35">
      <c r="A141" s="374"/>
      <c r="B141" s="112" t="s">
        <v>1173</v>
      </c>
      <c r="C141" s="77" t="s">
        <v>1069</v>
      </c>
      <c r="D141" s="74" t="s">
        <v>157</v>
      </c>
      <c r="E141" s="77" t="s">
        <v>944</v>
      </c>
      <c r="F141" s="77" t="s">
        <v>943</v>
      </c>
      <c r="G141" s="113" t="s">
        <v>1118</v>
      </c>
      <c r="H141" s="74"/>
      <c r="I141" s="74" t="s">
        <v>281</v>
      </c>
      <c r="J141" s="73">
        <v>44479</v>
      </c>
      <c r="K141" s="73">
        <f>VLOOKUP(I141,'[1]10.31'!$E:$F,2,FALSE)</f>
        <v>44496</v>
      </c>
      <c r="L141" s="73"/>
      <c r="M141" s="74" t="s">
        <v>941</v>
      </c>
      <c r="N141" s="115" t="s">
        <v>1195</v>
      </c>
      <c r="O141" s="74"/>
      <c r="P141" s="87">
        <v>64</v>
      </c>
      <c r="Q141" s="87">
        <v>256</v>
      </c>
      <c r="R141" s="76" t="s">
        <v>939</v>
      </c>
      <c r="S141" s="74">
        <v>100</v>
      </c>
      <c r="T141" s="71" t="s">
        <v>938</v>
      </c>
      <c r="U141" s="74">
        <v>300</v>
      </c>
      <c r="V141" s="71" t="s">
        <v>937</v>
      </c>
      <c r="W141" s="74"/>
      <c r="X141" s="83" t="s">
        <v>930</v>
      </c>
      <c r="Y141" s="83" t="s">
        <v>930</v>
      </c>
      <c r="Z141" s="83"/>
      <c r="AA141" s="368"/>
      <c r="AB141" s="368"/>
      <c r="AC141" s="368"/>
      <c r="AD141" s="366"/>
      <c r="AE141" s="123" t="s">
        <v>936</v>
      </c>
      <c r="AF141" s="74"/>
      <c r="AG141" s="74" t="s">
        <v>935</v>
      </c>
      <c r="AH141" s="74"/>
      <c r="AI141" s="74"/>
    </row>
    <row r="142" spans="1:35">
      <c r="A142" s="374"/>
      <c r="B142" s="112" t="s">
        <v>1173</v>
      </c>
      <c r="C142" s="77" t="s">
        <v>1069</v>
      </c>
      <c r="D142" s="74" t="s">
        <v>157</v>
      </c>
      <c r="E142" s="77" t="s">
        <v>944</v>
      </c>
      <c r="F142" s="77" t="s">
        <v>943</v>
      </c>
      <c r="G142" s="113" t="s">
        <v>1118</v>
      </c>
      <c r="H142" s="74"/>
      <c r="I142" s="74" t="s">
        <v>282</v>
      </c>
      <c r="J142" s="73">
        <v>44479</v>
      </c>
      <c r="K142" s="73">
        <f>VLOOKUP(I142,'[1]10.31'!$E:$F,2,FALSE)</f>
        <v>44496</v>
      </c>
      <c r="L142" s="73"/>
      <c r="M142" s="74" t="s">
        <v>941</v>
      </c>
      <c r="N142" s="115" t="s">
        <v>1194</v>
      </c>
      <c r="O142" s="74"/>
      <c r="P142" s="87">
        <v>64</v>
      </c>
      <c r="Q142" s="87">
        <v>256</v>
      </c>
      <c r="R142" s="76" t="s">
        <v>939</v>
      </c>
      <c r="S142" s="74">
        <v>100</v>
      </c>
      <c r="T142" s="71" t="s">
        <v>938</v>
      </c>
      <c r="U142" s="74">
        <v>300</v>
      </c>
      <c r="V142" s="71" t="s">
        <v>937</v>
      </c>
      <c r="W142" s="74"/>
      <c r="X142" s="83" t="s">
        <v>930</v>
      </c>
      <c r="Y142" s="83" t="s">
        <v>930</v>
      </c>
      <c r="Z142" s="83"/>
      <c r="AA142" s="368"/>
      <c r="AB142" s="368"/>
      <c r="AC142" s="368"/>
      <c r="AD142" s="366"/>
      <c r="AE142" s="123" t="s">
        <v>936</v>
      </c>
      <c r="AF142" s="74"/>
      <c r="AG142" s="74" t="s">
        <v>935</v>
      </c>
      <c r="AH142" s="74"/>
      <c r="AI142" s="74"/>
    </row>
    <row r="143" spans="1:35">
      <c r="A143" s="374"/>
      <c r="B143" s="112" t="s">
        <v>1173</v>
      </c>
      <c r="C143" s="77" t="s">
        <v>1069</v>
      </c>
      <c r="D143" s="74" t="s">
        <v>157</v>
      </c>
      <c r="E143" s="77" t="s">
        <v>944</v>
      </c>
      <c r="F143" s="77" t="s">
        <v>943</v>
      </c>
      <c r="G143" s="113" t="s">
        <v>1118</v>
      </c>
      <c r="H143" s="74"/>
      <c r="I143" s="74" t="s">
        <v>283</v>
      </c>
      <c r="J143" s="73">
        <v>44479</v>
      </c>
      <c r="K143" s="73">
        <f>VLOOKUP(I143,'[1]10.31'!$E:$F,2,FALSE)</f>
        <v>44496</v>
      </c>
      <c r="L143" s="73"/>
      <c r="M143" s="74" t="s">
        <v>941</v>
      </c>
      <c r="N143" s="115" t="s">
        <v>1193</v>
      </c>
      <c r="O143" s="74"/>
      <c r="P143" s="87">
        <v>64</v>
      </c>
      <c r="Q143" s="87">
        <v>256</v>
      </c>
      <c r="R143" s="76" t="s">
        <v>939</v>
      </c>
      <c r="S143" s="74">
        <v>100</v>
      </c>
      <c r="T143" s="71" t="s">
        <v>938</v>
      </c>
      <c r="U143" s="74">
        <v>300</v>
      </c>
      <c r="V143" s="71" t="s">
        <v>937</v>
      </c>
      <c r="W143" s="74"/>
      <c r="X143" s="83" t="s">
        <v>930</v>
      </c>
      <c r="Y143" s="83" t="s">
        <v>930</v>
      </c>
      <c r="Z143" s="83"/>
      <c r="AA143" s="368"/>
      <c r="AB143" s="368"/>
      <c r="AC143" s="368"/>
      <c r="AD143" s="366"/>
      <c r="AE143" s="123" t="s">
        <v>936</v>
      </c>
      <c r="AF143" s="74"/>
      <c r="AG143" s="74" t="s">
        <v>935</v>
      </c>
      <c r="AH143" s="74"/>
      <c r="AI143" s="74"/>
    </row>
    <row r="144" spans="1:35">
      <c r="A144" s="374"/>
      <c r="B144" s="112" t="s">
        <v>1173</v>
      </c>
      <c r="C144" s="77" t="s">
        <v>1069</v>
      </c>
      <c r="D144" s="74" t="s">
        <v>157</v>
      </c>
      <c r="E144" s="77" t="s">
        <v>944</v>
      </c>
      <c r="F144" s="77" t="s">
        <v>943</v>
      </c>
      <c r="G144" s="113" t="s">
        <v>1118</v>
      </c>
      <c r="H144" s="74"/>
      <c r="I144" s="74" t="s">
        <v>284</v>
      </c>
      <c r="J144" s="73">
        <v>44479</v>
      </c>
      <c r="K144" s="73">
        <f>VLOOKUP(I144,'[1]10.31'!$E:$F,2,FALSE)</f>
        <v>44496</v>
      </c>
      <c r="L144" s="73"/>
      <c r="M144" s="74" t="s">
        <v>941</v>
      </c>
      <c r="N144" s="115" t="s">
        <v>1192</v>
      </c>
      <c r="O144" s="74"/>
      <c r="P144" s="87">
        <v>64</v>
      </c>
      <c r="Q144" s="87">
        <v>256</v>
      </c>
      <c r="R144" s="76" t="s">
        <v>939</v>
      </c>
      <c r="S144" s="74">
        <v>100</v>
      </c>
      <c r="T144" s="71" t="s">
        <v>938</v>
      </c>
      <c r="U144" s="74">
        <v>300</v>
      </c>
      <c r="V144" s="71" t="s">
        <v>937</v>
      </c>
      <c r="W144" s="74"/>
      <c r="X144" s="83" t="s">
        <v>930</v>
      </c>
      <c r="Y144" s="83" t="s">
        <v>930</v>
      </c>
      <c r="Z144" s="83"/>
      <c r="AA144" s="368"/>
      <c r="AB144" s="368"/>
      <c r="AC144" s="368"/>
      <c r="AD144" s="366"/>
      <c r="AE144" s="123" t="s">
        <v>936</v>
      </c>
      <c r="AF144" s="74"/>
      <c r="AG144" s="74" t="s">
        <v>935</v>
      </c>
      <c r="AH144" s="74"/>
      <c r="AI144" s="74"/>
    </row>
    <row r="145" spans="1:35">
      <c r="A145" s="374"/>
      <c r="B145" s="112" t="s">
        <v>1173</v>
      </c>
      <c r="C145" s="77" t="s">
        <v>1069</v>
      </c>
      <c r="D145" s="74" t="s">
        <v>157</v>
      </c>
      <c r="E145" s="77" t="s">
        <v>944</v>
      </c>
      <c r="F145" s="77" t="s">
        <v>943</v>
      </c>
      <c r="G145" s="113" t="s">
        <v>1118</v>
      </c>
      <c r="H145" s="74"/>
      <c r="I145" s="74" t="s">
        <v>285</v>
      </c>
      <c r="J145" s="73">
        <v>44479</v>
      </c>
      <c r="K145" s="73">
        <f>VLOOKUP(I145,'[1]10.31'!$E:$F,2,FALSE)</f>
        <v>44496</v>
      </c>
      <c r="L145" s="73"/>
      <c r="M145" s="74" t="s">
        <v>941</v>
      </c>
      <c r="N145" s="115" t="s">
        <v>1191</v>
      </c>
      <c r="O145" s="74"/>
      <c r="P145" s="87">
        <v>64</v>
      </c>
      <c r="Q145" s="87">
        <v>256</v>
      </c>
      <c r="R145" s="76" t="s">
        <v>939</v>
      </c>
      <c r="S145" s="74">
        <v>100</v>
      </c>
      <c r="T145" s="71" t="s">
        <v>938</v>
      </c>
      <c r="U145" s="74">
        <v>300</v>
      </c>
      <c r="V145" s="71" t="s">
        <v>937</v>
      </c>
      <c r="W145" s="74"/>
      <c r="X145" s="83" t="s">
        <v>930</v>
      </c>
      <c r="Y145" s="83" t="s">
        <v>930</v>
      </c>
      <c r="Z145" s="83"/>
      <c r="AA145" s="368"/>
      <c r="AB145" s="368"/>
      <c r="AC145" s="368"/>
      <c r="AD145" s="366"/>
      <c r="AE145" s="123" t="s">
        <v>936</v>
      </c>
      <c r="AF145" s="74"/>
      <c r="AG145" s="74" t="s">
        <v>935</v>
      </c>
      <c r="AH145" s="74"/>
      <c r="AI145" s="74"/>
    </row>
    <row r="146" spans="1:35">
      <c r="A146" s="374"/>
      <c r="B146" s="112" t="s">
        <v>1173</v>
      </c>
      <c r="C146" s="77" t="s">
        <v>1069</v>
      </c>
      <c r="D146" s="74" t="s">
        <v>157</v>
      </c>
      <c r="E146" s="77" t="s">
        <v>944</v>
      </c>
      <c r="F146" s="77" t="s">
        <v>943</v>
      </c>
      <c r="G146" s="113" t="s">
        <v>1118</v>
      </c>
      <c r="H146" s="74"/>
      <c r="I146" s="74" t="s">
        <v>286</v>
      </c>
      <c r="J146" s="73">
        <v>44479</v>
      </c>
      <c r="K146" s="73">
        <f>VLOOKUP(I146,'[1]10.31'!$E:$F,2,FALSE)</f>
        <v>44496</v>
      </c>
      <c r="L146" s="73"/>
      <c r="M146" s="74" t="s">
        <v>941</v>
      </c>
      <c r="N146" s="115" t="s">
        <v>1190</v>
      </c>
      <c r="O146" s="74"/>
      <c r="P146" s="87">
        <v>64</v>
      </c>
      <c r="Q146" s="87">
        <v>256</v>
      </c>
      <c r="R146" s="76" t="s">
        <v>939</v>
      </c>
      <c r="S146" s="74">
        <v>100</v>
      </c>
      <c r="T146" s="71" t="s">
        <v>938</v>
      </c>
      <c r="U146" s="74">
        <v>300</v>
      </c>
      <c r="V146" s="71" t="s">
        <v>937</v>
      </c>
      <c r="W146" s="74"/>
      <c r="X146" s="83" t="s">
        <v>930</v>
      </c>
      <c r="Y146" s="83" t="s">
        <v>930</v>
      </c>
      <c r="Z146" s="83"/>
      <c r="AA146" s="368"/>
      <c r="AB146" s="368"/>
      <c r="AC146" s="368"/>
      <c r="AD146" s="366"/>
      <c r="AE146" s="123" t="s">
        <v>936</v>
      </c>
      <c r="AF146" s="74"/>
      <c r="AG146" s="74" t="s">
        <v>935</v>
      </c>
      <c r="AH146" s="74"/>
      <c r="AI146" s="74"/>
    </row>
    <row r="147" spans="1:35" s="125" customFormat="1">
      <c r="A147" s="374"/>
      <c r="B147" s="112" t="s">
        <v>1173</v>
      </c>
      <c r="C147" s="77" t="s">
        <v>1069</v>
      </c>
      <c r="D147" s="74" t="s">
        <v>157</v>
      </c>
      <c r="E147" s="77" t="s">
        <v>944</v>
      </c>
      <c r="F147" s="77" t="s">
        <v>943</v>
      </c>
      <c r="G147" s="113" t="s">
        <v>1118</v>
      </c>
      <c r="H147" s="126"/>
      <c r="I147" s="74" t="s">
        <v>2298</v>
      </c>
      <c r="J147" s="73">
        <v>44479</v>
      </c>
      <c r="K147" s="73">
        <f>VLOOKUP(I147,'[1]11.11'!$E:$F,2,FALSE)</f>
        <v>44501</v>
      </c>
      <c r="L147" s="339">
        <v>44489</v>
      </c>
      <c r="M147" s="74" t="s">
        <v>941</v>
      </c>
      <c r="N147" s="115" t="s">
        <v>1189</v>
      </c>
      <c r="O147" s="126"/>
      <c r="P147" s="87">
        <v>64</v>
      </c>
      <c r="Q147" s="87">
        <v>256</v>
      </c>
      <c r="R147" s="76" t="s">
        <v>939</v>
      </c>
      <c r="S147" s="74">
        <v>100</v>
      </c>
      <c r="T147" s="71" t="s">
        <v>938</v>
      </c>
      <c r="U147" s="74">
        <v>300</v>
      </c>
      <c r="V147" s="71" t="s">
        <v>937</v>
      </c>
      <c r="W147" s="74"/>
      <c r="X147" s="83" t="s">
        <v>930</v>
      </c>
      <c r="Y147" s="83" t="s">
        <v>930</v>
      </c>
      <c r="Z147" s="83"/>
      <c r="AA147" s="368"/>
      <c r="AB147" s="368"/>
      <c r="AC147" s="368"/>
      <c r="AD147" s="366"/>
      <c r="AE147" s="123" t="s">
        <v>936</v>
      </c>
      <c r="AF147" s="126"/>
      <c r="AG147" s="74" t="s">
        <v>935</v>
      </c>
      <c r="AH147" s="126"/>
      <c r="AI147" s="126"/>
    </row>
    <row r="148" spans="1:35" s="125" customFormat="1">
      <c r="A148" s="374"/>
      <c r="B148" s="112" t="s">
        <v>1173</v>
      </c>
      <c r="C148" s="77" t="s">
        <v>1069</v>
      </c>
      <c r="D148" s="74" t="s">
        <v>157</v>
      </c>
      <c r="E148" s="77" t="s">
        <v>944</v>
      </c>
      <c r="F148" s="77" t="s">
        <v>943</v>
      </c>
      <c r="G148" s="113" t="s">
        <v>1118</v>
      </c>
      <c r="H148" s="126"/>
      <c r="I148" s="74" t="s">
        <v>288</v>
      </c>
      <c r="J148" s="73">
        <v>44479</v>
      </c>
      <c r="K148" s="73">
        <f>VLOOKUP(I148,'[1]11.11'!$E:$F,2,FALSE)</f>
        <v>44501</v>
      </c>
      <c r="L148" s="339">
        <v>44489</v>
      </c>
      <c r="M148" s="74" t="s">
        <v>941</v>
      </c>
      <c r="N148" s="115" t="s">
        <v>1188</v>
      </c>
      <c r="O148" s="126"/>
      <c r="P148" s="87">
        <v>64</v>
      </c>
      <c r="Q148" s="87">
        <v>256</v>
      </c>
      <c r="R148" s="76" t="s">
        <v>939</v>
      </c>
      <c r="S148" s="74">
        <v>100</v>
      </c>
      <c r="T148" s="71" t="s">
        <v>938</v>
      </c>
      <c r="U148" s="74">
        <v>300</v>
      </c>
      <c r="V148" s="71" t="s">
        <v>937</v>
      </c>
      <c r="W148" s="74"/>
      <c r="X148" s="83" t="s">
        <v>930</v>
      </c>
      <c r="Y148" s="83" t="s">
        <v>930</v>
      </c>
      <c r="Z148" s="83"/>
      <c r="AA148" s="368"/>
      <c r="AB148" s="368"/>
      <c r="AC148" s="368"/>
      <c r="AD148" s="366"/>
      <c r="AE148" s="123" t="s">
        <v>936</v>
      </c>
      <c r="AF148" s="126"/>
      <c r="AG148" s="74" t="s">
        <v>935</v>
      </c>
      <c r="AH148" s="126"/>
      <c r="AI148" s="126"/>
    </row>
    <row r="149" spans="1:35" s="125" customFormat="1">
      <c r="A149" s="374"/>
      <c r="B149" s="112" t="s">
        <v>1173</v>
      </c>
      <c r="C149" s="77" t="s">
        <v>1069</v>
      </c>
      <c r="D149" s="74" t="s">
        <v>157</v>
      </c>
      <c r="E149" s="77" t="s">
        <v>944</v>
      </c>
      <c r="F149" s="77" t="s">
        <v>943</v>
      </c>
      <c r="G149" s="113" t="s">
        <v>1118</v>
      </c>
      <c r="H149" s="126"/>
      <c r="I149" s="74" t="s">
        <v>289</v>
      </c>
      <c r="J149" s="73">
        <v>44479</v>
      </c>
      <c r="K149" s="73">
        <f>VLOOKUP(I149,'[1]11.11'!$E:$F,2,FALSE)</f>
        <v>44501</v>
      </c>
      <c r="L149" s="339">
        <v>44489</v>
      </c>
      <c r="M149" s="74" t="s">
        <v>941</v>
      </c>
      <c r="N149" s="115" t="s">
        <v>1187</v>
      </c>
      <c r="O149" s="126"/>
      <c r="P149" s="87">
        <v>64</v>
      </c>
      <c r="Q149" s="87">
        <v>256</v>
      </c>
      <c r="R149" s="76" t="s">
        <v>939</v>
      </c>
      <c r="S149" s="74">
        <v>100</v>
      </c>
      <c r="T149" s="71" t="s">
        <v>938</v>
      </c>
      <c r="U149" s="74">
        <v>300</v>
      </c>
      <c r="V149" s="71" t="s">
        <v>937</v>
      </c>
      <c r="W149" s="74"/>
      <c r="X149" s="83" t="s">
        <v>930</v>
      </c>
      <c r="Y149" s="83" t="s">
        <v>930</v>
      </c>
      <c r="Z149" s="83"/>
      <c r="AA149" s="368"/>
      <c r="AB149" s="368"/>
      <c r="AC149" s="368"/>
      <c r="AD149" s="366"/>
      <c r="AE149" s="123" t="s">
        <v>936</v>
      </c>
      <c r="AF149" s="126"/>
      <c r="AG149" s="74" t="s">
        <v>935</v>
      </c>
      <c r="AH149" s="126"/>
      <c r="AI149" s="126"/>
    </row>
    <row r="150" spans="1:35" s="125" customFormat="1">
      <c r="A150" s="374"/>
      <c r="B150" s="112" t="s">
        <v>1173</v>
      </c>
      <c r="C150" s="77" t="s">
        <v>1069</v>
      </c>
      <c r="D150" s="74" t="s">
        <v>157</v>
      </c>
      <c r="E150" s="77" t="s">
        <v>944</v>
      </c>
      <c r="F150" s="77" t="s">
        <v>943</v>
      </c>
      <c r="G150" s="113" t="s">
        <v>1118</v>
      </c>
      <c r="H150" s="126"/>
      <c r="I150" s="74" t="s">
        <v>290</v>
      </c>
      <c r="J150" s="73">
        <v>44479</v>
      </c>
      <c r="K150" s="73">
        <f>VLOOKUP(I150,'[1]11.11'!$E:$F,2,FALSE)</f>
        <v>44501</v>
      </c>
      <c r="L150" s="339">
        <v>44489</v>
      </c>
      <c r="M150" s="74" t="s">
        <v>941</v>
      </c>
      <c r="N150" s="115" t="s">
        <v>1186</v>
      </c>
      <c r="O150" s="126"/>
      <c r="P150" s="87">
        <v>64</v>
      </c>
      <c r="Q150" s="87">
        <v>256</v>
      </c>
      <c r="R150" s="76" t="s">
        <v>939</v>
      </c>
      <c r="S150" s="74">
        <v>100</v>
      </c>
      <c r="T150" s="71" t="s">
        <v>938</v>
      </c>
      <c r="U150" s="74">
        <v>300</v>
      </c>
      <c r="V150" s="71" t="s">
        <v>937</v>
      </c>
      <c r="W150" s="74"/>
      <c r="X150" s="83" t="s">
        <v>930</v>
      </c>
      <c r="Y150" s="83" t="s">
        <v>930</v>
      </c>
      <c r="Z150" s="83"/>
      <c r="AA150" s="368"/>
      <c r="AB150" s="368"/>
      <c r="AC150" s="368"/>
      <c r="AD150" s="366"/>
      <c r="AE150" s="123" t="s">
        <v>936</v>
      </c>
      <c r="AF150" s="126"/>
      <c r="AG150" s="74" t="s">
        <v>935</v>
      </c>
      <c r="AH150" s="126"/>
      <c r="AI150" s="126"/>
    </row>
    <row r="151" spans="1:35" s="125" customFormat="1">
      <c r="A151" s="374"/>
      <c r="B151" s="112" t="s">
        <v>1173</v>
      </c>
      <c r="C151" s="77" t="s">
        <v>1069</v>
      </c>
      <c r="D151" s="74" t="s">
        <v>157</v>
      </c>
      <c r="E151" s="77" t="s">
        <v>944</v>
      </c>
      <c r="F151" s="77" t="s">
        <v>943</v>
      </c>
      <c r="G151" s="113" t="s">
        <v>1118</v>
      </c>
      <c r="H151" s="126"/>
      <c r="I151" s="74" t="s">
        <v>752</v>
      </c>
      <c r="J151" s="74"/>
      <c r="K151" s="73">
        <f>VLOOKUP(I151,'[1]11.21'!$E:$F,2,FALSE)</f>
        <v>44519</v>
      </c>
      <c r="L151" s="74"/>
      <c r="M151" s="74" t="s">
        <v>941</v>
      </c>
      <c r="N151" s="115" t="s">
        <v>1185</v>
      </c>
      <c r="O151" s="126"/>
      <c r="P151" s="87">
        <v>64</v>
      </c>
      <c r="Q151" s="87">
        <v>256</v>
      </c>
      <c r="R151" s="76" t="s">
        <v>939</v>
      </c>
      <c r="S151" s="74">
        <v>100</v>
      </c>
      <c r="T151" s="71" t="s">
        <v>938</v>
      </c>
      <c r="U151" s="74">
        <v>300</v>
      </c>
      <c r="V151" s="71" t="s">
        <v>937</v>
      </c>
      <c r="W151" s="74"/>
      <c r="X151" s="83" t="s">
        <v>930</v>
      </c>
      <c r="Y151" s="83" t="s">
        <v>930</v>
      </c>
      <c r="Z151" s="83"/>
      <c r="AA151" s="368"/>
      <c r="AB151" s="368"/>
      <c r="AC151" s="368"/>
      <c r="AD151" s="366"/>
      <c r="AE151" s="123" t="s">
        <v>936</v>
      </c>
      <c r="AF151" s="126"/>
      <c r="AG151" s="74" t="s">
        <v>935</v>
      </c>
      <c r="AH151" s="126"/>
      <c r="AI151" s="126"/>
    </row>
    <row r="152" spans="1:35" s="125" customFormat="1">
      <c r="A152" s="374"/>
      <c r="B152" s="112" t="s">
        <v>1173</v>
      </c>
      <c r="C152" s="77" t="s">
        <v>1069</v>
      </c>
      <c r="D152" s="74" t="s">
        <v>157</v>
      </c>
      <c r="E152" s="77" t="s">
        <v>944</v>
      </c>
      <c r="F152" s="77" t="s">
        <v>943</v>
      </c>
      <c r="G152" s="113" t="s">
        <v>1118</v>
      </c>
      <c r="H152" s="126"/>
      <c r="I152" s="74" t="s">
        <v>751</v>
      </c>
      <c r="J152" s="74"/>
      <c r="K152" s="73">
        <f>VLOOKUP(I152,'[1]11.21'!$E:$F,2,FALSE)</f>
        <v>44519</v>
      </c>
      <c r="L152" s="74"/>
      <c r="M152" s="74" t="s">
        <v>941</v>
      </c>
      <c r="N152" s="115" t="s">
        <v>1184</v>
      </c>
      <c r="O152" s="126"/>
      <c r="P152" s="87">
        <v>64</v>
      </c>
      <c r="Q152" s="87">
        <v>256</v>
      </c>
      <c r="R152" s="76" t="s">
        <v>939</v>
      </c>
      <c r="S152" s="74">
        <v>100</v>
      </c>
      <c r="T152" s="71" t="s">
        <v>938</v>
      </c>
      <c r="U152" s="74">
        <v>300</v>
      </c>
      <c r="V152" s="71" t="s">
        <v>937</v>
      </c>
      <c r="W152" s="74"/>
      <c r="X152" s="83" t="s">
        <v>930</v>
      </c>
      <c r="Y152" s="83" t="s">
        <v>930</v>
      </c>
      <c r="Z152" s="83"/>
      <c r="AA152" s="368"/>
      <c r="AB152" s="368"/>
      <c r="AC152" s="368"/>
      <c r="AD152" s="366"/>
      <c r="AE152" s="123" t="s">
        <v>936</v>
      </c>
      <c r="AF152" s="126"/>
      <c r="AG152" s="74" t="s">
        <v>935</v>
      </c>
      <c r="AH152" s="126"/>
      <c r="AI152" s="126"/>
    </row>
    <row r="153" spans="1:35" s="125" customFormat="1">
      <c r="A153" s="374"/>
      <c r="B153" s="112" t="s">
        <v>1173</v>
      </c>
      <c r="C153" s="77" t="s">
        <v>1069</v>
      </c>
      <c r="D153" s="74" t="s">
        <v>157</v>
      </c>
      <c r="E153" s="77" t="s">
        <v>944</v>
      </c>
      <c r="F153" s="77" t="s">
        <v>943</v>
      </c>
      <c r="G153" s="113" t="s">
        <v>1118</v>
      </c>
      <c r="H153" s="126"/>
      <c r="I153" s="74" t="s">
        <v>750</v>
      </c>
      <c r="J153" s="74"/>
      <c r="K153" s="73">
        <f>VLOOKUP(I153,'[1]11.21'!$E:$F,2,FALSE)</f>
        <v>44519</v>
      </c>
      <c r="L153" s="74"/>
      <c r="M153" s="74" t="s">
        <v>941</v>
      </c>
      <c r="N153" s="115" t="s">
        <v>1183</v>
      </c>
      <c r="O153" s="126"/>
      <c r="P153" s="87">
        <v>64</v>
      </c>
      <c r="Q153" s="87">
        <v>256</v>
      </c>
      <c r="R153" s="76" t="s">
        <v>939</v>
      </c>
      <c r="S153" s="74">
        <v>100</v>
      </c>
      <c r="T153" s="71" t="s">
        <v>938</v>
      </c>
      <c r="U153" s="74">
        <v>300</v>
      </c>
      <c r="V153" s="71" t="s">
        <v>937</v>
      </c>
      <c r="W153" s="74"/>
      <c r="X153" s="83" t="s">
        <v>930</v>
      </c>
      <c r="Y153" s="83" t="s">
        <v>930</v>
      </c>
      <c r="Z153" s="83"/>
      <c r="AA153" s="368"/>
      <c r="AB153" s="368"/>
      <c r="AC153" s="368"/>
      <c r="AD153" s="366"/>
      <c r="AE153" s="123" t="s">
        <v>936</v>
      </c>
      <c r="AF153" s="126"/>
      <c r="AG153" s="74" t="s">
        <v>935</v>
      </c>
      <c r="AH153" s="126"/>
      <c r="AI153" s="126"/>
    </row>
    <row r="154" spans="1:35" s="125" customFormat="1">
      <c r="A154" s="374"/>
      <c r="B154" s="112" t="s">
        <v>1173</v>
      </c>
      <c r="C154" s="77" t="s">
        <v>1069</v>
      </c>
      <c r="D154" s="74" t="s">
        <v>157</v>
      </c>
      <c r="E154" s="77" t="s">
        <v>944</v>
      </c>
      <c r="F154" s="77" t="s">
        <v>943</v>
      </c>
      <c r="G154" s="113" t="s">
        <v>1118</v>
      </c>
      <c r="H154" s="126"/>
      <c r="I154" s="74" t="s">
        <v>749</v>
      </c>
      <c r="J154" s="74"/>
      <c r="K154" s="73">
        <f>VLOOKUP(I154,'[1]11.21'!$E:$F,2,FALSE)</f>
        <v>44519</v>
      </c>
      <c r="L154" s="74"/>
      <c r="M154" s="74" t="s">
        <v>941</v>
      </c>
      <c r="N154" s="115" t="s">
        <v>1182</v>
      </c>
      <c r="O154" s="126"/>
      <c r="P154" s="87">
        <v>64</v>
      </c>
      <c r="Q154" s="87">
        <v>256</v>
      </c>
      <c r="R154" s="76" t="s">
        <v>939</v>
      </c>
      <c r="S154" s="74">
        <v>100</v>
      </c>
      <c r="T154" s="71" t="s">
        <v>938</v>
      </c>
      <c r="U154" s="74">
        <v>300</v>
      </c>
      <c r="V154" s="71" t="s">
        <v>937</v>
      </c>
      <c r="W154" s="74"/>
      <c r="X154" s="83" t="s">
        <v>930</v>
      </c>
      <c r="Y154" s="83" t="s">
        <v>930</v>
      </c>
      <c r="Z154" s="83"/>
      <c r="AA154" s="368"/>
      <c r="AB154" s="368"/>
      <c r="AC154" s="368"/>
      <c r="AD154" s="366"/>
      <c r="AE154" s="123" t="s">
        <v>936</v>
      </c>
      <c r="AF154" s="126"/>
      <c r="AG154" s="74" t="s">
        <v>935</v>
      </c>
      <c r="AH154" s="126"/>
      <c r="AI154" s="126"/>
    </row>
    <row r="155" spans="1:35" s="125" customFormat="1">
      <c r="A155" s="374"/>
      <c r="B155" s="112" t="s">
        <v>1173</v>
      </c>
      <c r="C155" s="77" t="s">
        <v>1069</v>
      </c>
      <c r="D155" s="74" t="s">
        <v>157</v>
      </c>
      <c r="E155" s="77" t="s">
        <v>944</v>
      </c>
      <c r="F155" s="77" t="s">
        <v>943</v>
      </c>
      <c r="G155" s="113" t="s">
        <v>1118</v>
      </c>
      <c r="H155" s="126"/>
      <c r="I155" s="74" t="s">
        <v>748</v>
      </c>
      <c r="J155" s="74"/>
      <c r="K155" s="73">
        <f>VLOOKUP(I155,'[1]11.21'!$E:$F,2,FALSE)</f>
        <v>44519</v>
      </c>
      <c r="L155" s="74"/>
      <c r="M155" s="74" t="s">
        <v>941</v>
      </c>
      <c r="N155" s="115" t="s">
        <v>1181</v>
      </c>
      <c r="O155" s="126"/>
      <c r="P155" s="87">
        <v>64</v>
      </c>
      <c r="Q155" s="87">
        <v>256</v>
      </c>
      <c r="R155" s="76" t="s">
        <v>939</v>
      </c>
      <c r="S155" s="74">
        <v>100</v>
      </c>
      <c r="T155" s="71" t="s">
        <v>938</v>
      </c>
      <c r="U155" s="74">
        <v>300</v>
      </c>
      <c r="V155" s="71" t="s">
        <v>937</v>
      </c>
      <c r="W155" s="74"/>
      <c r="X155" s="83" t="s">
        <v>930</v>
      </c>
      <c r="Y155" s="83" t="s">
        <v>930</v>
      </c>
      <c r="Z155" s="83"/>
      <c r="AA155" s="368"/>
      <c r="AB155" s="368"/>
      <c r="AC155" s="368"/>
      <c r="AD155" s="366"/>
      <c r="AE155" s="123" t="s">
        <v>936</v>
      </c>
      <c r="AF155" s="126"/>
      <c r="AG155" s="74" t="s">
        <v>935</v>
      </c>
      <c r="AH155" s="126"/>
      <c r="AI155" s="126"/>
    </row>
    <row r="156" spans="1:35" s="125" customFormat="1">
      <c r="A156" s="374"/>
      <c r="B156" s="112" t="s">
        <v>1173</v>
      </c>
      <c r="C156" s="77" t="s">
        <v>1069</v>
      </c>
      <c r="D156" s="74" t="s">
        <v>157</v>
      </c>
      <c r="E156" s="77" t="s">
        <v>944</v>
      </c>
      <c r="F156" s="77" t="s">
        <v>943</v>
      </c>
      <c r="G156" s="113" t="s">
        <v>1118</v>
      </c>
      <c r="H156" s="126"/>
      <c r="I156" s="74" t="s">
        <v>747</v>
      </c>
      <c r="J156" s="74"/>
      <c r="K156" s="73">
        <f>VLOOKUP(I156,'[1]11.21'!$E:$F,2,FALSE)</f>
        <v>44519</v>
      </c>
      <c r="L156" s="74"/>
      <c r="M156" s="74" t="s">
        <v>941</v>
      </c>
      <c r="N156" s="115" t="s">
        <v>1180</v>
      </c>
      <c r="O156" s="126"/>
      <c r="P156" s="87">
        <v>64</v>
      </c>
      <c r="Q156" s="87">
        <v>256</v>
      </c>
      <c r="R156" s="76" t="s">
        <v>939</v>
      </c>
      <c r="S156" s="74">
        <v>100</v>
      </c>
      <c r="T156" s="71" t="s">
        <v>938</v>
      </c>
      <c r="U156" s="74">
        <v>300</v>
      </c>
      <c r="V156" s="71" t="s">
        <v>937</v>
      </c>
      <c r="W156" s="74"/>
      <c r="X156" s="83" t="s">
        <v>930</v>
      </c>
      <c r="Y156" s="83" t="s">
        <v>930</v>
      </c>
      <c r="Z156" s="83"/>
      <c r="AA156" s="368"/>
      <c r="AB156" s="368"/>
      <c r="AC156" s="368"/>
      <c r="AD156" s="366"/>
      <c r="AE156" s="123" t="s">
        <v>936</v>
      </c>
      <c r="AF156" s="126"/>
      <c r="AG156" s="74" t="s">
        <v>935</v>
      </c>
      <c r="AH156" s="126"/>
      <c r="AI156" s="126"/>
    </row>
    <row r="157" spans="1:35" s="125" customFormat="1">
      <c r="A157" s="374"/>
      <c r="B157" s="112" t="s">
        <v>1173</v>
      </c>
      <c r="C157" s="77" t="s">
        <v>1069</v>
      </c>
      <c r="D157" s="74" t="s">
        <v>157</v>
      </c>
      <c r="E157" s="77" t="s">
        <v>944</v>
      </c>
      <c r="F157" s="77" t="s">
        <v>943</v>
      </c>
      <c r="G157" s="113" t="s">
        <v>1118</v>
      </c>
      <c r="H157" s="126"/>
      <c r="I157" s="74" t="s">
        <v>746</v>
      </c>
      <c r="J157" s="74"/>
      <c r="K157" s="73">
        <f>VLOOKUP(I157,'[1]11.21'!$E:$F,2,FALSE)</f>
        <v>44519</v>
      </c>
      <c r="L157" s="74"/>
      <c r="M157" s="74" t="s">
        <v>941</v>
      </c>
      <c r="N157" s="115" t="s">
        <v>1179</v>
      </c>
      <c r="O157" s="126"/>
      <c r="P157" s="87">
        <v>64</v>
      </c>
      <c r="Q157" s="87">
        <v>256</v>
      </c>
      <c r="R157" s="76" t="s">
        <v>939</v>
      </c>
      <c r="S157" s="74">
        <v>100</v>
      </c>
      <c r="T157" s="71" t="s">
        <v>938</v>
      </c>
      <c r="U157" s="74">
        <v>300</v>
      </c>
      <c r="V157" s="71" t="s">
        <v>937</v>
      </c>
      <c r="W157" s="74"/>
      <c r="X157" s="83" t="s">
        <v>930</v>
      </c>
      <c r="Y157" s="83" t="s">
        <v>930</v>
      </c>
      <c r="Z157" s="83"/>
      <c r="AA157" s="368"/>
      <c r="AB157" s="368"/>
      <c r="AC157" s="368"/>
      <c r="AD157" s="366"/>
      <c r="AE157" s="123" t="s">
        <v>936</v>
      </c>
      <c r="AF157" s="126"/>
      <c r="AG157" s="74" t="s">
        <v>935</v>
      </c>
      <c r="AH157" s="126"/>
      <c r="AI157" s="126"/>
    </row>
    <row r="158" spans="1:35" s="125" customFormat="1">
      <c r="A158" s="374"/>
      <c r="B158" s="112" t="s">
        <v>1173</v>
      </c>
      <c r="C158" s="77" t="s">
        <v>1069</v>
      </c>
      <c r="D158" s="74" t="s">
        <v>157</v>
      </c>
      <c r="E158" s="77" t="s">
        <v>944</v>
      </c>
      <c r="F158" s="77" t="s">
        <v>943</v>
      </c>
      <c r="G158" s="113" t="s">
        <v>1118</v>
      </c>
      <c r="H158" s="126"/>
      <c r="I158" s="74" t="s">
        <v>745</v>
      </c>
      <c r="J158" s="74"/>
      <c r="K158" s="73">
        <f>VLOOKUP(I158,'[1]11.21'!$E:$F,2,FALSE)</f>
        <v>44519</v>
      </c>
      <c r="L158" s="74"/>
      <c r="M158" s="74" t="s">
        <v>941</v>
      </c>
      <c r="N158" s="115" t="s">
        <v>1178</v>
      </c>
      <c r="O158" s="126"/>
      <c r="P158" s="87">
        <v>64</v>
      </c>
      <c r="Q158" s="87">
        <v>256</v>
      </c>
      <c r="R158" s="76" t="s">
        <v>939</v>
      </c>
      <c r="S158" s="74">
        <v>100</v>
      </c>
      <c r="T158" s="71" t="s">
        <v>938</v>
      </c>
      <c r="U158" s="74">
        <v>300</v>
      </c>
      <c r="V158" s="71" t="s">
        <v>937</v>
      </c>
      <c r="W158" s="74"/>
      <c r="X158" s="83" t="s">
        <v>930</v>
      </c>
      <c r="Y158" s="83" t="s">
        <v>930</v>
      </c>
      <c r="Z158" s="83"/>
      <c r="AA158" s="368"/>
      <c r="AB158" s="368"/>
      <c r="AC158" s="368"/>
      <c r="AD158" s="366"/>
      <c r="AE158" s="123" t="s">
        <v>936</v>
      </c>
      <c r="AF158" s="126"/>
      <c r="AG158" s="74" t="s">
        <v>935</v>
      </c>
      <c r="AH158" s="126"/>
      <c r="AI158" s="126"/>
    </row>
    <row r="159" spans="1:35" s="125" customFormat="1">
      <c r="A159" s="374"/>
      <c r="B159" s="112" t="s">
        <v>1173</v>
      </c>
      <c r="C159" s="77" t="s">
        <v>1069</v>
      </c>
      <c r="D159" s="74" t="s">
        <v>157</v>
      </c>
      <c r="E159" s="77" t="s">
        <v>944</v>
      </c>
      <c r="F159" s="77" t="s">
        <v>943</v>
      </c>
      <c r="G159" s="113" t="s">
        <v>1118</v>
      </c>
      <c r="H159" s="126"/>
      <c r="I159" s="74" t="s">
        <v>744</v>
      </c>
      <c r="J159" s="74"/>
      <c r="K159" s="73">
        <f>VLOOKUP(I159,'[1]11.21'!$E:$F,2,FALSE)</f>
        <v>44519</v>
      </c>
      <c r="L159" s="74"/>
      <c r="M159" s="74" t="s">
        <v>941</v>
      </c>
      <c r="N159" s="115" t="s">
        <v>1177</v>
      </c>
      <c r="O159" s="126"/>
      <c r="P159" s="87">
        <v>64</v>
      </c>
      <c r="Q159" s="87">
        <v>256</v>
      </c>
      <c r="R159" s="76" t="s">
        <v>939</v>
      </c>
      <c r="S159" s="74">
        <v>100</v>
      </c>
      <c r="T159" s="71" t="s">
        <v>938</v>
      </c>
      <c r="U159" s="74">
        <v>300</v>
      </c>
      <c r="V159" s="71" t="s">
        <v>937</v>
      </c>
      <c r="W159" s="74"/>
      <c r="X159" s="83" t="s">
        <v>930</v>
      </c>
      <c r="Y159" s="83" t="s">
        <v>930</v>
      </c>
      <c r="Z159" s="83"/>
      <c r="AA159" s="368"/>
      <c r="AB159" s="368"/>
      <c r="AC159" s="368"/>
      <c r="AD159" s="366"/>
      <c r="AE159" s="123" t="s">
        <v>936</v>
      </c>
      <c r="AF159" s="126"/>
      <c r="AG159" s="74" t="s">
        <v>935</v>
      </c>
      <c r="AH159" s="126"/>
      <c r="AI159" s="126"/>
    </row>
    <row r="160" spans="1:35" s="125" customFormat="1">
      <c r="A160" s="374"/>
      <c r="B160" s="112" t="s">
        <v>1173</v>
      </c>
      <c r="C160" s="77" t="s">
        <v>1069</v>
      </c>
      <c r="D160" s="74" t="s">
        <v>157</v>
      </c>
      <c r="E160" s="77" t="s">
        <v>944</v>
      </c>
      <c r="F160" s="77" t="s">
        <v>943</v>
      </c>
      <c r="G160" s="113" t="s">
        <v>1118</v>
      </c>
      <c r="H160" s="126"/>
      <c r="I160" s="74" t="s">
        <v>743</v>
      </c>
      <c r="J160" s="74"/>
      <c r="K160" s="73">
        <f>VLOOKUP(I160,'[1]11.21'!$E:$F,2,FALSE)</f>
        <v>44519</v>
      </c>
      <c r="L160" s="74"/>
      <c r="M160" s="74" t="s">
        <v>941</v>
      </c>
      <c r="N160" s="115" t="s">
        <v>1176</v>
      </c>
      <c r="O160" s="126"/>
      <c r="P160" s="87">
        <v>64</v>
      </c>
      <c r="Q160" s="87">
        <v>256</v>
      </c>
      <c r="R160" s="76" t="s">
        <v>939</v>
      </c>
      <c r="S160" s="74">
        <v>100</v>
      </c>
      <c r="T160" s="71" t="s">
        <v>938</v>
      </c>
      <c r="U160" s="74">
        <v>300</v>
      </c>
      <c r="V160" s="71" t="s">
        <v>937</v>
      </c>
      <c r="W160" s="74"/>
      <c r="X160" s="83" t="s">
        <v>930</v>
      </c>
      <c r="Y160" s="83" t="s">
        <v>930</v>
      </c>
      <c r="Z160" s="83"/>
      <c r="AA160" s="368"/>
      <c r="AB160" s="368"/>
      <c r="AC160" s="368"/>
      <c r="AD160" s="366"/>
      <c r="AE160" s="123" t="s">
        <v>936</v>
      </c>
      <c r="AF160" s="126"/>
      <c r="AG160" s="74" t="s">
        <v>935</v>
      </c>
      <c r="AH160" s="126"/>
      <c r="AI160" s="126"/>
    </row>
    <row r="161" spans="1:35" s="125" customFormat="1">
      <c r="A161" s="374"/>
      <c r="B161" s="112" t="s">
        <v>1173</v>
      </c>
      <c r="C161" s="77" t="s">
        <v>1069</v>
      </c>
      <c r="D161" s="74" t="s">
        <v>157</v>
      </c>
      <c r="E161" s="77" t="s">
        <v>944</v>
      </c>
      <c r="F161" s="77" t="s">
        <v>943</v>
      </c>
      <c r="G161" s="113" t="s">
        <v>1118</v>
      </c>
      <c r="H161" s="126"/>
      <c r="I161" s="74" t="s">
        <v>742</v>
      </c>
      <c r="J161" s="74"/>
      <c r="K161" s="73">
        <f>VLOOKUP(I161,'[1]11.21'!$E:$F,2,FALSE)</f>
        <v>44519</v>
      </c>
      <c r="L161" s="74"/>
      <c r="M161" s="74" t="s">
        <v>941</v>
      </c>
      <c r="N161" s="115" t="s">
        <v>1175</v>
      </c>
      <c r="O161" s="126"/>
      <c r="P161" s="87">
        <v>64</v>
      </c>
      <c r="Q161" s="87">
        <v>256</v>
      </c>
      <c r="R161" s="76" t="s">
        <v>939</v>
      </c>
      <c r="S161" s="74">
        <v>100</v>
      </c>
      <c r="T161" s="71" t="s">
        <v>938</v>
      </c>
      <c r="U161" s="74">
        <v>300</v>
      </c>
      <c r="V161" s="71" t="s">
        <v>937</v>
      </c>
      <c r="W161" s="74"/>
      <c r="X161" s="83" t="s">
        <v>930</v>
      </c>
      <c r="Y161" s="83" t="s">
        <v>930</v>
      </c>
      <c r="Z161" s="83"/>
      <c r="AA161" s="368"/>
      <c r="AB161" s="368"/>
      <c r="AC161" s="368"/>
      <c r="AD161" s="366"/>
      <c r="AE161" s="123" t="s">
        <v>936</v>
      </c>
      <c r="AF161" s="126"/>
      <c r="AG161" s="74" t="s">
        <v>935</v>
      </c>
      <c r="AH161" s="126"/>
      <c r="AI161" s="126"/>
    </row>
    <row r="162" spans="1:35">
      <c r="A162" s="374"/>
      <c r="B162" s="112" t="s">
        <v>1173</v>
      </c>
      <c r="C162" s="77" t="s">
        <v>1069</v>
      </c>
      <c r="D162" s="74" t="s">
        <v>157</v>
      </c>
      <c r="E162" s="77" t="s">
        <v>944</v>
      </c>
      <c r="F162" s="77" t="s">
        <v>943</v>
      </c>
      <c r="G162" s="113" t="s">
        <v>1118</v>
      </c>
      <c r="H162" s="74"/>
      <c r="I162" s="74" t="s">
        <v>741</v>
      </c>
      <c r="J162" s="74"/>
      <c r="K162" s="73">
        <f>VLOOKUP(I162,'[1]11.21'!$E:$F,2,FALSE)</f>
        <v>44519</v>
      </c>
      <c r="L162" s="74"/>
      <c r="M162" s="74" t="s">
        <v>941</v>
      </c>
      <c r="N162" s="115" t="s">
        <v>1174</v>
      </c>
      <c r="O162" s="74"/>
      <c r="P162" s="87">
        <v>64</v>
      </c>
      <c r="Q162" s="87">
        <v>256</v>
      </c>
      <c r="R162" s="76" t="s">
        <v>939</v>
      </c>
      <c r="S162" s="74">
        <v>100</v>
      </c>
      <c r="T162" s="71" t="s">
        <v>938</v>
      </c>
      <c r="U162" s="74">
        <v>300</v>
      </c>
      <c r="V162" s="71" t="s">
        <v>937</v>
      </c>
      <c r="W162" s="74"/>
      <c r="X162" s="83" t="s">
        <v>930</v>
      </c>
      <c r="Y162" s="83" t="s">
        <v>930</v>
      </c>
      <c r="Z162" s="83"/>
      <c r="AA162" s="368"/>
      <c r="AB162" s="368"/>
      <c r="AC162" s="368"/>
      <c r="AD162" s="366"/>
      <c r="AE162" s="123" t="s">
        <v>936</v>
      </c>
      <c r="AF162" s="74"/>
      <c r="AG162" s="74" t="s">
        <v>935</v>
      </c>
      <c r="AH162" s="74"/>
      <c r="AI162" s="74"/>
    </row>
    <row r="163" spans="1:35">
      <c r="A163" s="375"/>
      <c r="B163" s="112" t="s">
        <v>1173</v>
      </c>
      <c r="C163" s="77" t="s">
        <v>1069</v>
      </c>
      <c r="D163" s="74" t="s">
        <v>157</v>
      </c>
      <c r="E163" s="77" t="s">
        <v>944</v>
      </c>
      <c r="F163" s="77" t="s">
        <v>943</v>
      </c>
      <c r="G163" s="113" t="s">
        <v>1118</v>
      </c>
      <c r="H163" s="74"/>
      <c r="I163" s="74" t="s">
        <v>739</v>
      </c>
      <c r="J163" s="74"/>
      <c r="K163" s="73">
        <f>VLOOKUP(I163,'[1]11.21'!$E:$F,2,FALSE)</f>
        <v>44519</v>
      </c>
      <c r="L163" s="74"/>
      <c r="M163" s="74" t="s">
        <v>941</v>
      </c>
      <c r="N163" s="115" t="s">
        <v>1172</v>
      </c>
      <c r="O163" s="74"/>
      <c r="P163" s="87">
        <v>64</v>
      </c>
      <c r="Q163" s="87">
        <v>256</v>
      </c>
      <c r="R163" s="76" t="s">
        <v>939</v>
      </c>
      <c r="S163" s="74">
        <v>100</v>
      </c>
      <c r="T163" s="71" t="s">
        <v>938</v>
      </c>
      <c r="U163" s="74">
        <v>300</v>
      </c>
      <c r="V163" s="71" t="s">
        <v>937</v>
      </c>
      <c r="W163" s="74"/>
      <c r="X163" s="83" t="s">
        <v>930</v>
      </c>
      <c r="Y163" s="83" t="s">
        <v>930</v>
      </c>
      <c r="Z163" s="83"/>
      <c r="AA163" s="369"/>
      <c r="AB163" s="369"/>
      <c r="AC163" s="369"/>
      <c r="AD163" s="365"/>
      <c r="AE163" s="123" t="s">
        <v>936</v>
      </c>
      <c r="AF163" s="74"/>
      <c r="AG163" s="74" t="s">
        <v>935</v>
      </c>
      <c r="AH163" s="74"/>
      <c r="AI163" s="74"/>
    </row>
    <row r="164" spans="1:35" s="70" customFormat="1">
      <c r="A164" s="122"/>
      <c r="B164" s="114" t="s">
        <v>1168</v>
      </c>
      <c r="C164" s="77" t="s">
        <v>1170</v>
      </c>
      <c r="D164" s="77" t="s">
        <v>157</v>
      </c>
      <c r="E164" s="77" t="s">
        <v>944</v>
      </c>
      <c r="F164" s="77" t="s">
        <v>943</v>
      </c>
      <c r="G164" s="113" t="s">
        <v>1118</v>
      </c>
      <c r="H164" s="77"/>
      <c r="I164" s="77" t="s">
        <v>291</v>
      </c>
      <c r="J164" s="73">
        <v>44479</v>
      </c>
      <c r="K164" s="73">
        <f>VLOOKUP(I164,'[1]10.31'!$E:$F,2,FALSE)</f>
        <v>44496</v>
      </c>
      <c r="L164" s="73"/>
      <c r="M164" s="77" t="s">
        <v>941</v>
      </c>
      <c r="N164" s="115" t="s">
        <v>1171</v>
      </c>
      <c r="O164" s="124"/>
      <c r="P164" s="77">
        <v>8</v>
      </c>
      <c r="Q164" s="77">
        <v>32</v>
      </c>
      <c r="R164" s="76" t="s">
        <v>939</v>
      </c>
      <c r="S164" s="77">
        <v>100</v>
      </c>
      <c r="T164" s="71" t="s">
        <v>938</v>
      </c>
      <c r="U164" s="77">
        <v>500</v>
      </c>
      <c r="V164" s="71" t="s">
        <v>937</v>
      </c>
      <c r="W164" s="77"/>
      <c r="X164" s="83" t="s">
        <v>930</v>
      </c>
      <c r="Y164" s="83" t="s">
        <v>930</v>
      </c>
      <c r="Z164" s="83"/>
      <c r="AA164" s="120"/>
      <c r="AB164" s="120"/>
      <c r="AC164" s="120"/>
      <c r="AD164" s="120"/>
      <c r="AE164" s="123" t="s">
        <v>936</v>
      </c>
      <c r="AF164" s="77"/>
      <c r="AG164" s="77" t="s">
        <v>935</v>
      </c>
      <c r="AH164" s="77"/>
      <c r="AI164" s="77"/>
    </row>
    <row r="165" spans="1:35" s="70" customFormat="1">
      <c r="A165" s="122"/>
      <c r="B165" s="114" t="s">
        <v>1168</v>
      </c>
      <c r="C165" s="77" t="s">
        <v>1170</v>
      </c>
      <c r="D165" s="77" t="s">
        <v>157</v>
      </c>
      <c r="E165" s="77" t="s">
        <v>944</v>
      </c>
      <c r="F165" s="77" t="s">
        <v>943</v>
      </c>
      <c r="G165" s="113" t="s">
        <v>1118</v>
      </c>
      <c r="H165" s="77"/>
      <c r="I165" s="77" t="s">
        <v>292</v>
      </c>
      <c r="J165" s="73">
        <v>44479</v>
      </c>
      <c r="K165" s="73">
        <f>VLOOKUP(I165,'[1]10.31'!$E:$F,2,FALSE)</f>
        <v>44496</v>
      </c>
      <c r="L165" s="73"/>
      <c r="M165" s="77" t="s">
        <v>941</v>
      </c>
      <c r="N165" s="115" t="s">
        <v>1169</v>
      </c>
      <c r="O165" s="124"/>
      <c r="P165" s="77">
        <v>8</v>
      </c>
      <c r="Q165" s="77">
        <v>32</v>
      </c>
      <c r="R165" s="76" t="s">
        <v>939</v>
      </c>
      <c r="S165" s="77">
        <v>100</v>
      </c>
      <c r="T165" s="71" t="s">
        <v>938</v>
      </c>
      <c r="U165" s="77">
        <v>500</v>
      </c>
      <c r="V165" s="71" t="s">
        <v>937</v>
      </c>
      <c r="W165" s="77"/>
      <c r="X165" s="83" t="s">
        <v>930</v>
      </c>
      <c r="Y165" s="83" t="s">
        <v>930</v>
      </c>
      <c r="Z165" s="83"/>
      <c r="AA165" s="120"/>
      <c r="AB165" s="120"/>
      <c r="AC165" s="120"/>
      <c r="AD165" s="120"/>
      <c r="AE165" s="123" t="s">
        <v>936</v>
      </c>
      <c r="AF165" s="77"/>
      <c r="AG165" s="77" t="s">
        <v>935</v>
      </c>
      <c r="AH165" s="77"/>
      <c r="AI165" s="77"/>
    </row>
    <row r="166" spans="1:35" s="70" customFormat="1">
      <c r="A166" s="122"/>
      <c r="B166" s="114" t="s">
        <v>1168</v>
      </c>
      <c r="C166" s="77" t="s">
        <v>1167</v>
      </c>
      <c r="D166" s="77"/>
      <c r="E166" s="77"/>
      <c r="F166" s="77"/>
      <c r="G166" s="113"/>
      <c r="H166" s="77"/>
      <c r="I166" s="77" t="s">
        <v>120</v>
      </c>
      <c r="J166" s="73">
        <v>44479</v>
      </c>
      <c r="K166" s="73">
        <f>VLOOKUP(I166,'[1]10.31'!$E:$F,2,FALSE)</f>
        <v>44496</v>
      </c>
      <c r="L166" s="73"/>
      <c r="M166" s="77" t="s">
        <v>941</v>
      </c>
      <c r="N166" s="115" t="s">
        <v>1166</v>
      </c>
      <c r="O166" s="121"/>
      <c r="P166" s="77"/>
      <c r="Q166" s="77"/>
      <c r="R166" s="77"/>
      <c r="S166" s="77"/>
      <c r="T166" s="77"/>
      <c r="U166" s="77"/>
      <c r="V166" s="77"/>
      <c r="W166" s="77"/>
      <c r="X166" s="83"/>
      <c r="Y166" s="83"/>
      <c r="Z166" s="83"/>
      <c r="AA166" s="120"/>
      <c r="AB166" s="120"/>
      <c r="AC166" s="120"/>
      <c r="AD166" s="120"/>
      <c r="AE166" s="120"/>
      <c r="AF166" s="77"/>
      <c r="AG166" s="77"/>
      <c r="AH166" s="77"/>
      <c r="AI166" s="77"/>
    </row>
    <row r="167" spans="1:35">
      <c r="A167" s="116"/>
      <c r="B167" s="114" t="s">
        <v>1160</v>
      </c>
      <c r="C167" s="77" t="s">
        <v>1159</v>
      </c>
      <c r="D167" s="74" t="s">
        <v>157</v>
      </c>
      <c r="E167" s="77" t="s">
        <v>989</v>
      </c>
      <c r="F167" s="77" t="s">
        <v>943</v>
      </c>
      <c r="G167" s="113" t="s">
        <v>1118</v>
      </c>
      <c r="H167" s="74"/>
      <c r="I167" s="74" t="s">
        <v>293</v>
      </c>
      <c r="J167" s="73">
        <v>44479</v>
      </c>
      <c r="K167" s="73">
        <f>VLOOKUP(I167,'[1]10.31'!$E:$F,2,FALSE)</f>
        <v>44497</v>
      </c>
      <c r="L167" s="73"/>
      <c r="M167" s="74" t="s">
        <v>941</v>
      </c>
      <c r="N167" s="115" t="s">
        <v>1165</v>
      </c>
      <c r="O167" s="74"/>
      <c r="P167" s="74">
        <v>8</v>
      </c>
      <c r="Q167" s="74">
        <v>32</v>
      </c>
      <c r="R167" s="76" t="s">
        <v>939</v>
      </c>
      <c r="S167" s="74">
        <v>100</v>
      </c>
      <c r="T167" s="71" t="s">
        <v>938</v>
      </c>
      <c r="U167" s="74">
        <v>200</v>
      </c>
      <c r="V167" s="71" t="s">
        <v>937</v>
      </c>
      <c r="W167" s="74"/>
      <c r="X167" s="83" t="s">
        <v>930</v>
      </c>
      <c r="Y167" s="83" t="s">
        <v>930</v>
      </c>
      <c r="Z167" s="83"/>
      <c r="AA167" s="75"/>
      <c r="AB167" s="75"/>
      <c r="AC167" s="75"/>
      <c r="AD167" s="75"/>
      <c r="AE167" s="75" t="s">
        <v>936</v>
      </c>
      <c r="AF167" s="74"/>
      <c r="AG167" s="74" t="s">
        <v>935</v>
      </c>
      <c r="AH167" s="74"/>
      <c r="AI167" s="74"/>
    </row>
    <row r="168" spans="1:35">
      <c r="A168" s="116"/>
      <c r="B168" s="114" t="s">
        <v>1160</v>
      </c>
      <c r="C168" s="77" t="s">
        <v>1159</v>
      </c>
      <c r="D168" s="74" t="s">
        <v>157</v>
      </c>
      <c r="E168" s="77" t="s">
        <v>989</v>
      </c>
      <c r="F168" s="77" t="s">
        <v>943</v>
      </c>
      <c r="G168" s="113" t="s">
        <v>1118</v>
      </c>
      <c r="H168" s="74"/>
      <c r="I168" s="74" t="s">
        <v>294</v>
      </c>
      <c r="J168" s="73">
        <v>44479</v>
      </c>
      <c r="K168" s="73">
        <f>VLOOKUP(I168,'[1]10.31'!$E:$F,2,FALSE)</f>
        <v>44497</v>
      </c>
      <c r="L168" s="73"/>
      <c r="M168" s="74" t="s">
        <v>941</v>
      </c>
      <c r="N168" s="115" t="s">
        <v>1164</v>
      </c>
      <c r="O168" s="74"/>
      <c r="P168" s="74">
        <v>8</v>
      </c>
      <c r="Q168" s="74">
        <v>32</v>
      </c>
      <c r="R168" s="76" t="s">
        <v>939</v>
      </c>
      <c r="S168" s="74">
        <v>100</v>
      </c>
      <c r="T168" s="71" t="s">
        <v>938</v>
      </c>
      <c r="U168" s="74">
        <v>200</v>
      </c>
      <c r="V168" s="71" t="s">
        <v>937</v>
      </c>
      <c r="W168" s="74"/>
      <c r="X168" s="83" t="s">
        <v>930</v>
      </c>
      <c r="Y168" s="83" t="s">
        <v>930</v>
      </c>
      <c r="Z168" s="83"/>
      <c r="AA168" s="75"/>
      <c r="AB168" s="75"/>
      <c r="AC168" s="75"/>
      <c r="AD168" s="75"/>
      <c r="AE168" s="75" t="s">
        <v>936</v>
      </c>
      <c r="AF168" s="74"/>
      <c r="AG168" s="74" t="s">
        <v>935</v>
      </c>
      <c r="AH168" s="74"/>
      <c r="AI168" s="74"/>
    </row>
    <row r="169" spans="1:35">
      <c r="A169" s="116"/>
      <c r="B169" s="114" t="s">
        <v>1160</v>
      </c>
      <c r="C169" s="77" t="s">
        <v>1159</v>
      </c>
      <c r="D169" s="74" t="s">
        <v>157</v>
      </c>
      <c r="E169" s="77" t="s">
        <v>989</v>
      </c>
      <c r="F169" s="77" t="s">
        <v>943</v>
      </c>
      <c r="G169" s="113" t="s">
        <v>1118</v>
      </c>
      <c r="H169" s="74"/>
      <c r="I169" s="74" t="s">
        <v>295</v>
      </c>
      <c r="J169" s="73">
        <v>44479</v>
      </c>
      <c r="K169" s="73">
        <f>VLOOKUP(I169,'[1]10.31'!$E:$F,2,FALSE)</f>
        <v>44497</v>
      </c>
      <c r="L169" s="73"/>
      <c r="M169" s="74" t="s">
        <v>941</v>
      </c>
      <c r="N169" s="115" t="s">
        <v>1163</v>
      </c>
      <c r="O169" s="74"/>
      <c r="P169" s="74">
        <v>8</v>
      </c>
      <c r="Q169" s="74">
        <v>32</v>
      </c>
      <c r="R169" s="76" t="s">
        <v>939</v>
      </c>
      <c r="S169" s="74">
        <v>100</v>
      </c>
      <c r="T169" s="71" t="s">
        <v>938</v>
      </c>
      <c r="U169" s="74">
        <v>200</v>
      </c>
      <c r="V169" s="71" t="s">
        <v>937</v>
      </c>
      <c r="W169" s="74"/>
      <c r="X169" s="83" t="s">
        <v>930</v>
      </c>
      <c r="Y169" s="83" t="s">
        <v>930</v>
      </c>
      <c r="Z169" s="83"/>
      <c r="AA169" s="75"/>
      <c r="AB169" s="75"/>
      <c r="AC169" s="75"/>
      <c r="AD169" s="75"/>
      <c r="AE169" s="75" t="s">
        <v>936</v>
      </c>
      <c r="AF169" s="74"/>
      <c r="AG169" s="74" t="s">
        <v>935</v>
      </c>
      <c r="AH169" s="74"/>
      <c r="AI169" s="74"/>
    </row>
    <row r="170" spans="1:35">
      <c r="A170" s="116"/>
      <c r="B170" s="114" t="s">
        <v>1160</v>
      </c>
      <c r="C170" s="77" t="s">
        <v>1159</v>
      </c>
      <c r="D170" s="74" t="s">
        <v>157</v>
      </c>
      <c r="E170" s="77" t="s">
        <v>989</v>
      </c>
      <c r="F170" s="77" t="s">
        <v>943</v>
      </c>
      <c r="G170" s="113" t="s">
        <v>1118</v>
      </c>
      <c r="H170" s="74"/>
      <c r="I170" s="74" t="s">
        <v>296</v>
      </c>
      <c r="J170" s="73">
        <v>44479</v>
      </c>
      <c r="K170" s="73">
        <f>VLOOKUP(I170,'[1]10.31'!$E:$F,2,FALSE)</f>
        <v>44497</v>
      </c>
      <c r="L170" s="73"/>
      <c r="M170" s="74" t="s">
        <v>941</v>
      </c>
      <c r="N170" s="115" t="s">
        <v>1162</v>
      </c>
      <c r="O170" s="74"/>
      <c r="P170" s="74">
        <v>8</v>
      </c>
      <c r="Q170" s="74">
        <v>32</v>
      </c>
      <c r="R170" s="76" t="s">
        <v>939</v>
      </c>
      <c r="S170" s="74">
        <v>100</v>
      </c>
      <c r="T170" s="71" t="s">
        <v>938</v>
      </c>
      <c r="U170" s="74">
        <v>200</v>
      </c>
      <c r="V170" s="71" t="s">
        <v>937</v>
      </c>
      <c r="W170" s="74"/>
      <c r="X170" s="83" t="s">
        <v>930</v>
      </c>
      <c r="Y170" s="83" t="s">
        <v>930</v>
      </c>
      <c r="Z170" s="83"/>
      <c r="AA170" s="75"/>
      <c r="AB170" s="75"/>
      <c r="AC170" s="75"/>
      <c r="AD170" s="75"/>
      <c r="AE170" s="75" t="s">
        <v>936</v>
      </c>
      <c r="AF170" s="74"/>
      <c r="AG170" s="74" t="s">
        <v>935</v>
      </c>
      <c r="AH170" s="74"/>
      <c r="AI170" s="74"/>
    </row>
    <row r="171" spans="1:35">
      <c r="A171" s="116"/>
      <c r="B171" s="114" t="s">
        <v>1160</v>
      </c>
      <c r="C171" s="77" t="s">
        <v>1159</v>
      </c>
      <c r="D171" s="74" t="s">
        <v>157</v>
      </c>
      <c r="E171" s="77" t="s">
        <v>989</v>
      </c>
      <c r="F171" s="77" t="s">
        <v>943</v>
      </c>
      <c r="G171" s="113" t="s">
        <v>1118</v>
      </c>
      <c r="H171" s="74"/>
      <c r="I171" s="74" t="s">
        <v>297</v>
      </c>
      <c r="J171" s="73">
        <v>44479</v>
      </c>
      <c r="K171" s="73">
        <f>VLOOKUP(I171,'[1]10.31'!$E:$F,2,FALSE)</f>
        <v>44497</v>
      </c>
      <c r="L171" s="73"/>
      <c r="M171" s="74" t="s">
        <v>941</v>
      </c>
      <c r="N171" s="115" t="s">
        <v>1161</v>
      </c>
      <c r="O171" s="74"/>
      <c r="P171" s="74">
        <v>8</v>
      </c>
      <c r="Q171" s="74">
        <v>32</v>
      </c>
      <c r="R171" s="76" t="s">
        <v>939</v>
      </c>
      <c r="S171" s="74">
        <v>100</v>
      </c>
      <c r="T171" s="71" t="s">
        <v>938</v>
      </c>
      <c r="U171" s="74">
        <v>200</v>
      </c>
      <c r="V171" s="71" t="s">
        <v>937</v>
      </c>
      <c r="W171" s="74"/>
      <c r="X171" s="83" t="s">
        <v>930</v>
      </c>
      <c r="Y171" s="83" t="s">
        <v>930</v>
      </c>
      <c r="Z171" s="83"/>
      <c r="AA171" s="75"/>
      <c r="AB171" s="75"/>
      <c r="AC171" s="75"/>
      <c r="AD171" s="75"/>
      <c r="AE171" s="75" t="s">
        <v>936</v>
      </c>
      <c r="AF171" s="74"/>
      <c r="AG171" s="74" t="s">
        <v>935</v>
      </c>
      <c r="AH171" s="74"/>
      <c r="AI171" s="74"/>
    </row>
    <row r="172" spans="1:35">
      <c r="A172" s="116"/>
      <c r="B172" s="114" t="s">
        <v>1160</v>
      </c>
      <c r="C172" s="77" t="s">
        <v>1159</v>
      </c>
      <c r="D172" s="74" t="s">
        <v>157</v>
      </c>
      <c r="E172" s="77" t="s">
        <v>989</v>
      </c>
      <c r="F172" s="77" t="s">
        <v>943</v>
      </c>
      <c r="G172" s="113" t="s">
        <v>1118</v>
      </c>
      <c r="H172" s="74"/>
      <c r="I172" s="74" t="s">
        <v>298</v>
      </c>
      <c r="J172" s="73">
        <v>44479</v>
      </c>
      <c r="K172" s="73">
        <f>VLOOKUP(I172,'[1]10.31'!$E:$F,2,FALSE)</f>
        <v>44497</v>
      </c>
      <c r="L172" s="73"/>
      <c r="M172" s="74" t="s">
        <v>941</v>
      </c>
      <c r="N172" s="115" t="s">
        <v>1158</v>
      </c>
      <c r="O172" s="74"/>
      <c r="P172" s="74">
        <v>8</v>
      </c>
      <c r="Q172" s="74">
        <v>32</v>
      </c>
      <c r="R172" s="76" t="s">
        <v>939</v>
      </c>
      <c r="S172" s="74">
        <v>100</v>
      </c>
      <c r="T172" s="71" t="s">
        <v>938</v>
      </c>
      <c r="U172" s="74">
        <v>200</v>
      </c>
      <c r="V172" s="71" t="s">
        <v>937</v>
      </c>
      <c r="W172" s="74"/>
      <c r="X172" s="83" t="s">
        <v>930</v>
      </c>
      <c r="Y172" s="83" t="s">
        <v>930</v>
      </c>
      <c r="Z172" s="83"/>
      <c r="AA172" s="75"/>
      <c r="AB172" s="75"/>
      <c r="AC172" s="75"/>
      <c r="AD172" s="75"/>
      <c r="AE172" s="75" t="s">
        <v>936</v>
      </c>
      <c r="AF172" s="74"/>
      <c r="AG172" s="74" t="s">
        <v>935</v>
      </c>
      <c r="AH172" s="74"/>
      <c r="AI172" s="74"/>
    </row>
    <row r="173" spans="1:35" s="100" customFormat="1">
      <c r="A173" s="104"/>
      <c r="B173" s="103" t="s">
        <v>1152</v>
      </c>
      <c r="C173" s="102" t="s">
        <v>1053</v>
      </c>
      <c r="D173" s="80" t="s">
        <v>157</v>
      </c>
      <c r="E173" s="102" t="s">
        <v>989</v>
      </c>
      <c r="F173" s="102" t="s">
        <v>943</v>
      </c>
      <c r="G173" s="119" t="s">
        <v>1118</v>
      </c>
      <c r="H173" s="80"/>
      <c r="I173" s="80" t="s">
        <v>299</v>
      </c>
      <c r="J173" s="73">
        <v>44479</v>
      </c>
      <c r="K173" s="73">
        <f>VLOOKUP(I173,'[1]10.31'!$E:$F,2,FALSE)</f>
        <v>44497</v>
      </c>
      <c r="L173" s="73"/>
      <c r="M173" s="80" t="s">
        <v>941</v>
      </c>
      <c r="N173" s="101" t="s">
        <v>1157</v>
      </c>
      <c r="O173" s="80"/>
      <c r="P173" s="80">
        <v>8</v>
      </c>
      <c r="Q173" s="80">
        <v>32</v>
      </c>
      <c r="R173" s="76" t="s">
        <v>939</v>
      </c>
      <c r="S173" s="80">
        <v>100</v>
      </c>
      <c r="T173" s="71" t="s">
        <v>938</v>
      </c>
      <c r="U173" s="80">
        <v>400</v>
      </c>
      <c r="V173" s="71" t="s">
        <v>937</v>
      </c>
      <c r="W173" s="80"/>
      <c r="X173" s="83" t="s">
        <v>930</v>
      </c>
      <c r="Y173" s="83" t="s">
        <v>930</v>
      </c>
      <c r="Z173" s="83"/>
      <c r="AA173" s="101"/>
      <c r="AB173" s="101"/>
      <c r="AC173" s="101"/>
      <c r="AD173" s="101"/>
      <c r="AE173" s="75" t="s">
        <v>936</v>
      </c>
      <c r="AF173" s="80"/>
      <c r="AG173" s="80" t="s">
        <v>935</v>
      </c>
      <c r="AH173" s="80"/>
      <c r="AI173" s="80"/>
    </row>
    <row r="174" spans="1:35" s="100" customFormat="1">
      <c r="A174" s="104"/>
      <c r="B174" s="103" t="s">
        <v>1152</v>
      </c>
      <c r="C174" s="102" t="s">
        <v>1053</v>
      </c>
      <c r="D174" s="80" t="s">
        <v>157</v>
      </c>
      <c r="E174" s="102" t="s">
        <v>989</v>
      </c>
      <c r="F174" s="102" t="s">
        <v>943</v>
      </c>
      <c r="G174" s="119" t="s">
        <v>1118</v>
      </c>
      <c r="H174" s="80"/>
      <c r="I174" s="80" t="s">
        <v>300</v>
      </c>
      <c r="J174" s="73">
        <v>44479</v>
      </c>
      <c r="K174" s="73">
        <f>VLOOKUP(I174,'[1]10.31'!$E:$F,2,FALSE)</f>
        <v>44497</v>
      </c>
      <c r="L174" s="73"/>
      <c r="M174" s="80" t="s">
        <v>941</v>
      </c>
      <c r="N174" s="101" t="s">
        <v>1156</v>
      </c>
      <c r="O174" s="80"/>
      <c r="P174" s="80">
        <v>8</v>
      </c>
      <c r="Q174" s="80">
        <v>32</v>
      </c>
      <c r="R174" s="76" t="s">
        <v>939</v>
      </c>
      <c r="S174" s="80">
        <v>100</v>
      </c>
      <c r="T174" s="71" t="s">
        <v>938</v>
      </c>
      <c r="U174" s="80">
        <v>400</v>
      </c>
      <c r="V174" s="71" t="s">
        <v>937</v>
      </c>
      <c r="W174" s="80"/>
      <c r="X174" s="83" t="s">
        <v>930</v>
      </c>
      <c r="Y174" s="83" t="s">
        <v>930</v>
      </c>
      <c r="Z174" s="83"/>
      <c r="AA174" s="101"/>
      <c r="AB174" s="101"/>
      <c r="AC174" s="101"/>
      <c r="AD174" s="101"/>
      <c r="AE174" s="75" t="s">
        <v>936</v>
      </c>
      <c r="AF174" s="80"/>
      <c r="AG174" s="80" t="s">
        <v>935</v>
      </c>
      <c r="AH174" s="80"/>
      <c r="AI174" s="80"/>
    </row>
    <row r="175" spans="1:35" s="100" customFormat="1">
      <c r="A175" s="104"/>
      <c r="B175" s="103" t="s">
        <v>1152</v>
      </c>
      <c r="C175" s="102" t="s">
        <v>1053</v>
      </c>
      <c r="D175" s="80" t="s">
        <v>157</v>
      </c>
      <c r="E175" s="102" t="s">
        <v>989</v>
      </c>
      <c r="F175" s="102" t="s">
        <v>943</v>
      </c>
      <c r="G175" s="119" t="s">
        <v>1118</v>
      </c>
      <c r="H175" s="80"/>
      <c r="I175" s="80" t="s">
        <v>301</v>
      </c>
      <c r="J175" s="73">
        <v>44479</v>
      </c>
      <c r="K175" s="73">
        <f>VLOOKUP(I175,'[1]10.31'!$E:$F,2,FALSE)</f>
        <v>44497</v>
      </c>
      <c r="L175" s="73"/>
      <c r="M175" s="80" t="s">
        <v>941</v>
      </c>
      <c r="N175" s="101" t="s">
        <v>1155</v>
      </c>
      <c r="O175" s="80"/>
      <c r="P175" s="80">
        <v>16</v>
      </c>
      <c r="Q175" s="80">
        <v>64</v>
      </c>
      <c r="R175" s="76" t="s">
        <v>939</v>
      </c>
      <c r="S175" s="80">
        <v>100</v>
      </c>
      <c r="T175" s="71" t="s">
        <v>938</v>
      </c>
      <c r="U175" s="80">
        <v>1300</v>
      </c>
      <c r="V175" s="71" t="s">
        <v>937</v>
      </c>
      <c r="W175" s="80"/>
      <c r="X175" s="83" t="s">
        <v>930</v>
      </c>
      <c r="Y175" s="83" t="s">
        <v>930</v>
      </c>
      <c r="Z175" s="83"/>
      <c r="AA175" s="101"/>
      <c r="AB175" s="101"/>
      <c r="AC175" s="101"/>
      <c r="AD175" s="101"/>
      <c r="AE175" s="75" t="s">
        <v>936</v>
      </c>
      <c r="AF175" s="80"/>
      <c r="AG175" s="80" t="s">
        <v>935</v>
      </c>
      <c r="AH175" s="80"/>
      <c r="AI175" s="80"/>
    </row>
    <row r="176" spans="1:35" s="100" customFormat="1">
      <c r="A176" s="104"/>
      <c r="B176" s="103" t="s">
        <v>1152</v>
      </c>
      <c r="C176" s="102" t="s">
        <v>1053</v>
      </c>
      <c r="D176" s="80" t="s">
        <v>157</v>
      </c>
      <c r="E176" s="102" t="s">
        <v>989</v>
      </c>
      <c r="F176" s="102" t="s">
        <v>943</v>
      </c>
      <c r="G176" s="119" t="s">
        <v>1118</v>
      </c>
      <c r="H176" s="80"/>
      <c r="I176" s="80" t="s">
        <v>302</v>
      </c>
      <c r="J176" s="73">
        <v>44479</v>
      </c>
      <c r="K176" s="73">
        <f>VLOOKUP(I176,'[1]10.31'!$E:$F,2,FALSE)</f>
        <v>44497</v>
      </c>
      <c r="L176" s="73"/>
      <c r="M176" s="80" t="s">
        <v>941</v>
      </c>
      <c r="N176" s="101" t="s">
        <v>1154</v>
      </c>
      <c r="O176" s="80"/>
      <c r="P176" s="80">
        <v>16</v>
      </c>
      <c r="Q176" s="80">
        <v>64</v>
      </c>
      <c r="R176" s="76" t="s">
        <v>939</v>
      </c>
      <c r="S176" s="80">
        <v>100</v>
      </c>
      <c r="T176" s="71" t="s">
        <v>938</v>
      </c>
      <c r="U176" s="80">
        <v>1300</v>
      </c>
      <c r="V176" s="71" t="s">
        <v>937</v>
      </c>
      <c r="W176" s="80"/>
      <c r="X176" s="83" t="s">
        <v>930</v>
      </c>
      <c r="Y176" s="83" t="s">
        <v>930</v>
      </c>
      <c r="Z176" s="83"/>
      <c r="AA176" s="101"/>
      <c r="AB176" s="101"/>
      <c r="AC176" s="101"/>
      <c r="AD176" s="101"/>
      <c r="AE176" s="75" t="s">
        <v>936</v>
      </c>
      <c r="AF176" s="80"/>
      <c r="AG176" s="80" t="s">
        <v>935</v>
      </c>
      <c r="AH176" s="80"/>
      <c r="AI176" s="80"/>
    </row>
    <row r="177" spans="1:35" s="100" customFormat="1">
      <c r="A177" s="104"/>
      <c r="B177" s="103" t="s">
        <v>1152</v>
      </c>
      <c r="C177" s="102" t="s">
        <v>1053</v>
      </c>
      <c r="D177" s="80" t="s">
        <v>157</v>
      </c>
      <c r="E177" s="102" t="s">
        <v>989</v>
      </c>
      <c r="F177" s="102" t="s">
        <v>943</v>
      </c>
      <c r="G177" s="119" t="s">
        <v>1118</v>
      </c>
      <c r="H177" s="80"/>
      <c r="I177" s="80" t="s">
        <v>303</v>
      </c>
      <c r="J177" s="73">
        <v>44479</v>
      </c>
      <c r="K177" s="73">
        <f>VLOOKUP(I177,'[1]10.31'!$E:$F,2,FALSE)</f>
        <v>44497</v>
      </c>
      <c r="L177" s="73"/>
      <c r="M177" s="80" t="s">
        <v>941</v>
      </c>
      <c r="N177" s="101" t="s">
        <v>1153</v>
      </c>
      <c r="O177" s="80"/>
      <c r="P177" s="80">
        <v>16</v>
      </c>
      <c r="Q177" s="80">
        <v>64</v>
      </c>
      <c r="R177" s="76" t="s">
        <v>939</v>
      </c>
      <c r="S177" s="80">
        <v>100</v>
      </c>
      <c r="T177" s="71" t="s">
        <v>938</v>
      </c>
      <c r="U177" s="80">
        <v>1300</v>
      </c>
      <c r="V177" s="71" t="s">
        <v>937</v>
      </c>
      <c r="W177" s="80"/>
      <c r="X177" s="83" t="s">
        <v>930</v>
      </c>
      <c r="Y177" s="83" t="s">
        <v>930</v>
      </c>
      <c r="Z177" s="83"/>
      <c r="AA177" s="101"/>
      <c r="AB177" s="101"/>
      <c r="AC177" s="101"/>
      <c r="AD177" s="101"/>
      <c r="AE177" s="75" t="s">
        <v>936</v>
      </c>
      <c r="AF177" s="80"/>
      <c r="AG177" s="80" t="s">
        <v>935</v>
      </c>
      <c r="AH177" s="80"/>
      <c r="AI177" s="80"/>
    </row>
    <row r="178" spans="1:35" s="100" customFormat="1">
      <c r="A178" s="104"/>
      <c r="B178" s="103" t="s">
        <v>1152</v>
      </c>
      <c r="C178" s="102" t="s">
        <v>1053</v>
      </c>
      <c r="D178" s="80" t="s">
        <v>157</v>
      </c>
      <c r="E178" s="102" t="s">
        <v>989</v>
      </c>
      <c r="F178" s="102" t="s">
        <v>943</v>
      </c>
      <c r="G178" s="119" t="s">
        <v>1118</v>
      </c>
      <c r="H178" s="80"/>
      <c r="I178" s="80" t="s">
        <v>304</v>
      </c>
      <c r="J178" s="73">
        <v>44479</v>
      </c>
      <c r="K178" s="73">
        <f>VLOOKUP(I178,'[1]10.31'!$E:$F,2,FALSE)</f>
        <v>44497</v>
      </c>
      <c r="L178" s="73"/>
      <c r="M178" s="80" t="s">
        <v>941</v>
      </c>
      <c r="N178" s="101" t="s">
        <v>1151</v>
      </c>
      <c r="O178" s="80"/>
      <c r="P178" s="80">
        <v>16</v>
      </c>
      <c r="Q178" s="80">
        <v>64</v>
      </c>
      <c r="R178" s="76" t="s">
        <v>939</v>
      </c>
      <c r="S178" s="80">
        <v>100</v>
      </c>
      <c r="T178" s="71" t="s">
        <v>938</v>
      </c>
      <c r="U178" s="80">
        <v>1300</v>
      </c>
      <c r="V178" s="71" t="s">
        <v>937</v>
      </c>
      <c r="W178" s="80"/>
      <c r="X178" s="83" t="s">
        <v>930</v>
      </c>
      <c r="Y178" s="83" t="s">
        <v>930</v>
      </c>
      <c r="Z178" s="83"/>
      <c r="AA178" s="101"/>
      <c r="AB178" s="101"/>
      <c r="AC178" s="101"/>
      <c r="AD178" s="101"/>
      <c r="AE178" s="75" t="s">
        <v>936</v>
      </c>
      <c r="AF178" s="80"/>
      <c r="AG178" s="80" t="s">
        <v>935</v>
      </c>
      <c r="AH178" s="80"/>
      <c r="AI178" s="80"/>
    </row>
    <row r="179" spans="1:35">
      <c r="A179" s="116"/>
      <c r="B179" s="114" t="s">
        <v>1147</v>
      </c>
      <c r="C179" s="77" t="s">
        <v>343</v>
      </c>
      <c r="D179" s="74" t="s">
        <v>157</v>
      </c>
      <c r="E179" s="77" t="s">
        <v>944</v>
      </c>
      <c r="F179" s="77" t="s">
        <v>943</v>
      </c>
      <c r="G179" s="113" t="s">
        <v>1118</v>
      </c>
      <c r="H179" s="74"/>
      <c r="I179" s="74" t="s">
        <v>827</v>
      </c>
      <c r="J179" s="74"/>
      <c r="K179" s="73">
        <f>VLOOKUP(I179,'[1]11.21'!$E:$F,2,FALSE)</f>
        <v>44515</v>
      </c>
      <c r="L179" s="74"/>
      <c r="M179" s="74" t="s">
        <v>941</v>
      </c>
      <c r="N179" s="75" t="s">
        <v>1150</v>
      </c>
      <c r="O179" s="74"/>
      <c r="P179" s="74">
        <v>16</v>
      </c>
      <c r="Q179" s="74">
        <v>64</v>
      </c>
      <c r="R179" s="76" t="s">
        <v>939</v>
      </c>
      <c r="S179" s="74">
        <v>100</v>
      </c>
      <c r="T179" s="71" t="s">
        <v>938</v>
      </c>
      <c r="U179" s="74">
        <v>1000</v>
      </c>
      <c r="V179" s="71" t="s">
        <v>937</v>
      </c>
      <c r="W179" s="74"/>
      <c r="X179" s="83" t="s">
        <v>930</v>
      </c>
      <c r="Y179" s="83" t="s">
        <v>930</v>
      </c>
      <c r="Z179" s="83"/>
      <c r="AA179" s="75"/>
      <c r="AB179" s="75"/>
      <c r="AC179" s="75"/>
      <c r="AD179" s="75"/>
      <c r="AE179" s="75" t="s">
        <v>936</v>
      </c>
      <c r="AF179" s="74"/>
      <c r="AG179" s="74" t="s">
        <v>935</v>
      </c>
      <c r="AH179" s="74"/>
      <c r="AI179" s="74"/>
    </row>
    <row r="180" spans="1:35">
      <c r="A180" s="116"/>
      <c r="B180" s="114" t="s">
        <v>1147</v>
      </c>
      <c r="C180" s="74" t="s">
        <v>343</v>
      </c>
      <c r="D180" s="74" t="s">
        <v>157</v>
      </c>
      <c r="E180" s="74" t="s">
        <v>944</v>
      </c>
      <c r="F180" s="74" t="s">
        <v>943</v>
      </c>
      <c r="G180" s="113" t="s">
        <v>1118</v>
      </c>
      <c r="H180" s="74"/>
      <c r="I180" s="74" t="s">
        <v>826</v>
      </c>
      <c r="J180" s="74"/>
      <c r="K180" s="73">
        <f>VLOOKUP(I180,'[1]11.21'!$E:$F,2,FALSE)</f>
        <v>44515</v>
      </c>
      <c r="L180" s="74"/>
      <c r="M180" s="74" t="s">
        <v>941</v>
      </c>
      <c r="N180" s="75" t="s">
        <v>1149</v>
      </c>
      <c r="O180" s="74"/>
      <c r="P180" s="74">
        <v>16</v>
      </c>
      <c r="Q180" s="74">
        <v>64</v>
      </c>
      <c r="R180" s="76" t="s">
        <v>939</v>
      </c>
      <c r="S180" s="74">
        <v>100</v>
      </c>
      <c r="T180" s="71" t="s">
        <v>938</v>
      </c>
      <c r="U180" s="74">
        <v>1000</v>
      </c>
      <c r="V180" s="71" t="s">
        <v>937</v>
      </c>
      <c r="W180" s="74"/>
      <c r="X180" s="83" t="s">
        <v>930</v>
      </c>
      <c r="Y180" s="83" t="s">
        <v>930</v>
      </c>
      <c r="Z180" s="83"/>
      <c r="AA180" s="75"/>
      <c r="AB180" s="75"/>
      <c r="AC180" s="75"/>
      <c r="AD180" s="75"/>
      <c r="AE180" s="75" t="s">
        <v>936</v>
      </c>
      <c r="AF180" s="74"/>
      <c r="AG180" s="74" t="s">
        <v>935</v>
      </c>
      <c r="AH180" s="74"/>
      <c r="AI180" s="74"/>
    </row>
    <row r="181" spans="1:35">
      <c r="A181" s="116"/>
      <c r="B181" s="114" t="s">
        <v>1147</v>
      </c>
      <c r="C181" s="74" t="s">
        <v>343</v>
      </c>
      <c r="D181" s="74" t="s">
        <v>157</v>
      </c>
      <c r="E181" s="74" t="s">
        <v>944</v>
      </c>
      <c r="F181" s="74" t="s">
        <v>943</v>
      </c>
      <c r="G181" s="113" t="s">
        <v>1118</v>
      </c>
      <c r="H181" s="74"/>
      <c r="I181" s="74" t="s">
        <v>825</v>
      </c>
      <c r="J181" s="74"/>
      <c r="K181" s="73">
        <f>VLOOKUP(I181,'[1]11.21'!$E:$F,2,FALSE)</f>
        <v>44515</v>
      </c>
      <c r="L181" s="74"/>
      <c r="M181" s="74" t="s">
        <v>941</v>
      </c>
      <c r="N181" s="75" t="s">
        <v>1148</v>
      </c>
      <c r="O181" s="74"/>
      <c r="P181" s="74">
        <v>16</v>
      </c>
      <c r="Q181" s="74">
        <v>64</v>
      </c>
      <c r="R181" s="76" t="s">
        <v>939</v>
      </c>
      <c r="S181" s="74">
        <v>100</v>
      </c>
      <c r="T181" s="71" t="s">
        <v>938</v>
      </c>
      <c r="U181" s="74">
        <v>1000</v>
      </c>
      <c r="V181" s="71" t="s">
        <v>937</v>
      </c>
      <c r="W181" s="74"/>
      <c r="X181" s="83" t="s">
        <v>930</v>
      </c>
      <c r="Y181" s="83" t="s">
        <v>930</v>
      </c>
      <c r="Z181" s="83"/>
      <c r="AA181" s="75"/>
      <c r="AB181" s="75"/>
      <c r="AC181" s="75"/>
      <c r="AD181" s="75"/>
      <c r="AE181" s="75" t="s">
        <v>936</v>
      </c>
      <c r="AF181" s="74"/>
      <c r="AG181" s="74" t="s">
        <v>935</v>
      </c>
      <c r="AH181" s="74"/>
      <c r="AI181" s="74"/>
    </row>
    <row r="182" spans="1:35">
      <c r="A182" s="116"/>
      <c r="B182" s="114" t="s">
        <v>1147</v>
      </c>
      <c r="C182" s="74" t="s">
        <v>343</v>
      </c>
      <c r="D182" s="74" t="s">
        <v>157</v>
      </c>
      <c r="E182" s="74" t="s">
        <v>944</v>
      </c>
      <c r="F182" s="74" t="s">
        <v>943</v>
      </c>
      <c r="G182" s="113" t="s">
        <v>1118</v>
      </c>
      <c r="H182" s="74"/>
      <c r="I182" s="74" t="s">
        <v>823</v>
      </c>
      <c r="J182" s="74"/>
      <c r="K182" s="73">
        <f>VLOOKUP(I182,'[1]11.21'!$E:$F,2,FALSE)</f>
        <v>44515</v>
      </c>
      <c r="L182" s="74"/>
      <c r="M182" s="74" t="s">
        <v>941</v>
      </c>
      <c r="N182" s="75" t="s">
        <v>1146</v>
      </c>
      <c r="O182" s="74"/>
      <c r="P182" s="74">
        <v>16</v>
      </c>
      <c r="Q182" s="74">
        <v>64</v>
      </c>
      <c r="R182" s="76" t="s">
        <v>939</v>
      </c>
      <c r="S182" s="74">
        <v>100</v>
      </c>
      <c r="T182" s="71" t="s">
        <v>938</v>
      </c>
      <c r="U182" s="74">
        <v>1000</v>
      </c>
      <c r="V182" s="71" t="s">
        <v>937</v>
      </c>
      <c r="W182" s="74"/>
      <c r="X182" s="83" t="s">
        <v>930</v>
      </c>
      <c r="Y182" s="83" t="s">
        <v>930</v>
      </c>
      <c r="Z182" s="83"/>
      <c r="AA182" s="75"/>
      <c r="AB182" s="75"/>
      <c r="AC182" s="75"/>
      <c r="AD182" s="75"/>
      <c r="AE182" s="75" t="s">
        <v>936</v>
      </c>
      <c r="AF182" s="74"/>
      <c r="AG182" s="74" t="s">
        <v>935</v>
      </c>
      <c r="AH182" s="74"/>
      <c r="AI182" s="74"/>
    </row>
    <row r="183" spans="1:35" ht="14.25" hidden="1" customHeight="1">
      <c r="A183" s="79"/>
      <c r="B183" s="81" t="s">
        <v>1145</v>
      </c>
      <c r="C183" s="74" t="s">
        <v>986</v>
      </c>
      <c r="D183" s="74" t="s">
        <v>971</v>
      </c>
      <c r="E183" s="74" t="s">
        <v>944</v>
      </c>
      <c r="F183" s="74" t="s">
        <v>943</v>
      </c>
      <c r="G183" s="113" t="s">
        <v>1118</v>
      </c>
      <c r="H183" s="74"/>
      <c r="I183" s="74" t="s">
        <v>969</v>
      </c>
      <c r="J183" s="74"/>
      <c r="K183" s="442"/>
      <c r="L183" s="74"/>
      <c r="M183" s="74" t="s">
        <v>941</v>
      </c>
      <c r="N183" s="75" t="s">
        <v>970</v>
      </c>
      <c r="O183" s="74"/>
      <c r="P183" s="74">
        <v>2</v>
      </c>
      <c r="Q183" s="74">
        <v>8</v>
      </c>
      <c r="R183" s="74"/>
      <c r="S183" s="74"/>
      <c r="T183" s="74"/>
      <c r="U183" s="74"/>
      <c r="V183" s="74"/>
      <c r="W183" s="74"/>
      <c r="X183" s="83"/>
      <c r="Y183" s="83"/>
      <c r="Z183" s="83"/>
      <c r="AA183" s="75"/>
      <c r="AB183" s="75"/>
      <c r="AC183" s="75"/>
      <c r="AD183" s="75"/>
      <c r="AE183" s="75"/>
      <c r="AF183" s="74"/>
      <c r="AG183" s="74" t="s">
        <v>969</v>
      </c>
      <c r="AH183" s="74"/>
      <c r="AI183" s="74"/>
    </row>
    <row r="184" spans="1:35" ht="14.25" hidden="1" customHeight="1">
      <c r="A184" s="79"/>
      <c r="B184" s="81" t="s">
        <v>1145</v>
      </c>
      <c r="C184" s="74" t="s">
        <v>986</v>
      </c>
      <c r="D184" s="74" t="s">
        <v>971</v>
      </c>
      <c r="E184" s="74" t="s">
        <v>944</v>
      </c>
      <c r="F184" s="74" t="s">
        <v>943</v>
      </c>
      <c r="G184" s="113" t="s">
        <v>1118</v>
      </c>
      <c r="H184" s="74"/>
      <c r="I184" s="74" t="s">
        <v>969</v>
      </c>
      <c r="J184" s="74"/>
      <c r="K184" s="442"/>
      <c r="L184" s="74"/>
      <c r="M184" s="74" t="s">
        <v>941</v>
      </c>
      <c r="N184" s="75" t="s">
        <v>970</v>
      </c>
      <c r="O184" s="74"/>
      <c r="P184" s="74">
        <v>2</v>
      </c>
      <c r="Q184" s="74">
        <v>8</v>
      </c>
      <c r="R184" s="74"/>
      <c r="S184" s="74"/>
      <c r="T184" s="74"/>
      <c r="U184" s="74"/>
      <c r="V184" s="74"/>
      <c r="W184" s="74"/>
      <c r="X184" s="83"/>
      <c r="Y184" s="83"/>
      <c r="Z184" s="83"/>
      <c r="AA184" s="75"/>
      <c r="AB184" s="75"/>
      <c r="AC184" s="75"/>
      <c r="AD184" s="75"/>
      <c r="AE184" s="75"/>
      <c r="AF184" s="74"/>
      <c r="AG184" s="74" t="s">
        <v>969</v>
      </c>
      <c r="AH184" s="74"/>
      <c r="AI184" s="74"/>
    </row>
    <row r="185" spans="1:35" ht="14.25" hidden="1" customHeight="1">
      <c r="A185" s="79"/>
      <c r="B185" s="81" t="s">
        <v>1145</v>
      </c>
      <c r="C185" s="74" t="s">
        <v>985</v>
      </c>
      <c r="D185" s="74" t="s">
        <v>971</v>
      </c>
      <c r="E185" s="74" t="s">
        <v>944</v>
      </c>
      <c r="F185" s="74" t="s">
        <v>943</v>
      </c>
      <c r="G185" s="113" t="s">
        <v>1118</v>
      </c>
      <c r="H185" s="74"/>
      <c r="I185" s="74" t="s">
        <v>969</v>
      </c>
      <c r="J185" s="74"/>
      <c r="K185" s="442"/>
      <c r="L185" s="74"/>
      <c r="M185" s="74" t="s">
        <v>941</v>
      </c>
      <c r="N185" s="75" t="s">
        <v>970</v>
      </c>
      <c r="O185" s="74"/>
      <c r="P185" s="74">
        <v>16</v>
      </c>
      <c r="Q185" s="74">
        <v>64</v>
      </c>
      <c r="R185" s="74"/>
      <c r="S185" s="74"/>
      <c r="T185" s="74"/>
      <c r="U185" s="74"/>
      <c r="V185" s="74"/>
      <c r="W185" s="74"/>
      <c r="X185" s="83"/>
      <c r="Y185" s="83"/>
      <c r="Z185" s="83"/>
      <c r="AA185" s="75"/>
      <c r="AB185" s="75"/>
      <c r="AC185" s="75"/>
      <c r="AD185" s="75"/>
      <c r="AE185" s="75"/>
      <c r="AF185" s="74"/>
      <c r="AG185" s="74" t="s">
        <v>969</v>
      </c>
      <c r="AH185" s="74"/>
      <c r="AI185" s="74"/>
    </row>
    <row r="186" spans="1:35" ht="14.25" hidden="1" customHeight="1">
      <c r="A186" s="79"/>
      <c r="B186" s="81" t="s">
        <v>1145</v>
      </c>
      <c r="C186" s="74" t="s">
        <v>985</v>
      </c>
      <c r="D186" s="74" t="s">
        <v>971</v>
      </c>
      <c r="E186" s="74" t="s">
        <v>944</v>
      </c>
      <c r="F186" s="74" t="s">
        <v>943</v>
      </c>
      <c r="G186" s="113" t="s">
        <v>1118</v>
      </c>
      <c r="H186" s="74"/>
      <c r="I186" s="74" t="s">
        <v>969</v>
      </c>
      <c r="J186" s="74"/>
      <c r="K186" s="442"/>
      <c r="L186" s="74"/>
      <c r="M186" s="74" t="s">
        <v>941</v>
      </c>
      <c r="N186" s="75" t="s">
        <v>970</v>
      </c>
      <c r="O186" s="74"/>
      <c r="P186" s="74">
        <v>16</v>
      </c>
      <c r="Q186" s="74">
        <v>64</v>
      </c>
      <c r="R186" s="74"/>
      <c r="S186" s="74"/>
      <c r="T186" s="74"/>
      <c r="U186" s="74"/>
      <c r="V186" s="74"/>
      <c r="W186" s="74"/>
      <c r="X186" s="83"/>
      <c r="Y186" s="83"/>
      <c r="Z186" s="83"/>
      <c r="AA186" s="75"/>
      <c r="AB186" s="75"/>
      <c r="AC186" s="75"/>
      <c r="AD186" s="75"/>
      <c r="AE186" s="75"/>
      <c r="AF186" s="74"/>
      <c r="AG186" s="74" t="s">
        <v>969</v>
      </c>
      <c r="AH186" s="74"/>
      <c r="AI186" s="74"/>
    </row>
    <row r="187" spans="1:35" ht="14.25" hidden="1" customHeight="1">
      <c r="A187" s="79"/>
      <c r="B187" s="81" t="s">
        <v>1145</v>
      </c>
      <c r="C187" s="74" t="s">
        <v>985</v>
      </c>
      <c r="D187" s="74" t="s">
        <v>971</v>
      </c>
      <c r="E187" s="74" t="s">
        <v>944</v>
      </c>
      <c r="F187" s="74" t="s">
        <v>943</v>
      </c>
      <c r="G187" s="113" t="s">
        <v>1118</v>
      </c>
      <c r="H187" s="74"/>
      <c r="I187" s="74" t="s">
        <v>969</v>
      </c>
      <c r="J187" s="74"/>
      <c r="K187" s="442"/>
      <c r="L187" s="74"/>
      <c r="M187" s="74" t="s">
        <v>941</v>
      </c>
      <c r="N187" s="75" t="s">
        <v>970</v>
      </c>
      <c r="O187" s="74"/>
      <c r="P187" s="74">
        <v>16</v>
      </c>
      <c r="Q187" s="74">
        <v>64</v>
      </c>
      <c r="R187" s="74"/>
      <c r="S187" s="74"/>
      <c r="T187" s="74"/>
      <c r="U187" s="74"/>
      <c r="V187" s="74"/>
      <c r="W187" s="74"/>
      <c r="X187" s="83"/>
      <c r="Y187" s="83"/>
      <c r="Z187" s="83"/>
      <c r="AA187" s="75"/>
      <c r="AB187" s="75"/>
      <c r="AC187" s="75"/>
      <c r="AD187" s="75"/>
      <c r="AE187" s="75"/>
      <c r="AF187" s="74"/>
      <c r="AG187" s="74" t="s">
        <v>969</v>
      </c>
      <c r="AH187" s="74"/>
      <c r="AI187" s="74"/>
    </row>
    <row r="188" spans="1:35" ht="14.25" hidden="1" customHeight="1">
      <c r="A188" s="79"/>
      <c r="B188" s="81" t="s">
        <v>1145</v>
      </c>
      <c r="C188" s="74" t="s">
        <v>985</v>
      </c>
      <c r="D188" s="74" t="s">
        <v>971</v>
      </c>
      <c r="E188" s="74" t="s">
        <v>944</v>
      </c>
      <c r="F188" s="74" t="s">
        <v>943</v>
      </c>
      <c r="G188" s="113" t="s">
        <v>1118</v>
      </c>
      <c r="H188" s="74"/>
      <c r="I188" s="74" t="s">
        <v>969</v>
      </c>
      <c r="J188" s="74"/>
      <c r="K188" s="442"/>
      <c r="L188" s="74"/>
      <c r="M188" s="74" t="s">
        <v>941</v>
      </c>
      <c r="N188" s="75" t="s">
        <v>970</v>
      </c>
      <c r="O188" s="74"/>
      <c r="P188" s="74">
        <v>16</v>
      </c>
      <c r="Q188" s="74">
        <v>64</v>
      </c>
      <c r="R188" s="74"/>
      <c r="S188" s="74"/>
      <c r="T188" s="74"/>
      <c r="U188" s="74"/>
      <c r="V188" s="74"/>
      <c r="W188" s="74"/>
      <c r="X188" s="83"/>
      <c r="Y188" s="83"/>
      <c r="Z188" s="83"/>
      <c r="AA188" s="75"/>
      <c r="AB188" s="75"/>
      <c r="AC188" s="75"/>
      <c r="AD188" s="75"/>
      <c r="AE188" s="75"/>
      <c r="AF188" s="74"/>
      <c r="AG188" s="74" t="s">
        <v>969</v>
      </c>
      <c r="AH188" s="74"/>
      <c r="AI188" s="74"/>
    </row>
    <row r="189" spans="1:35" ht="14.25" hidden="1" customHeight="1">
      <c r="A189" s="79"/>
      <c r="B189" s="81" t="s">
        <v>1145</v>
      </c>
      <c r="C189" s="74" t="s">
        <v>985</v>
      </c>
      <c r="D189" s="74" t="s">
        <v>971</v>
      </c>
      <c r="E189" s="74" t="s">
        <v>944</v>
      </c>
      <c r="F189" s="74" t="s">
        <v>943</v>
      </c>
      <c r="G189" s="113" t="s">
        <v>1118</v>
      </c>
      <c r="H189" s="74"/>
      <c r="I189" s="74" t="s">
        <v>969</v>
      </c>
      <c r="J189" s="74"/>
      <c r="K189" s="442"/>
      <c r="L189" s="74"/>
      <c r="M189" s="74" t="s">
        <v>941</v>
      </c>
      <c r="N189" s="75" t="s">
        <v>970</v>
      </c>
      <c r="O189" s="74"/>
      <c r="P189" s="74">
        <v>16</v>
      </c>
      <c r="Q189" s="74">
        <v>64</v>
      </c>
      <c r="R189" s="74"/>
      <c r="S189" s="74"/>
      <c r="T189" s="74"/>
      <c r="U189" s="74"/>
      <c r="V189" s="74"/>
      <c r="W189" s="74"/>
      <c r="X189" s="83"/>
      <c r="Y189" s="83"/>
      <c r="Z189" s="83"/>
      <c r="AA189" s="75"/>
      <c r="AB189" s="75"/>
      <c r="AC189" s="75"/>
      <c r="AD189" s="75"/>
      <c r="AE189" s="75"/>
      <c r="AF189" s="74"/>
      <c r="AG189" s="74" t="s">
        <v>969</v>
      </c>
      <c r="AH189" s="74"/>
      <c r="AI189" s="74"/>
    </row>
    <row r="190" spans="1:35" ht="14.25" hidden="1" customHeight="1">
      <c r="A190" s="79"/>
      <c r="B190" s="81" t="s">
        <v>1145</v>
      </c>
      <c r="C190" s="74" t="s">
        <v>985</v>
      </c>
      <c r="D190" s="74" t="s">
        <v>971</v>
      </c>
      <c r="E190" s="74" t="s">
        <v>944</v>
      </c>
      <c r="F190" s="74" t="s">
        <v>943</v>
      </c>
      <c r="G190" s="113" t="s">
        <v>1118</v>
      </c>
      <c r="H190" s="74"/>
      <c r="I190" s="74" t="s">
        <v>969</v>
      </c>
      <c r="J190" s="74"/>
      <c r="K190" s="442"/>
      <c r="L190" s="74"/>
      <c r="M190" s="74" t="s">
        <v>941</v>
      </c>
      <c r="N190" s="75" t="s">
        <v>970</v>
      </c>
      <c r="O190" s="74"/>
      <c r="P190" s="74">
        <v>16</v>
      </c>
      <c r="Q190" s="74">
        <v>64</v>
      </c>
      <c r="R190" s="74"/>
      <c r="S190" s="74"/>
      <c r="T190" s="74"/>
      <c r="U190" s="74"/>
      <c r="V190" s="74"/>
      <c r="W190" s="74"/>
      <c r="X190" s="83"/>
      <c r="Y190" s="83"/>
      <c r="Z190" s="83"/>
      <c r="AA190" s="75"/>
      <c r="AB190" s="75"/>
      <c r="AC190" s="75"/>
      <c r="AD190" s="75"/>
      <c r="AE190" s="75"/>
      <c r="AF190" s="74"/>
      <c r="AG190" s="74" t="s">
        <v>969</v>
      </c>
      <c r="AH190" s="74"/>
      <c r="AI190" s="74"/>
    </row>
    <row r="191" spans="1:35" ht="14.25" hidden="1" customHeight="1">
      <c r="A191" s="79"/>
      <c r="B191" s="81" t="s">
        <v>1145</v>
      </c>
      <c r="C191" s="74" t="s">
        <v>985</v>
      </c>
      <c r="D191" s="74" t="s">
        <v>971</v>
      </c>
      <c r="E191" s="74" t="s">
        <v>944</v>
      </c>
      <c r="F191" s="74" t="s">
        <v>943</v>
      </c>
      <c r="G191" s="113" t="s">
        <v>1118</v>
      </c>
      <c r="H191" s="74"/>
      <c r="I191" s="74" t="s">
        <v>969</v>
      </c>
      <c r="J191" s="74"/>
      <c r="K191" s="442"/>
      <c r="L191" s="74"/>
      <c r="M191" s="74" t="s">
        <v>941</v>
      </c>
      <c r="N191" s="75" t="s">
        <v>970</v>
      </c>
      <c r="O191" s="74"/>
      <c r="P191" s="74">
        <v>16</v>
      </c>
      <c r="Q191" s="74">
        <v>64</v>
      </c>
      <c r="R191" s="74"/>
      <c r="S191" s="74"/>
      <c r="T191" s="74"/>
      <c r="U191" s="74"/>
      <c r="V191" s="74"/>
      <c r="W191" s="74"/>
      <c r="X191" s="83"/>
      <c r="Y191" s="83"/>
      <c r="Z191" s="83"/>
      <c r="AA191" s="75"/>
      <c r="AB191" s="75"/>
      <c r="AC191" s="75"/>
      <c r="AD191" s="75"/>
      <c r="AE191" s="75"/>
      <c r="AF191" s="74"/>
      <c r="AG191" s="74" t="s">
        <v>969</v>
      </c>
      <c r="AH191" s="74"/>
      <c r="AI191" s="74"/>
    </row>
    <row r="192" spans="1:35" ht="14.25" hidden="1" customHeight="1">
      <c r="A192" s="79"/>
      <c r="B192" s="81" t="s">
        <v>1145</v>
      </c>
      <c r="C192" s="74" t="s">
        <v>985</v>
      </c>
      <c r="D192" s="74" t="s">
        <v>971</v>
      </c>
      <c r="E192" s="74" t="s">
        <v>944</v>
      </c>
      <c r="F192" s="74" t="s">
        <v>943</v>
      </c>
      <c r="G192" s="113" t="s">
        <v>1118</v>
      </c>
      <c r="H192" s="74"/>
      <c r="I192" s="74" t="s">
        <v>969</v>
      </c>
      <c r="J192" s="74"/>
      <c r="K192" s="442"/>
      <c r="L192" s="74"/>
      <c r="M192" s="74" t="s">
        <v>941</v>
      </c>
      <c r="N192" s="75" t="s">
        <v>970</v>
      </c>
      <c r="O192" s="74"/>
      <c r="P192" s="74">
        <v>16</v>
      </c>
      <c r="Q192" s="74">
        <v>64</v>
      </c>
      <c r="R192" s="74"/>
      <c r="S192" s="74"/>
      <c r="T192" s="74"/>
      <c r="U192" s="74"/>
      <c r="V192" s="74"/>
      <c r="W192" s="74"/>
      <c r="X192" s="83"/>
      <c r="Y192" s="83"/>
      <c r="Z192" s="83"/>
      <c r="AA192" s="75"/>
      <c r="AB192" s="75"/>
      <c r="AC192" s="75"/>
      <c r="AD192" s="75"/>
      <c r="AE192" s="75"/>
      <c r="AF192" s="74"/>
      <c r="AG192" s="74" t="s">
        <v>969</v>
      </c>
      <c r="AH192" s="74"/>
      <c r="AI192" s="74"/>
    </row>
    <row r="193" spans="1:35" ht="14.25" hidden="1" customHeight="1">
      <c r="A193" s="79"/>
      <c r="B193" s="81" t="s">
        <v>1145</v>
      </c>
      <c r="C193" s="74" t="s">
        <v>985</v>
      </c>
      <c r="D193" s="74" t="s">
        <v>971</v>
      </c>
      <c r="E193" s="74" t="s">
        <v>944</v>
      </c>
      <c r="F193" s="74" t="s">
        <v>943</v>
      </c>
      <c r="G193" s="113" t="s">
        <v>1118</v>
      </c>
      <c r="H193" s="74"/>
      <c r="I193" s="74" t="s">
        <v>969</v>
      </c>
      <c r="J193" s="74"/>
      <c r="K193" s="442"/>
      <c r="L193" s="74"/>
      <c r="M193" s="74" t="s">
        <v>941</v>
      </c>
      <c r="N193" s="75" t="s">
        <v>970</v>
      </c>
      <c r="O193" s="74"/>
      <c r="P193" s="74">
        <v>16</v>
      </c>
      <c r="Q193" s="74">
        <v>64</v>
      </c>
      <c r="R193" s="74"/>
      <c r="S193" s="74"/>
      <c r="T193" s="74"/>
      <c r="U193" s="74"/>
      <c r="V193" s="74"/>
      <c r="W193" s="74"/>
      <c r="X193" s="83"/>
      <c r="Y193" s="83"/>
      <c r="Z193" s="83"/>
      <c r="AA193" s="75"/>
      <c r="AB193" s="75"/>
      <c r="AC193" s="75"/>
      <c r="AD193" s="75"/>
      <c r="AE193" s="75"/>
      <c r="AF193" s="74"/>
      <c r="AG193" s="74" t="s">
        <v>969</v>
      </c>
      <c r="AH193" s="74"/>
      <c r="AI193" s="74"/>
    </row>
    <row r="194" spans="1:35" ht="14.25" hidden="1" customHeight="1">
      <c r="A194" s="79"/>
      <c r="B194" s="81" t="s">
        <v>1145</v>
      </c>
      <c r="C194" s="74" t="s">
        <v>985</v>
      </c>
      <c r="D194" s="74" t="s">
        <v>971</v>
      </c>
      <c r="E194" s="74" t="s">
        <v>944</v>
      </c>
      <c r="F194" s="74" t="s">
        <v>943</v>
      </c>
      <c r="G194" s="113" t="s">
        <v>1118</v>
      </c>
      <c r="H194" s="74"/>
      <c r="I194" s="74" t="s">
        <v>969</v>
      </c>
      <c r="J194" s="74"/>
      <c r="K194" s="442"/>
      <c r="L194" s="74"/>
      <c r="M194" s="74" t="s">
        <v>941</v>
      </c>
      <c r="N194" s="75" t="s">
        <v>970</v>
      </c>
      <c r="O194" s="74"/>
      <c r="P194" s="74">
        <v>16</v>
      </c>
      <c r="Q194" s="74">
        <v>64</v>
      </c>
      <c r="R194" s="74"/>
      <c r="S194" s="74"/>
      <c r="T194" s="74"/>
      <c r="U194" s="74"/>
      <c r="V194" s="74"/>
      <c r="W194" s="74"/>
      <c r="X194" s="83"/>
      <c r="Y194" s="83"/>
      <c r="Z194" s="83"/>
      <c r="AA194" s="75"/>
      <c r="AB194" s="75"/>
      <c r="AC194" s="75"/>
      <c r="AD194" s="75"/>
      <c r="AE194" s="75"/>
      <c r="AF194" s="74"/>
      <c r="AG194" s="74" t="s">
        <v>969</v>
      </c>
      <c r="AH194" s="74"/>
      <c r="AI194" s="74"/>
    </row>
    <row r="195" spans="1:35" ht="14.25" hidden="1" customHeight="1">
      <c r="A195" s="79"/>
      <c r="B195" s="81" t="s">
        <v>1145</v>
      </c>
      <c r="C195" s="74" t="s">
        <v>984</v>
      </c>
      <c r="D195" s="74" t="s">
        <v>971</v>
      </c>
      <c r="E195" s="74" t="s">
        <v>944</v>
      </c>
      <c r="F195" s="74" t="s">
        <v>943</v>
      </c>
      <c r="G195" s="113" t="s">
        <v>1118</v>
      </c>
      <c r="H195" s="74"/>
      <c r="I195" s="74" t="s">
        <v>969</v>
      </c>
      <c r="J195" s="74"/>
      <c r="K195" s="442"/>
      <c r="L195" s="74"/>
      <c r="M195" s="74" t="s">
        <v>941</v>
      </c>
      <c r="N195" s="75" t="s">
        <v>970</v>
      </c>
      <c r="O195" s="74"/>
      <c r="P195" s="74">
        <v>8</v>
      </c>
      <c r="Q195" s="74">
        <v>16</v>
      </c>
      <c r="R195" s="74"/>
      <c r="S195" s="74"/>
      <c r="T195" s="74"/>
      <c r="U195" s="74"/>
      <c r="V195" s="74"/>
      <c r="W195" s="74"/>
      <c r="X195" s="83"/>
      <c r="Y195" s="83"/>
      <c r="Z195" s="83"/>
      <c r="AA195" s="75"/>
      <c r="AB195" s="75"/>
      <c r="AC195" s="75"/>
      <c r="AD195" s="75"/>
      <c r="AE195" s="75"/>
      <c r="AF195" s="74"/>
      <c r="AG195" s="74" t="s">
        <v>969</v>
      </c>
      <c r="AH195" s="74"/>
      <c r="AI195" s="74"/>
    </row>
    <row r="196" spans="1:35" ht="14.25" hidden="1" customHeight="1">
      <c r="A196" s="79"/>
      <c r="B196" s="81" t="s">
        <v>1145</v>
      </c>
      <c r="C196" s="74" t="s">
        <v>984</v>
      </c>
      <c r="D196" s="74" t="s">
        <v>971</v>
      </c>
      <c r="E196" s="74" t="s">
        <v>944</v>
      </c>
      <c r="F196" s="74" t="s">
        <v>943</v>
      </c>
      <c r="G196" s="113" t="s">
        <v>1118</v>
      </c>
      <c r="H196" s="74"/>
      <c r="I196" s="74" t="s">
        <v>969</v>
      </c>
      <c r="J196" s="74"/>
      <c r="K196" s="442"/>
      <c r="L196" s="74"/>
      <c r="M196" s="74" t="s">
        <v>941</v>
      </c>
      <c r="N196" s="75" t="s">
        <v>970</v>
      </c>
      <c r="O196" s="74"/>
      <c r="P196" s="74">
        <v>8</v>
      </c>
      <c r="Q196" s="74">
        <v>16</v>
      </c>
      <c r="R196" s="74"/>
      <c r="S196" s="74"/>
      <c r="T196" s="74"/>
      <c r="U196" s="74"/>
      <c r="V196" s="74"/>
      <c r="W196" s="74"/>
      <c r="X196" s="83"/>
      <c r="Y196" s="83"/>
      <c r="Z196" s="83"/>
      <c r="AA196" s="75"/>
      <c r="AB196" s="75"/>
      <c r="AC196" s="75"/>
      <c r="AD196" s="75"/>
      <c r="AE196" s="75"/>
      <c r="AF196" s="74"/>
      <c r="AG196" s="74" t="s">
        <v>969</v>
      </c>
      <c r="AH196" s="74"/>
      <c r="AI196" s="74"/>
    </row>
    <row r="197" spans="1:35" ht="14.25" hidden="1" customHeight="1">
      <c r="A197" s="79"/>
      <c r="B197" s="81" t="s">
        <v>1145</v>
      </c>
      <c r="C197" s="74" t="s">
        <v>984</v>
      </c>
      <c r="D197" s="74" t="s">
        <v>971</v>
      </c>
      <c r="E197" s="74" t="s">
        <v>944</v>
      </c>
      <c r="F197" s="74" t="s">
        <v>943</v>
      </c>
      <c r="G197" s="113" t="s">
        <v>1118</v>
      </c>
      <c r="H197" s="74"/>
      <c r="I197" s="74" t="s">
        <v>969</v>
      </c>
      <c r="J197" s="74"/>
      <c r="K197" s="442"/>
      <c r="L197" s="74"/>
      <c r="M197" s="74" t="s">
        <v>941</v>
      </c>
      <c r="N197" s="75" t="s">
        <v>970</v>
      </c>
      <c r="O197" s="74"/>
      <c r="P197" s="74">
        <v>8</v>
      </c>
      <c r="Q197" s="74">
        <v>16</v>
      </c>
      <c r="R197" s="74"/>
      <c r="S197" s="74"/>
      <c r="T197" s="74"/>
      <c r="U197" s="74"/>
      <c r="V197" s="74"/>
      <c r="W197" s="74"/>
      <c r="X197" s="83"/>
      <c r="Y197" s="83"/>
      <c r="Z197" s="83"/>
      <c r="AA197" s="75"/>
      <c r="AB197" s="75"/>
      <c r="AC197" s="75"/>
      <c r="AD197" s="75"/>
      <c r="AE197" s="75"/>
      <c r="AF197" s="74"/>
      <c r="AG197" s="74" t="s">
        <v>969</v>
      </c>
      <c r="AH197" s="74"/>
      <c r="AI197" s="74"/>
    </row>
    <row r="198" spans="1:35" ht="14.25" hidden="1" customHeight="1">
      <c r="A198" s="79"/>
      <c r="B198" s="81" t="s">
        <v>1145</v>
      </c>
      <c r="C198" s="74" t="s">
        <v>984</v>
      </c>
      <c r="D198" s="74" t="s">
        <v>971</v>
      </c>
      <c r="E198" s="74" t="s">
        <v>944</v>
      </c>
      <c r="F198" s="74" t="s">
        <v>943</v>
      </c>
      <c r="G198" s="113" t="s">
        <v>1118</v>
      </c>
      <c r="H198" s="74"/>
      <c r="I198" s="74" t="s">
        <v>969</v>
      </c>
      <c r="J198" s="74"/>
      <c r="K198" s="442"/>
      <c r="L198" s="74"/>
      <c r="M198" s="74" t="s">
        <v>941</v>
      </c>
      <c r="N198" s="75" t="s">
        <v>970</v>
      </c>
      <c r="O198" s="74"/>
      <c r="P198" s="74">
        <v>8</v>
      </c>
      <c r="Q198" s="74">
        <v>16</v>
      </c>
      <c r="R198" s="74"/>
      <c r="S198" s="74"/>
      <c r="T198" s="74"/>
      <c r="U198" s="74"/>
      <c r="V198" s="74"/>
      <c r="W198" s="74"/>
      <c r="X198" s="83"/>
      <c r="Y198" s="83"/>
      <c r="Z198" s="83"/>
      <c r="AA198" s="75"/>
      <c r="AB198" s="75"/>
      <c r="AC198" s="75"/>
      <c r="AD198" s="75"/>
      <c r="AE198" s="75"/>
      <c r="AF198" s="74"/>
      <c r="AG198" s="74" t="s">
        <v>969</v>
      </c>
      <c r="AH198" s="74"/>
      <c r="AI198" s="74"/>
    </row>
    <row r="199" spans="1:35" ht="14.25" hidden="1" customHeight="1">
      <c r="A199" s="79"/>
      <c r="B199" s="81" t="s">
        <v>1145</v>
      </c>
      <c r="C199" s="74" t="s">
        <v>983</v>
      </c>
      <c r="D199" s="74" t="s">
        <v>971</v>
      </c>
      <c r="E199" s="74" t="s">
        <v>944</v>
      </c>
      <c r="F199" s="74" t="s">
        <v>943</v>
      </c>
      <c r="G199" s="113" t="s">
        <v>1118</v>
      </c>
      <c r="H199" s="74"/>
      <c r="I199" s="74" t="s">
        <v>969</v>
      </c>
      <c r="J199" s="74"/>
      <c r="K199" s="442"/>
      <c r="L199" s="74"/>
      <c r="M199" s="74" t="s">
        <v>941</v>
      </c>
      <c r="N199" s="75" t="s">
        <v>970</v>
      </c>
      <c r="O199" s="74"/>
      <c r="P199" s="74">
        <v>2</v>
      </c>
      <c r="Q199" s="74">
        <v>16</v>
      </c>
      <c r="R199" s="74"/>
      <c r="S199" s="74"/>
      <c r="T199" s="74"/>
      <c r="U199" s="74"/>
      <c r="V199" s="74"/>
      <c r="W199" s="74"/>
      <c r="X199" s="83"/>
      <c r="Y199" s="83"/>
      <c r="Z199" s="83"/>
      <c r="AA199" s="370">
        <v>3500</v>
      </c>
      <c r="AB199" s="370" t="s">
        <v>1145</v>
      </c>
      <c r="AC199" s="361" t="s">
        <v>1122</v>
      </c>
      <c r="AD199" s="361" t="s">
        <v>930</v>
      </c>
      <c r="AE199" s="85"/>
      <c r="AF199" s="74"/>
      <c r="AG199" s="74" t="s">
        <v>969</v>
      </c>
      <c r="AH199" s="74"/>
      <c r="AI199" s="74"/>
    </row>
    <row r="200" spans="1:35" ht="14.25" hidden="1" customHeight="1">
      <c r="A200" s="79"/>
      <c r="B200" s="81" t="s">
        <v>1145</v>
      </c>
      <c r="C200" s="74" t="s">
        <v>983</v>
      </c>
      <c r="D200" s="74" t="s">
        <v>971</v>
      </c>
      <c r="E200" s="74" t="s">
        <v>944</v>
      </c>
      <c r="F200" s="74" t="s">
        <v>943</v>
      </c>
      <c r="G200" s="113" t="s">
        <v>1118</v>
      </c>
      <c r="H200" s="74"/>
      <c r="I200" s="74" t="s">
        <v>969</v>
      </c>
      <c r="J200" s="74"/>
      <c r="K200" s="442"/>
      <c r="L200" s="74"/>
      <c r="M200" s="74" t="s">
        <v>941</v>
      </c>
      <c r="N200" s="75" t="s">
        <v>970</v>
      </c>
      <c r="O200" s="74"/>
      <c r="P200" s="74">
        <v>2</v>
      </c>
      <c r="Q200" s="74">
        <v>16</v>
      </c>
      <c r="R200" s="74"/>
      <c r="S200" s="74"/>
      <c r="T200" s="74"/>
      <c r="U200" s="74"/>
      <c r="V200" s="74"/>
      <c r="W200" s="74"/>
      <c r="X200" s="83"/>
      <c r="Y200" s="83"/>
      <c r="Z200" s="83"/>
      <c r="AA200" s="371"/>
      <c r="AB200" s="371"/>
      <c r="AC200" s="362"/>
      <c r="AD200" s="362"/>
      <c r="AE200" s="84"/>
      <c r="AF200" s="74"/>
      <c r="AG200" s="74" t="s">
        <v>969</v>
      </c>
      <c r="AH200" s="74"/>
      <c r="AI200" s="74"/>
    </row>
    <row r="201" spans="1:35" ht="14.25" hidden="1" customHeight="1">
      <c r="A201" s="79"/>
      <c r="B201" s="81" t="s">
        <v>1145</v>
      </c>
      <c r="C201" s="74" t="s">
        <v>983</v>
      </c>
      <c r="D201" s="74" t="s">
        <v>971</v>
      </c>
      <c r="E201" s="74" t="s">
        <v>944</v>
      </c>
      <c r="F201" s="74" t="s">
        <v>943</v>
      </c>
      <c r="G201" s="113" t="s">
        <v>1118</v>
      </c>
      <c r="H201" s="74"/>
      <c r="I201" s="74" t="s">
        <v>969</v>
      </c>
      <c r="J201" s="74"/>
      <c r="K201" s="442"/>
      <c r="L201" s="74"/>
      <c r="M201" s="74" t="s">
        <v>941</v>
      </c>
      <c r="N201" s="75" t="s">
        <v>970</v>
      </c>
      <c r="O201" s="74"/>
      <c r="P201" s="74">
        <v>2</v>
      </c>
      <c r="Q201" s="74">
        <v>16</v>
      </c>
      <c r="R201" s="74"/>
      <c r="S201" s="74"/>
      <c r="T201" s="74"/>
      <c r="U201" s="74"/>
      <c r="V201" s="74"/>
      <c r="W201" s="74"/>
      <c r="X201" s="83"/>
      <c r="Y201" s="83"/>
      <c r="Z201" s="83"/>
      <c r="AA201" s="371"/>
      <c r="AB201" s="371"/>
      <c r="AC201" s="362"/>
      <c r="AD201" s="362"/>
      <c r="AE201" s="82"/>
      <c r="AF201" s="74"/>
      <c r="AG201" s="74" t="s">
        <v>969</v>
      </c>
      <c r="AH201" s="74"/>
      <c r="AI201" s="74"/>
    </row>
    <row r="202" spans="1:35" ht="14.25" hidden="1" customHeight="1">
      <c r="A202" s="79"/>
      <c r="B202" s="81" t="s">
        <v>1145</v>
      </c>
      <c r="C202" s="74" t="s">
        <v>982</v>
      </c>
      <c r="D202" s="74" t="s">
        <v>971</v>
      </c>
      <c r="E202" s="74" t="s">
        <v>944</v>
      </c>
      <c r="F202" s="74" t="s">
        <v>943</v>
      </c>
      <c r="G202" s="113" t="s">
        <v>1118</v>
      </c>
      <c r="H202" s="74"/>
      <c r="I202" s="74" t="s">
        <v>969</v>
      </c>
      <c r="J202" s="74"/>
      <c r="K202" s="442"/>
      <c r="L202" s="74"/>
      <c r="M202" s="74" t="s">
        <v>941</v>
      </c>
      <c r="N202" s="75" t="s">
        <v>970</v>
      </c>
      <c r="O202" s="74"/>
      <c r="P202" s="74">
        <v>32</v>
      </c>
      <c r="Q202" s="74">
        <v>64</v>
      </c>
      <c r="R202" s="74"/>
      <c r="S202" s="74"/>
      <c r="T202" s="74"/>
      <c r="U202" s="74"/>
      <c r="V202" s="74"/>
      <c r="W202" s="74"/>
      <c r="X202" s="83"/>
      <c r="Y202" s="83"/>
      <c r="Z202" s="83"/>
      <c r="AA202" s="371"/>
      <c r="AB202" s="371"/>
      <c r="AC202" s="362"/>
      <c r="AD202" s="362"/>
      <c r="AE202" s="85"/>
      <c r="AF202" s="74"/>
      <c r="AG202" s="74" t="s">
        <v>969</v>
      </c>
      <c r="AH202" s="74"/>
      <c r="AI202" s="74"/>
    </row>
    <row r="203" spans="1:35" ht="14.25" hidden="1" customHeight="1">
      <c r="A203" s="79"/>
      <c r="B203" s="81" t="s">
        <v>1145</v>
      </c>
      <c r="C203" s="74" t="s">
        <v>982</v>
      </c>
      <c r="D203" s="74" t="s">
        <v>971</v>
      </c>
      <c r="E203" s="74" t="s">
        <v>944</v>
      </c>
      <c r="F203" s="74" t="s">
        <v>943</v>
      </c>
      <c r="G203" s="113" t="s">
        <v>1118</v>
      </c>
      <c r="H203" s="74"/>
      <c r="I203" s="74" t="s">
        <v>969</v>
      </c>
      <c r="J203" s="74"/>
      <c r="K203" s="442"/>
      <c r="L203" s="74"/>
      <c r="M203" s="74" t="s">
        <v>941</v>
      </c>
      <c r="N203" s="75" t="s">
        <v>970</v>
      </c>
      <c r="O203" s="74"/>
      <c r="P203" s="74">
        <v>32</v>
      </c>
      <c r="Q203" s="74">
        <v>64</v>
      </c>
      <c r="R203" s="74"/>
      <c r="S203" s="74"/>
      <c r="T203" s="74"/>
      <c r="U203" s="74"/>
      <c r="V203" s="74"/>
      <c r="W203" s="74"/>
      <c r="X203" s="83"/>
      <c r="Y203" s="83"/>
      <c r="Z203" s="83"/>
      <c r="AA203" s="371"/>
      <c r="AB203" s="371"/>
      <c r="AC203" s="362"/>
      <c r="AD203" s="362"/>
      <c r="AE203" s="82"/>
      <c r="AF203" s="74"/>
      <c r="AG203" s="74" t="s">
        <v>969</v>
      </c>
      <c r="AH203" s="74"/>
      <c r="AI203" s="74"/>
    </row>
    <row r="204" spans="1:35" ht="14.25" hidden="1" customHeight="1">
      <c r="A204" s="79"/>
      <c r="B204" s="81" t="s">
        <v>1145</v>
      </c>
      <c r="C204" s="74" t="s">
        <v>981</v>
      </c>
      <c r="D204" s="74" t="s">
        <v>971</v>
      </c>
      <c r="E204" s="74" t="s">
        <v>944</v>
      </c>
      <c r="F204" s="74" t="s">
        <v>943</v>
      </c>
      <c r="G204" s="113" t="s">
        <v>1118</v>
      </c>
      <c r="H204" s="74"/>
      <c r="I204" s="74" t="s">
        <v>969</v>
      </c>
      <c r="J204" s="74"/>
      <c r="K204" s="442"/>
      <c r="L204" s="74"/>
      <c r="M204" s="74" t="s">
        <v>941</v>
      </c>
      <c r="N204" s="75" t="s">
        <v>970</v>
      </c>
      <c r="O204" s="74"/>
      <c r="P204" s="74">
        <v>32</v>
      </c>
      <c r="Q204" s="74">
        <v>64</v>
      </c>
      <c r="R204" s="74"/>
      <c r="S204" s="74"/>
      <c r="T204" s="74"/>
      <c r="U204" s="74"/>
      <c r="V204" s="74"/>
      <c r="W204" s="74"/>
      <c r="X204" s="83"/>
      <c r="Y204" s="83"/>
      <c r="Z204" s="83"/>
      <c r="AA204" s="371"/>
      <c r="AB204" s="371"/>
      <c r="AC204" s="362"/>
      <c r="AD204" s="362"/>
      <c r="AE204" s="85"/>
      <c r="AF204" s="74"/>
      <c r="AG204" s="74" t="s">
        <v>969</v>
      </c>
      <c r="AH204" s="74"/>
      <c r="AI204" s="74"/>
    </row>
    <row r="205" spans="1:35" ht="14.25" hidden="1" customHeight="1">
      <c r="A205" s="79"/>
      <c r="B205" s="81" t="s">
        <v>1145</v>
      </c>
      <c r="C205" s="74" t="s">
        <v>981</v>
      </c>
      <c r="D205" s="74" t="s">
        <v>971</v>
      </c>
      <c r="E205" s="74" t="s">
        <v>944</v>
      </c>
      <c r="F205" s="74" t="s">
        <v>943</v>
      </c>
      <c r="G205" s="113" t="s">
        <v>1118</v>
      </c>
      <c r="H205" s="74"/>
      <c r="I205" s="74" t="s">
        <v>969</v>
      </c>
      <c r="J205" s="74"/>
      <c r="K205" s="442"/>
      <c r="L205" s="74"/>
      <c r="M205" s="74" t="s">
        <v>941</v>
      </c>
      <c r="N205" s="75" t="s">
        <v>970</v>
      </c>
      <c r="O205" s="74"/>
      <c r="P205" s="74">
        <v>32</v>
      </c>
      <c r="Q205" s="74">
        <v>64</v>
      </c>
      <c r="R205" s="74"/>
      <c r="S205" s="74"/>
      <c r="T205" s="74"/>
      <c r="U205" s="74"/>
      <c r="V205" s="74"/>
      <c r="W205" s="74"/>
      <c r="X205" s="83"/>
      <c r="Y205" s="83"/>
      <c r="Z205" s="83"/>
      <c r="AA205" s="371"/>
      <c r="AB205" s="371"/>
      <c r="AC205" s="362"/>
      <c r="AD205" s="362"/>
      <c r="AE205" s="82"/>
      <c r="AF205" s="74"/>
      <c r="AG205" s="74" t="s">
        <v>969</v>
      </c>
      <c r="AH205" s="74"/>
      <c r="AI205" s="74"/>
    </row>
    <row r="206" spans="1:35" ht="14.25" hidden="1" customHeight="1">
      <c r="A206" s="79"/>
      <c r="B206" s="81" t="s">
        <v>1145</v>
      </c>
      <c r="C206" s="74" t="s">
        <v>980</v>
      </c>
      <c r="D206" s="74" t="s">
        <v>971</v>
      </c>
      <c r="E206" s="74" t="s">
        <v>944</v>
      </c>
      <c r="F206" s="74" t="s">
        <v>943</v>
      </c>
      <c r="G206" s="113" t="s">
        <v>1118</v>
      </c>
      <c r="H206" s="74"/>
      <c r="I206" s="74" t="s">
        <v>969</v>
      </c>
      <c r="J206" s="74"/>
      <c r="K206" s="442"/>
      <c r="L206" s="74"/>
      <c r="M206" s="74" t="s">
        <v>941</v>
      </c>
      <c r="N206" s="75" t="s">
        <v>970</v>
      </c>
      <c r="O206" s="74"/>
      <c r="P206" s="74">
        <v>32</v>
      </c>
      <c r="Q206" s="74">
        <v>64</v>
      </c>
      <c r="R206" s="74"/>
      <c r="S206" s="74"/>
      <c r="T206" s="74"/>
      <c r="U206" s="74"/>
      <c r="V206" s="74"/>
      <c r="W206" s="74"/>
      <c r="X206" s="83"/>
      <c r="Y206" s="83"/>
      <c r="Z206" s="83"/>
      <c r="AA206" s="371"/>
      <c r="AB206" s="371"/>
      <c r="AC206" s="362"/>
      <c r="AD206" s="362"/>
      <c r="AE206" s="85"/>
      <c r="AF206" s="74"/>
      <c r="AG206" s="74" t="s">
        <v>969</v>
      </c>
      <c r="AH206" s="74"/>
      <c r="AI206" s="74"/>
    </row>
    <row r="207" spans="1:35" ht="14.25" hidden="1" customHeight="1">
      <c r="A207" s="79"/>
      <c r="B207" s="81" t="s">
        <v>1145</v>
      </c>
      <c r="C207" s="74" t="s">
        <v>980</v>
      </c>
      <c r="D207" s="74" t="s">
        <v>971</v>
      </c>
      <c r="E207" s="74" t="s">
        <v>944</v>
      </c>
      <c r="F207" s="74" t="s">
        <v>943</v>
      </c>
      <c r="G207" s="113" t="s">
        <v>1118</v>
      </c>
      <c r="H207" s="74"/>
      <c r="I207" s="74" t="s">
        <v>969</v>
      </c>
      <c r="J207" s="74"/>
      <c r="K207" s="442"/>
      <c r="L207" s="74"/>
      <c r="M207" s="74" t="s">
        <v>941</v>
      </c>
      <c r="N207" s="75" t="s">
        <v>970</v>
      </c>
      <c r="O207" s="74"/>
      <c r="P207" s="74">
        <v>32</v>
      </c>
      <c r="Q207" s="74">
        <v>64</v>
      </c>
      <c r="R207" s="74"/>
      <c r="S207" s="74"/>
      <c r="T207" s="74"/>
      <c r="U207" s="74"/>
      <c r="V207" s="74"/>
      <c r="W207" s="74"/>
      <c r="X207" s="83"/>
      <c r="Y207" s="83"/>
      <c r="Z207" s="83"/>
      <c r="AA207" s="371"/>
      <c r="AB207" s="371"/>
      <c r="AC207" s="362"/>
      <c r="AD207" s="362"/>
      <c r="AE207" s="84"/>
      <c r="AF207" s="74"/>
      <c r="AG207" s="74" t="s">
        <v>969</v>
      </c>
      <c r="AH207" s="74"/>
      <c r="AI207" s="74"/>
    </row>
    <row r="208" spans="1:35" ht="14.25" hidden="1" customHeight="1">
      <c r="A208" s="79"/>
      <c r="B208" s="81" t="s">
        <v>1145</v>
      </c>
      <c r="C208" s="74" t="s">
        <v>980</v>
      </c>
      <c r="D208" s="74" t="s">
        <v>971</v>
      </c>
      <c r="E208" s="74" t="s">
        <v>944</v>
      </c>
      <c r="F208" s="74" t="s">
        <v>943</v>
      </c>
      <c r="G208" s="113" t="s">
        <v>1118</v>
      </c>
      <c r="H208" s="74"/>
      <c r="I208" s="74" t="s">
        <v>969</v>
      </c>
      <c r="J208" s="74"/>
      <c r="K208" s="442"/>
      <c r="L208" s="74"/>
      <c r="M208" s="74" t="s">
        <v>941</v>
      </c>
      <c r="N208" s="75" t="s">
        <v>970</v>
      </c>
      <c r="O208" s="74"/>
      <c r="P208" s="74">
        <v>32</v>
      </c>
      <c r="Q208" s="74">
        <v>64</v>
      </c>
      <c r="R208" s="74"/>
      <c r="S208" s="74"/>
      <c r="T208" s="74"/>
      <c r="U208" s="74"/>
      <c r="V208" s="74"/>
      <c r="W208" s="74"/>
      <c r="X208" s="83"/>
      <c r="Y208" s="83"/>
      <c r="Z208" s="83"/>
      <c r="AA208" s="371"/>
      <c r="AB208" s="371"/>
      <c r="AC208" s="362"/>
      <c r="AD208" s="362"/>
      <c r="AE208" s="84"/>
      <c r="AF208" s="74"/>
      <c r="AG208" s="74" t="s">
        <v>969</v>
      </c>
      <c r="AH208" s="74"/>
      <c r="AI208" s="74"/>
    </row>
    <row r="209" spans="1:35" ht="14.25" hidden="1" customHeight="1">
      <c r="A209" s="79"/>
      <c r="B209" s="81" t="s">
        <v>1145</v>
      </c>
      <c r="C209" s="74" t="s">
        <v>980</v>
      </c>
      <c r="D209" s="74" t="s">
        <v>971</v>
      </c>
      <c r="E209" s="74" t="s">
        <v>944</v>
      </c>
      <c r="F209" s="74" t="s">
        <v>943</v>
      </c>
      <c r="G209" s="113" t="s">
        <v>1118</v>
      </c>
      <c r="H209" s="74"/>
      <c r="I209" s="74" t="s">
        <v>969</v>
      </c>
      <c r="J209" s="74"/>
      <c r="K209" s="442"/>
      <c r="L209" s="74"/>
      <c r="M209" s="74" t="s">
        <v>941</v>
      </c>
      <c r="N209" s="75" t="s">
        <v>970</v>
      </c>
      <c r="O209" s="74"/>
      <c r="P209" s="74">
        <v>32</v>
      </c>
      <c r="Q209" s="74">
        <v>64</v>
      </c>
      <c r="R209" s="74"/>
      <c r="S209" s="74"/>
      <c r="T209" s="74"/>
      <c r="U209" s="74"/>
      <c r="V209" s="74"/>
      <c r="W209" s="74"/>
      <c r="X209" s="83"/>
      <c r="Y209" s="83"/>
      <c r="Z209" s="83"/>
      <c r="AA209" s="371"/>
      <c r="AB209" s="371"/>
      <c r="AC209" s="362"/>
      <c r="AD209" s="362"/>
      <c r="AE209" s="84"/>
      <c r="AF209" s="74"/>
      <c r="AG209" s="74" t="s">
        <v>969</v>
      </c>
      <c r="AH209" s="74"/>
      <c r="AI209" s="74"/>
    </row>
    <row r="210" spans="1:35" ht="14.25" hidden="1" customHeight="1">
      <c r="A210" s="79"/>
      <c r="B210" s="81" t="s">
        <v>1145</v>
      </c>
      <c r="C210" s="74" t="s">
        <v>980</v>
      </c>
      <c r="D210" s="74" t="s">
        <v>971</v>
      </c>
      <c r="E210" s="74" t="s">
        <v>944</v>
      </c>
      <c r="F210" s="74" t="s">
        <v>943</v>
      </c>
      <c r="G210" s="113" t="s">
        <v>1118</v>
      </c>
      <c r="H210" s="74"/>
      <c r="I210" s="74" t="s">
        <v>969</v>
      </c>
      <c r="J210" s="74"/>
      <c r="K210" s="442"/>
      <c r="L210" s="74"/>
      <c r="M210" s="74" t="s">
        <v>941</v>
      </c>
      <c r="N210" s="75" t="s">
        <v>970</v>
      </c>
      <c r="O210" s="74"/>
      <c r="P210" s="74">
        <v>32</v>
      </c>
      <c r="Q210" s="74">
        <v>64</v>
      </c>
      <c r="R210" s="74"/>
      <c r="S210" s="74"/>
      <c r="T210" s="74"/>
      <c r="U210" s="74"/>
      <c r="V210" s="74"/>
      <c r="W210" s="74"/>
      <c r="X210" s="83"/>
      <c r="Y210" s="83"/>
      <c r="Z210" s="83"/>
      <c r="AA210" s="371"/>
      <c r="AB210" s="371"/>
      <c r="AC210" s="362"/>
      <c r="AD210" s="362"/>
      <c r="AE210" s="84"/>
      <c r="AF210" s="74"/>
      <c r="AG210" s="74" t="s">
        <v>969</v>
      </c>
      <c r="AH210" s="74"/>
      <c r="AI210" s="74"/>
    </row>
    <row r="211" spans="1:35" ht="14.25" hidden="1" customHeight="1">
      <c r="A211" s="79"/>
      <c r="B211" s="81" t="s">
        <v>1145</v>
      </c>
      <c r="C211" s="74" t="s">
        <v>980</v>
      </c>
      <c r="D211" s="74" t="s">
        <v>971</v>
      </c>
      <c r="E211" s="74" t="s">
        <v>944</v>
      </c>
      <c r="F211" s="74" t="s">
        <v>943</v>
      </c>
      <c r="G211" s="113" t="s">
        <v>1118</v>
      </c>
      <c r="H211" s="74"/>
      <c r="I211" s="74" t="s">
        <v>969</v>
      </c>
      <c r="J211" s="74"/>
      <c r="K211" s="442"/>
      <c r="L211" s="74"/>
      <c r="M211" s="74" t="s">
        <v>941</v>
      </c>
      <c r="N211" s="75" t="s">
        <v>970</v>
      </c>
      <c r="O211" s="74"/>
      <c r="P211" s="74">
        <v>32</v>
      </c>
      <c r="Q211" s="74">
        <v>64</v>
      </c>
      <c r="R211" s="74"/>
      <c r="S211" s="74"/>
      <c r="T211" s="74"/>
      <c r="U211" s="74"/>
      <c r="V211" s="74"/>
      <c r="W211" s="74"/>
      <c r="X211" s="83"/>
      <c r="Y211" s="83"/>
      <c r="Z211" s="83"/>
      <c r="AA211" s="372"/>
      <c r="AB211" s="372"/>
      <c r="AC211" s="363"/>
      <c r="AD211" s="363"/>
      <c r="AE211" s="82"/>
      <c r="AF211" s="74"/>
      <c r="AG211" s="74" t="s">
        <v>969</v>
      </c>
      <c r="AH211" s="74"/>
      <c r="AI211" s="74"/>
    </row>
    <row r="212" spans="1:35" ht="14.25" hidden="1" customHeight="1">
      <c r="A212" s="79"/>
      <c r="B212" s="81" t="s">
        <v>1145</v>
      </c>
      <c r="C212" s="74" t="s">
        <v>979</v>
      </c>
      <c r="D212" s="74" t="s">
        <v>971</v>
      </c>
      <c r="E212" s="74" t="s">
        <v>944</v>
      </c>
      <c r="F212" s="74" t="s">
        <v>943</v>
      </c>
      <c r="G212" s="113" t="s">
        <v>1118</v>
      </c>
      <c r="H212" s="74"/>
      <c r="I212" s="74" t="s">
        <v>969</v>
      </c>
      <c r="J212" s="74"/>
      <c r="K212" s="442"/>
      <c r="L212" s="74"/>
      <c r="M212" s="74" t="s">
        <v>941</v>
      </c>
      <c r="N212" s="75" t="s">
        <v>970</v>
      </c>
      <c r="O212" s="74"/>
      <c r="P212" s="74">
        <v>4</v>
      </c>
      <c r="Q212" s="74">
        <v>8</v>
      </c>
      <c r="R212" s="74"/>
      <c r="S212" s="74"/>
      <c r="T212" s="74"/>
      <c r="U212" s="74"/>
      <c r="V212" s="74"/>
      <c r="W212" s="74"/>
      <c r="X212" s="83"/>
      <c r="Y212" s="83"/>
      <c r="Z212" s="83"/>
      <c r="AA212" s="75"/>
      <c r="AB212" s="75"/>
      <c r="AC212" s="75"/>
      <c r="AD212" s="75"/>
      <c r="AE212" s="75"/>
      <c r="AF212" s="74"/>
      <c r="AG212" s="74" t="s">
        <v>969</v>
      </c>
      <c r="AH212" s="74"/>
      <c r="AI212" s="74"/>
    </row>
    <row r="213" spans="1:35" ht="14.25" hidden="1" customHeight="1">
      <c r="A213" s="79"/>
      <c r="B213" s="81" t="s">
        <v>1145</v>
      </c>
      <c r="C213" s="74" t="s">
        <v>979</v>
      </c>
      <c r="D213" s="74" t="s">
        <v>971</v>
      </c>
      <c r="E213" s="74" t="s">
        <v>944</v>
      </c>
      <c r="F213" s="74" t="s">
        <v>943</v>
      </c>
      <c r="G213" s="113" t="s">
        <v>1118</v>
      </c>
      <c r="H213" s="74"/>
      <c r="I213" s="74" t="s">
        <v>969</v>
      </c>
      <c r="J213" s="74"/>
      <c r="K213" s="442"/>
      <c r="L213" s="74"/>
      <c r="M213" s="74" t="s">
        <v>941</v>
      </c>
      <c r="N213" s="75" t="s">
        <v>970</v>
      </c>
      <c r="O213" s="74"/>
      <c r="P213" s="74">
        <v>4</v>
      </c>
      <c r="Q213" s="74">
        <v>8</v>
      </c>
      <c r="R213" s="74"/>
      <c r="S213" s="74"/>
      <c r="T213" s="74"/>
      <c r="U213" s="74"/>
      <c r="V213" s="74"/>
      <c r="W213" s="74"/>
      <c r="X213" s="83"/>
      <c r="Y213" s="83"/>
      <c r="Z213" s="83"/>
      <c r="AA213" s="75"/>
      <c r="AB213" s="75"/>
      <c r="AC213" s="75"/>
      <c r="AD213" s="75"/>
      <c r="AE213" s="75"/>
      <c r="AF213" s="74"/>
      <c r="AG213" s="74" t="s">
        <v>969</v>
      </c>
      <c r="AH213" s="74"/>
      <c r="AI213" s="74"/>
    </row>
    <row r="214" spans="1:35" ht="14.25" hidden="1" customHeight="1">
      <c r="A214" s="79"/>
      <c r="B214" s="81" t="s">
        <v>1145</v>
      </c>
      <c r="C214" s="74" t="s">
        <v>246</v>
      </c>
      <c r="D214" s="74" t="s">
        <v>971</v>
      </c>
      <c r="E214" s="74" t="s">
        <v>944</v>
      </c>
      <c r="F214" s="74" t="s">
        <v>943</v>
      </c>
      <c r="G214" s="113" t="s">
        <v>1118</v>
      </c>
      <c r="H214" s="74"/>
      <c r="I214" s="74" t="s">
        <v>969</v>
      </c>
      <c r="J214" s="74"/>
      <c r="K214" s="442"/>
      <c r="L214" s="74"/>
      <c r="M214" s="74" t="s">
        <v>941</v>
      </c>
      <c r="N214" s="75" t="s">
        <v>970</v>
      </c>
      <c r="O214" s="74"/>
      <c r="P214" s="74">
        <v>8</v>
      </c>
      <c r="Q214" s="74">
        <v>32</v>
      </c>
      <c r="R214" s="74"/>
      <c r="S214" s="74"/>
      <c r="T214" s="74"/>
      <c r="U214" s="74"/>
      <c r="V214" s="74"/>
      <c r="W214" s="74"/>
      <c r="X214" s="83"/>
      <c r="Y214" s="83"/>
      <c r="Z214" s="83"/>
      <c r="AA214" s="75"/>
      <c r="AB214" s="75"/>
      <c r="AC214" s="75"/>
      <c r="AD214" s="75"/>
      <c r="AE214" s="75"/>
      <c r="AF214" s="74"/>
      <c r="AG214" s="74" t="s">
        <v>969</v>
      </c>
      <c r="AH214" s="74"/>
      <c r="AI214" s="74"/>
    </row>
    <row r="215" spans="1:35" ht="14.25" hidden="1" customHeight="1">
      <c r="A215" s="79"/>
      <c r="B215" s="81" t="s">
        <v>1145</v>
      </c>
      <c r="C215" s="74" t="s">
        <v>246</v>
      </c>
      <c r="D215" s="74" t="s">
        <v>971</v>
      </c>
      <c r="E215" s="74" t="s">
        <v>944</v>
      </c>
      <c r="F215" s="74" t="s">
        <v>943</v>
      </c>
      <c r="G215" s="113" t="s">
        <v>1118</v>
      </c>
      <c r="H215" s="74"/>
      <c r="I215" s="74" t="s">
        <v>969</v>
      </c>
      <c r="J215" s="74"/>
      <c r="K215" s="442"/>
      <c r="L215" s="74"/>
      <c r="M215" s="74" t="s">
        <v>941</v>
      </c>
      <c r="N215" s="75" t="s">
        <v>970</v>
      </c>
      <c r="O215" s="74"/>
      <c r="P215" s="74">
        <v>8</v>
      </c>
      <c r="Q215" s="74">
        <v>32</v>
      </c>
      <c r="R215" s="74"/>
      <c r="S215" s="74"/>
      <c r="T215" s="74"/>
      <c r="U215" s="74"/>
      <c r="V215" s="74"/>
      <c r="W215" s="74"/>
      <c r="X215" s="83"/>
      <c r="Y215" s="83"/>
      <c r="Z215" s="83"/>
      <c r="AA215" s="75"/>
      <c r="AB215" s="75"/>
      <c r="AC215" s="75"/>
      <c r="AD215" s="75"/>
      <c r="AE215" s="75"/>
      <c r="AF215" s="74"/>
      <c r="AG215" s="74" t="s">
        <v>969</v>
      </c>
      <c r="AH215" s="74"/>
      <c r="AI215" s="74"/>
    </row>
    <row r="216" spans="1:35" ht="14.25" hidden="1" customHeight="1">
      <c r="A216" s="79"/>
      <c r="B216" s="81" t="s">
        <v>1145</v>
      </c>
      <c r="C216" s="74" t="s">
        <v>246</v>
      </c>
      <c r="D216" s="74" t="s">
        <v>971</v>
      </c>
      <c r="E216" s="74" t="s">
        <v>944</v>
      </c>
      <c r="F216" s="74" t="s">
        <v>943</v>
      </c>
      <c r="G216" s="113" t="s">
        <v>1118</v>
      </c>
      <c r="H216" s="74"/>
      <c r="I216" s="74" t="s">
        <v>969</v>
      </c>
      <c r="J216" s="74"/>
      <c r="K216" s="442"/>
      <c r="L216" s="74"/>
      <c r="M216" s="74" t="s">
        <v>941</v>
      </c>
      <c r="N216" s="75" t="s">
        <v>970</v>
      </c>
      <c r="O216" s="74"/>
      <c r="P216" s="74">
        <v>8</v>
      </c>
      <c r="Q216" s="74">
        <v>32</v>
      </c>
      <c r="R216" s="74"/>
      <c r="S216" s="74"/>
      <c r="T216" s="74"/>
      <c r="U216" s="74"/>
      <c r="V216" s="74"/>
      <c r="W216" s="74"/>
      <c r="X216" s="83"/>
      <c r="Y216" s="83"/>
      <c r="Z216" s="83"/>
      <c r="AA216" s="75"/>
      <c r="AB216" s="75"/>
      <c r="AC216" s="75"/>
      <c r="AD216" s="75"/>
      <c r="AE216" s="75"/>
      <c r="AF216" s="74"/>
      <c r="AG216" s="74" t="s">
        <v>969</v>
      </c>
      <c r="AH216" s="74"/>
      <c r="AI216" s="74"/>
    </row>
    <row r="217" spans="1:35">
      <c r="A217" s="116"/>
      <c r="B217" s="114" t="s">
        <v>1142</v>
      </c>
      <c r="C217" s="74" t="s">
        <v>341</v>
      </c>
      <c r="D217" s="74" t="s">
        <v>157</v>
      </c>
      <c r="E217" s="74" t="s">
        <v>944</v>
      </c>
      <c r="F217" s="74" t="s">
        <v>943</v>
      </c>
      <c r="G217" s="113" t="s">
        <v>1118</v>
      </c>
      <c r="H217" s="74"/>
      <c r="I217" s="74" t="s">
        <v>655</v>
      </c>
      <c r="J217" s="73">
        <v>44489</v>
      </c>
      <c r="K217" s="73">
        <f>VLOOKUP(I217,'[1]11.11'!$E:$F,2,FALSE)</f>
        <v>44504</v>
      </c>
      <c r="L217" s="73"/>
      <c r="M217" s="74" t="s">
        <v>941</v>
      </c>
      <c r="N217" s="115" t="s">
        <v>1144</v>
      </c>
      <c r="O217" s="367" t="s">
        <v>1143</v>
      </c>
      <c r="P217" s="74">
        <v>16</v>
      </c>
      <c r="Q217" s="74">
        <v>64</v>
      </c>
      <c r="R217" s="76" t="s">
        <v>939</v>
      </c>
      <c r="S217" s="74">
        <v>100</v>
      </c>
      <c r="T217" s="71" t="s">
        <v>938</v>
      </c>
      <c r="U217" s="110">
        <v>200</v>
      </c>
      <c r="V217" s="71" t="s">
        <v>937</v>
      </c>
      <c r="W217" s="376">
        <v>100</v>
      </c>
      <c r="X217" s="83" t="s">
        <v>930</v>
      </c>
      <c r="Y217" s="83" t="s">
        <v>928</v>
      </c>
      <c r="Z217" s="364" t="s">
        <v>928</v>
      </c>
      <c r="AA217" s="75"/>
      <c r="AB217" s="75"/>
      <c r="AC217" s="75"/>
      <c r="AD217" s="75"/>
      <c r="AE217" s="75" t="s">
        <v>936</v>
      </c>
      <c r="AF217" s="74"/>
      <c r="AG217" s="74" t="s">
        <v>935</v>
      </c>
      <c r="AH217" s="74"/>
      <c r="AI217" s="74"/>
    </row>
    <row r="218" spans="1:35">
      <c r="A218" s="116"/>
      <c r="B218" s="114" t="s">
        <v>1142</v>
      </c>
      <c r="C218" s="74" t="s">
        <v>341</v>
      </c>
      <c r="D218" s="74" t="s">
        <v>157</v>
      </c>
      <c r="E218" s="74" t="s">
        <v>944</v>
      </c>
      <c r="F218" s="74" t="s">
        <v>943</v>
      </c>
      <c r="G218" s="113" t="s">
        <v>1118</v>
      </c>
      <c r="H218" s="74"/>
      <c r="I218" s="74" t="s">
        <v>653</v>
      </c>
      <c r="J218" s="73">
        <v>44489</v>
      </c>
      <c r="K218" s="73">
        <f>VLOOKUP(I218,'[1]11.11'!$E:$F,2,FALSE)</f>
        <v>44504</v>
      </c>
      <c r="L218" s="73"/>
      <c r="M218" s="74" t="s">
        <v>941</v>
      </c>
      <c r="N218" s="115" t="s">
        <v>1141</v>
      </c>
      <c r="O218" s="369"/>
      <c r="P218" s="74">
        <v>16</v>
      </c>
      <c r="Q218" s="74">
        <v>64</v>
      </c>
      <c r="R218" s="76" t="s">
        <v>939</v>
      </c>
      <c r="S218" s="74">
        <v>100</v>
      </c>
      <c r="T218" s="71" t="s">
        <v>938</v>
      </c>
      <c r="U218" s="110">
        <v>200</v>
      </c>
      <c r="V218" s="71" t="s">
        <v>937</v>
      </c>
      <c r="W218" s="377"/>
      <c r="X218" s="118" t="s">
        <v>930</v>
      </c>
      <c r="Y218" s="118" t="s">
        <v>928</v>
      </c>
      <c r="Z218" s="365"/>
      <c r="AA218" s="75"/>
      <c r="AB218" s="75"/>
      <c r="AC218" s="75"/>
      <c r="AD218" s="75"/>
      <c r="AE218" s="75" t="s">
        <v>936</v>
      </c>
      <c r="AF218" s="74"/>
      <c r="AG218" s="74" t="s">
        <v>935</v>
      </c>
      <c r="AH218" s="74"/>
      <c r="AI218" s="74"/>
    </row>
    <row r="219" spans="1:35">
      <c r="A219" s="116"/>
      <c r="B219" s="114" t="s">
        <v>1139</v>
      </c>
      <c r="C219" s="74" t="s">
        <v>1138</v>
      </c>
      <c r="D219" s="74" t="s">
        <v>157</v>
      </c>
      <c r="E219" s="74" t="s">
        <v>944</v>
      </c>
      <c r="F219" s="74" t="s">
        <v>943</v>
      </c>
      <c r="G219" s="113" t="s">
        <v>1118</v>
      </c>
      <c r="H219" s="74"/>
      <c r="I219" s="74" t="s">
        <v>652</v>
      </c>
      <c r="J219" s="73">
        <v>44489</v>
      </c>
      <c r="K219" s="73">
        <f>VLOOKUP(I219,'[1]11.11'!$E:$F,2,FALSE)</f>
        <v>44504</v>
      </c>
      <c r="L219" s="73"/>
      <c r="M219" s="74" t="s">
        <v>941</v>
      </c>
      <c r="N219" s="117" t="s">
        <v>1140</v>
      </c>
      <c r="O219" s="74"/>
      <c r="P219" s="74">
        <v>32</v>
      </c>
      <c r="Q219" s="74">
        <v>64</v>
      </c>
      <c r="R219" s="76" t="s">
        <v>939</v>
      </c>
      <c r="S219" s="74">
        <v>100</v>
      </c>
      <c r="T219" s="71" t="s">
        <v>938</v>
      </c>
      <c r="U219" s="74">
        <v>1200</v>
      </c>
      <c r="V219" s="71" t="s">
        <v>937</v>
      </c>
      <c r="W219" s="74"/>
      <c r="X219" s="83" t="s">
        <v>930</v>
      </c>
      <c r="Y219" s="83" t="s">
        <v>930</v>
      </c>
      <c r="Z219" s="83"/>
      <c r="AA219" s="75"/>
      <c r="AB219" s="75"/>
      <c r="AC219" s="75"/>
      <c r="AD219" s="75"/>
      <c r="AE219" s="75" t="s">
        <v>936</v>
      </c>
      <c r="AF219" s="74"/>
      <c r="AG219" s="74" t="s">
        <v>935</v>
      </c>
      <c r="AH219" s="74"/>
      <c r="AI219" s="74"/>
    </row>
    <row r="220" spans="1:35">
      <c r="A220" s="116"/>
      <c r="B220" s="114" t="s">
        <v>1139</v>
      </c>
      <c r="C220" s="74" t="s">
        <v>1138</v>
      </c>
      <c r="D220" s="74" t="s">
        <v>157</v>
      </c>
      <c r="E220" s="74" t="s">
        <v>944</v>
      </c>
      <c r="F220" s="74" t="s">
        <v>943</v>
      </c>
      <c r="G220" s="113" t="s">
        <v>1118</v>
      </c>
      <c r="H220" s="74"/>
      <c r="I220" s="74" t="s">
        <v>650</v>
      </c>
      <c r="J220" s="73">
        <v>44489</v>
      </c>
      <c r="K220" s="73">
        <f>VLOOKUP(I220,'[1]11.11'!$E:$F,2,FALSE)</f>
        <v>44504</v>
      </c>
      <c r="L220" s="73"/>
      <c r="M220" s="74" t="s">
        <v>941</v>
      </c>
      <c r="N220" s="117" t="s">
        <v>1137</v>
      </c>
      <c r="O220" s="74"/>
      <c r="P220" s="74">
        <v>32</v>
      </c>
      <c r="Q220" s="74">
        <v>64</v>
      </c>
      <c r="R220" s="76" t="s">
        <v>939</v>
      </c>
      <c r="S220" s="74">
        <v>100</v>
      </c>
      <c r="T220" s="71" t="s">
        <v>938</v>
      </c>
      <c r="U220" s="74">
        <v>1200</v>
      </c>
      <c r="V220" s="71" t="s">
        <v>937</v>
      </c>
      <c r="W220" s="74"/>
      <c r="X220" s="83" t="s">
        <v>930</v>
      </c>
      <c r="Y220" s="83" t="s">
        <v>930</v>
      </c>
      <c r="Z220" s="83"/>
      <c r="AA220" s="75"/>
      <c r="AB220" s="75"/>
      <c r="AC220" s="75"/>
      <c r="AD220" s="75"/>
      <c r="AE220" s="75" t="s">
        <v>936</v>
      </c>
      <c r="AF220" s="74"/>
      <c r="AG220" s="74" t="s">
        <v>935</v>
      </c>
      <c r="AH220" s="74"/>
      <c r="AI220" s="74"/>
    </row>
    <row r="221" spans="1:35">
      <c r="A221" s="116"/>
      <c r="B221" s="112" t="s">
        <v>1131</v>
      </c>
      <c r="C221" s="74" t="s">
        <v>1015</v>
      </c>
      <c r="D221" s="74" t="s">
        <v>157</v>
      </c>
      <c r="E221" s="74" t="s">
        <v>944</v>
      </c>
      <c r="F221" s="74" t="s">
        <v>943</v>
      </c>
      <c r="G221" s="113" t="s">
        <v>1118</v>
      </c>
      <c r="H221" s="74"/>
      <c r="I221" s="87" t="s">
        <v>822</v>
      </c>
      <c r="J221" s="192">
        <v>44479</v>
      </c>
      <c r="K221" s="73">
        <f>VLOOKUP(I221,'[1]10.31'!$E:$F,2,FALSE)</f>
        <v>44495</v>
      </c>
      <c r="L221" s="192"/>
      <c r="M221" s="74" t="s">
        <v>941</v>
      </c>
      <c r="N221" s="115" t="s">
        <v>1136</v>
      </c>
      <c r="O221" s="74"/>
      <c r="P221" s="87">
        <v>16</v>
      </c>
      <c r="Q221" s="74">
        <v>32</v>
      </c>
      <c r="R221" s="76" t="s">
        <v>939</v>
      </c>
      <c r="S221" s="74">
        <v>100</v>
      </c>
      <c r="T221" s="71" t="s">
        <v>938</v>
      </c>
      <c r="U221" s="74">
        <v>1000</v>
      </c>
      <c r="V221" s="71" t="s">
        <v>937</v>
      </c>
      <c r="W221" s="74"/>
      <c r="X221" s="83" t="s">
        <v>930</v>
      </c>
      <c r="Y221" s="83" t="s">
        <v>930</v>
      </c>
      <c r="Z221" s="83"/>
      <c r="AA221" s="75"/>
      <c r="AB221" s="75"/>
      <c r="AC221" s="75"/>
      <c r="AD221" s="75"/>
      <c r="AE221" s="75" t="s">
        <v>936</v>
      </c>
      <c r="AF221" s="74"/>
      <c r="AG221" s="74" t="s">
        <v>935</v>
      </c>
      <c r="AH221" s="74"/>
      <c r="AI221" s="74"/>
    </row>
    <row r="222" spans="1:35">
      <c r="A222" s="116"/>
      <c r="B222" s="112" t="s">
        <v>1131</v>
      </c>
      <c r="C222" s="74" t="s">
        <v>1015</v>
      </c>
      <c r="D222" s="74" t="s">
        <v>157</v>
      </c>
      <c r="E222" s="74" t="s">
        <v>944</v>
      </c>
      <c r="F222" s="74" t="s">
        <v>943</v>
      </c>
      <c r="G222" s="113" t="s">
        <v>1118</v>
      </c>
      <c r="H222" s="74"/>
      <c r="I222" s="87" t="s">
        <v>821</v>
      </c>
      <c r="J222" s="192">
        <v>44479</v>
      </c>
      <c r="K222" s="73">
        <f>VLOOKUP(I222,'[1]10.31'!$E:$F,2,FALSE)</f>
        <v>44495</v>
      </c>
      <c r="L222" s="192"/>
      <c r="M222" s="74" t="s">
        <v>941</v>
      </c>
      <c r="N222" s="115" t="s">
        <v>1135</v>
      </c>
      <c r="O222" s="74"/>
      <c r="P222" s="87">
        <v>16</v>
      </c>
      <c r="Q222" s="74">
        <v>32</v>
      </c>
      <c r="R222" s="76" t="s">
        <v>939</v>
      </c>
      <c r="S222" s="74">
        <v>100</v>
      </c>
      <c r="T222" s="71" t="s">
        <v>938</v>
      </c>
      <c r="U222" s="74">
        <v>1000</v>
      </c>
      <c r="V222" s="71" t="s">
        <v>937</v>
      </c>
      <c r="W222" s="74"/>
      <c r="X222" s="83" t="s">
        <v>930</v>
      </c>
      <c r="Y222" s="83" t="s">
        <v>930</v>
      </c>
      <c r="Z222" s="83"/>
      <c r="AA222" s="75"/>
      <c r="AB222" s="75"/>
      <c r="AC222" s="75"/>
      <c r="AD222" s="75"/>
      <c r="AE222" s="75" t="s">
        <v>936</v>
      </c>
      <c r="AF222" s="74"/>
      <c r="AG222" s="74" t="s">
        <v>935</v>
      </c>
      <c r="AH222" s="74"/>
      <c r="AI222" s="74"/>
    </row>
    <row r="223" spans="1:35">
      <c r="A223" s="116"/>
      <c r="B223" s="112" t="s">
        <v>1131</v>
      </c>
      <c r="C223" s="74" t="s">
        <v>1015</v>
      </c>
      <c r="D223" s="74" t="s">
        <v>157</v>
      </c>
      <c r="E223" s="74" t="s">
        <v>944</v>
      </c>
      <c r="F223" s="74" t="s">
        <v>943</v>
      </c>
      <c r="G223" s="113" t="s">
        <v>1118</v>
      </c>
      <c r="H223" s="74"/>
      <c r="I223" s="87" t="s">
        <v>820</v>
      </c>
      <c r="J223" s="192">
        <v>44479</v>
      </c>
      <c r="K223" s="73">
        <f>VLOOKUP(I223,'[1]10.31'!$E:$F,2,FALSE)</f>
        <v>44495</v>
      </c>
      <c r="L223" s="192"/>
      <c r="M223" s="74" t="s">
        <v>941</v>
      </c>
      <c r="N223" s="115" t="s">
        <v>1134</v>
      </c>
      <c r="O223" s="74"/>
      <c r="P223" s="87">
        <v>16</v>
      </c>
      <c r="Q223" s="74">
        <v>32</v>
      </c>
      <c r="R223" s="76" t="s">
        <v>939</v>
      </c>
      <c r="S223" s="74">
        <v>100</v>
      </c>
      <c r="T223" s="71" t="s">
        <v>938</v>
      </c>
      <c r="U223" s="74">
        <v>1000</v>
      </c>
      <c r="V223" s="71" t="s">
        <v>937</v>
      </c>
      <c r="W223" s="74"/>
      <c r="X223" s="83" t="s">
        <v>930</v>
      </c>
      <c r="Y223" s="83" t="s">
        <v>930</v>
      </c>
      <c r="Z223" s="83"/>
      <c r="AA223" s="75"/>
      <c r="AB223" s="75"/>
      <c r="AC223" s="75"/>
      <c r="AD223" s="75"/>
      <c r="AE223" s="75" t="s">
        <v>936</v>
      </c>
      <c r="AF223" s="74"/>
      <c r="AG223" s="74" t="s">
        <v>935</v>
      </c>
      <c r="AH223" s="74"/>
      <c r="AI223" s="74"/>
    </row>
    <row r="224" spans="1:35">
      <c r="A224" s="116"/>
      <c r="B224" s="112" t="s">
        <v>1131</v>
      </c>
      <c r="C224" s="74" t="s">
        <v>1015</v>
      </c>
      <c r="D224" s="74" t="s">
        <v>157</v>
      </c>
      <c r="E224" s="74" t="s">
        <v>944</v>
      </c>
      <c r="F224" s="74" t="s">
        <v>943</v>
      </c>
      <c r="G224" s="113" t="s">
        <v>1118</v>
      </c>
      <c r="H224" s="74"/>
      <c r="I224" s="87" t="s">
        <v>819</v>
      </c>
      <c r="J224" s="192">
        <v>44479</v>
      </c>
      <c r="K224" s="73">
        <f>VLOOKUP(I224,'[1]11.11'!$E:$F,2,FALSE)</f>
        <v>44501</v>
      </c>
      <c r="L224" s="339">
        <v>44489</v>
      </c>
      <c r="M224" s="74" t="s">
        <v>941</v>
      </c>
      <c r="N224" s="115" t="s">
        <v>1133</v>
      </c>
      <c r="O224" s="74"/>
      <c r="P224" s="87">
        <v>16</v>
      </c>
      <c r="Q224" s="74">
        <v>32</v>
      </c>
      <c r="R224" s="76" t="s">
        <v>939</v>
      </c>
      <c r="S224" s="74">
        <v>100</v>
      </c>
      <c r="T224" s="71" t="s">
        <v>938</v>
      </c>
      <c r="U224" s="74">
        <v>1000</v>
      </c>
      <c r="V224" s="71" t="s">
        <v>937</v>
      </c>
      <c r="W224" s="74"/>
      <c r="X224" s="83" t="s">
        <v>930</v>
      </c>
      <c r="Y224" s="83" t="s">
        <v>930</v>
      </c>
      <c r="Z224" s="83"/>
      <c r="AA224" s="75"/>
      <c r="AB224" s="75"/>
      <c r="AC224" s="75"/>
      <c r="AD224" s="75"/>
      <c r="AE224" s="75" t="s">
        <v>936</v>
      </c>
      <c r="AF224" s="74"/>
      <c r="AG224" s="74" t="s">
        <v>935</v>
      </c>
      <c r="AH224" s="74"/>
      <c r="AI224" s="74"/>
    </row>
    <row r="225" spans="1:35">
      <c r="A225" s="116"/>
      <c r="B225" s="112" t="s">
        <v>1131</v>
      </c>
      <c r="C225" s="74" t="s">
        <v>1015</v>
      </c>
      <c r="D225" s="74" t="s">
        <v>157</v>
      </c>
      <c r="E225" s="74" t="s">
        <v>944</v>
      </c>
      <c r="F225" s="74" t="s">
        <v>943</v>
      </c>
      <c r="G225" s="113" t="s">
        <v>1118</v>
      </c>
      <c r="H225" s="74"/>
      <c r="I225" s="87" t="s">
        <v>818</v>
      </c>
      <c r="J225" s="192">
        <v>44479</v>
      </c>
      <c r="K225" s="73">
        <f>VLOOKUP(I225,'[1]11.11'!$E:$F,2,FALSE)</f>
        <v>44501</v>
      </c>
      <c r="L225" s="339">
        <v>44489</v>
      </c>
      <c r="M225" s="74" t="s">
        <v>941</v>
      </c>
      <c r="N225" s="115" t="s">
        <v>1132</v>
      </c>
      <c r="O225" s="74"/>
      <c r="P225" s="87">
        <v>16</v>
      </c>
      <c r="Q225" s="74">
        <v>32</v>
      </c>
      <c r="R225" s="76" t="s">
        <v>939</v>
      </c>
      <c r="S225" s="74">
        <v>100</v>
      </c>
      <c r="T225" s="71" t="s">
        <v>938</v>
      </c>
      <c r="U225" s="74">
        <v>1000</v>
      </c>
      <c r="V225" s="71" t="s">
        <v>937</v>
      </c>
      <c r="W225" s="74"/>
      <c r="X225" s="83" t="s">
        <v>930</v>
      </c>
      <c r="Y225" s="83" t="s">
        <v>930</v>
      </c>
      <c r="Z225" s="83"/>
      <c r="AA225" s="75"/>
      <c r="AB225" s="75"/>
      <c r="AC225" s="75"/>
      <c r="AD225" s="75"/>
      <c r="AE225" s="75" t="s">
        <v>936</v>
      </c>
      <c r="AF225" s="74"/>
      <c r="AG225" s="74" t="s">
        <v>935</v>
      </c>
      <c r="AH225" s="74"/>
      <c r="AI225" s="74"/>
    </row>
    <row r="226" spans="1:35">
      <c r="A226" s="116"/>
      <c r="B226" s="112" t="s">
        <v>1131</v>
      </c>
      <c r="C226" s="74" t="s">
        <v>1015</v>
      </c>
      <c r="D226" s="74" t="s">
        <v>157</v>
      </c>
      <c r="E226" s="74" t="s">
        <v>944</v>
      </c>
      <c r="F226" s="74" t="s">
        <v>943</v>
      </c>
      <c r="G226" s="113" t="s">
        <v>1118</v>
      </c>
      <c r="H226" s="74"/>
      <c r="I226" s="87" t="s">
        <v>816</v>
      </c>
      <c r="J226" s="192">
        <v>44479</v>
      </c>
      <c r="K226" s="73">
        <f>VLOOKUP(I226,'[1]11.11'!$E:$F,2,FALSE)</f>
        <v>44501</v>
      </c>
      <c r="L226" s="339">
        <v>44489</v>
      </c>
      <c r="M226" s="74" t="s">
        <v>941</v>
      </c>
      <c r="N226" s="115" t="s">
        <v>1130</v>
      </c>
      <c r="O226" s="74"/>
      <c r="P226" s="87">
        <v>16</v>
      </c>
      <c r="Q226" s="74">
        <v>32</v>
      </c>
      <c r="R226" s="76" t="s">
        <v>939</v>
      </c>
      <c r="S226" s="74">
        <v>100</v>
      </c>
      <c r="T226" s="71" t="s">
        <v>938</v>
      </c>
      <c r="U226" s="74">
        <v>1000</v>
      </c>
      <c r="V226" s="71" t="s">
        <v>937</v>
      </c>
      <c r="W226" s="74"/>
      <c r="X226" s="83" t="s">
        <v>930</v>
      </c>
      <c r="Y226" s="83" t="s">
        <v>930</v>
      </c>
      <c r="Z226" s="83"/>
      <c r="AA226" s="75"/>
      <c r="AB226" s="75"/>
      <c r="AC226" s="75"/>
      <c r="AD226" s="75"/>
      <c r="AE226" s="75" t="s">
        <v>936</v>
      </c>
      <c r="AF226" s="74"/>
      <c r="AG226" s="74" t="s">
        <v>935</v>
      </c>
      <c r="AH226" s="74"/>
      <c r="AI226" s="74"/>
    </row>
    <row r="227" spans="1:35">
      <c r="A227" s="116"/>
      <c r="B227" s="112" t="s">
        <v>1124</v>
      </c>
      <c r="C227" s="74" t="s">
        <v>1015</v>
      </c>
      <c r="D227" s="74" t="s">
        <v>157</v>
      </c>
      <c r="E227" s="74" t="s">
        <v>944</v>
      </c>
      <c r="F227" s="74" t="s">
        <v>943</v>
      </c>
      <c r="G227" s="113" t="s">
        <v>1118</v>
      </c>
      <c r="H227" s="74"/>
      <c r="I227" s="87" t="s">
        <v>815</v>
      </c>
      <c r="J227" s="192">
        <v>44479</v>
      </c>
      <c r="K227" s="73">
        <f>VLOOKUP(I227,'[1]10.31'!$E:$F,2,FALSE)</f>
        <v>44495</v>
      </c>
      <c r="L227" s="192"/>
      <c r="M227" s="74" t="s">
        <v>941</v>
      </c>
      <c r="N227" s="115" t="s">
        <v>1129</v>
      </c>
      <c r="O227" s="74"/>
      <c r="P227" s="87">
        <v>16</v>
      </c>
      <c r="Q227" s="74">
        <v>32</v>
      </c>
      <c r="R227" s="76" t="s">
        <v>939</v>
      </c>
      <c r="S227" s="74">
        <v>100</v>
      </c>
      <c r="T227" s="71" t="s">
        <v>938</v>
      </c>
      <c r="U227" s="74">
        <v>1000</v>
      </c>
      <c r="V227" s="71" t="s">
        <v>937</v>
      </c>
      <c r="W227" s="74"/>
      <c r="X227" s="83" t="s">
        <v>930</v>
      </c>
      <c r="Y227" s="83" t="s">
        <v>930</v>
      </c>
      <c r="Z227" s="83"/>
      <c r="AA227" s="75"/>
      <c r="AB227" s="75"/>
      <c r="AC227" s="75"/>
      <c r="AD227" s="75"/>
      <c r="AE227" s="75" t="s">
        <v>936</v>
      </c>
      <c r="AF227" s="74"/>
      <c r="AG227" s="74" t="s">
        <v>935</v>
      </c>
      <c r="AH227" s="74"/>
      <c r="AI227" s="74"/>
    </row>
    <row r="228" spans="1:35">
      <c r="A228" s="116"/>
      <c r="B228" s="112" t="s">
        <v>1124</v>
      </c>
      <c r="C228" s="74" t="s">
        <v>1015</v>
      </c>
      <c r="D228" s="74" t="s">
        <v>157</v>
      </c>
      <c r="E228" s="74" t="s">
        <v>944</v>
      </c>
      <c r="F228" s="74" t="s">
        <v>943</v>
      </c>
      <c r="G228" s="113" t="s">
        <v>1118</v>
      </c>
      <c r="H228" s="74"/>
      <c r="I228" s="87" t="s">
        <v>814</v>
      </c>
      <c r="J228" s="192">
        <v>44479</v>
      </c>
      <c r="K228" s="73">
        <f>VLOOKUP(I228,'[1]10.31'!$E:$F,2,FALSE)</f>
        <v>44495</v>
      </c>
      <c r="L228" s="192"/>
      <c r="M228" s="74" t="s">
        <v>941</v>
      </c>
      <c r="N228" s="115" t="s">
        <v>1128</v>
      </c>
      <c r="O228" s="74"/>
      <c r="P228" s="87">
        <v>16</v>
      </c>
      <c r="Q228" s="74">
        <v>32</v>
      </c>
      <c r="R228" s="76" t="s">
        <v>939</v>
      </c>
      <c r="S228" s="74">
        <v>100</v>
      </c>
      <c r="T228" s="71" t="s">
        <v>938</v>
      </c>
      <c r="U228" s="74">
        <v>1000</v>
      </c>
      <c r="V228" s="71" t="s">
        <v>937</v>
      </c>
      <c r="W228" s="74"/>
      <c r="X228" s="83" t="s">
        <v>930</v>
      </c>
      <c r="Y228" s="83" t="s">
        <v>930</v>
      </c>
      <c r="Z228" s="83"/>
      <c r="AA228" s="75"/>
      <c r="AB228" s="75"/>
      <c r="AC228" s="75"/>
      <c r="AD228" s="75"/>
      <c r="AE228" s="75" t="s">
        <v>936</v>
      </c>
      <c r="AF228" s="74"/>
      <c r="AG228" s="74" t="s">
        <v>935</v>
      </c>
      <c r="AH228" s="74"/>
      <c r="AI228" s="74"/>
    </row>
    <row r="229" spans="1:35">
      <c r="A229" s="116"/>
      <c r="B229" s="112" t="s">
        <v>1124</v>
      </c>
      <c r="C229" s="74" t="s">
        <v>1015</v>
      </c>
      <c r="D229" s="74" t="s">
        <v>157</v>
      </c>
      <c r="E229" s="74" t="s">
        <v>944</v>
      </c>
      <c r="F229" s="74" t="s">
        <v>943</v>
      </c>
      <c r="G229" s="113" t="s">
        <v>1118</v>
      </c>
      <c r="H229" s="74"/>
      <c r="I229" s="87" t="s">
        <v>813</v>
      </c>
      <c r="J229" s="192">
        <v>44479</v>
      </c>
      <c r="K229" s="73">
        <f>VLOOKUP(I229,'[1]10.31'!$E:$F,2,FALSE)</f>
        <v>44495</v>
      </c>
      <c r="L229" s="192"/>
      <c r="M229" s="74" t="s">
        <v>941</v>
      </c>
      <c r="N229" s="115" t="s">
        <v>1127</v>
      </c>
      <c r="O229" s="74"/>
      <c r="P229" s="87">
        <v>16</v>
      </c>
      <c r="Q229" s="74">
        <v>32</v>
      </c>
      <c r="R229" s="76" t="s">
        <v>939</v>
      </c>
      <c r="S229" s="74">
        <v>100</v>
      </c>
      <c r="T229" s="71" t="s">
        <v>938</v>
      </c>
      <c r="U229" s="74">
        <v>1000</v>
      </c>
      <c r="V229" s="71" t="s">
        <v>937</v>
      </c>
      <c r="W229" s="74"/>
      <c r="X229" s="83" t="s">
        <v>930</v>
      </c>
      <c r="Y229" s="83" t="s">
        <v>930</v>
      </c>
      <c r="Z229" s="83"/>
      <c r="AA229" s="75"/>
      <c r="AB229" s="75"/>
      <c r="AC229" s="75"/>
      <c r="AD229" s="75"/>
      <c r="AE229" s="75" t="s">
        <v>936</v>
      </c>
      <c r="AF229" s="74"/>
      <c r="AG229" s="74" t="s">
        <v>935</v>
      </c>
      <c r="AH229" s="74"/>
      <c r="AI229" s="74"/>
    </row>
    <row r="230" spans="1:35">
      <c r="A230" s="116"/>
      <c r="B230" s="112" t="s">
        <v>1124</v>
      </c>
      <c r="C230" s="74" t="s">
        <v>1015</v>
      </c>
      <c r="D230" s="74" t="s">
        <v>157</v>
      </c>
      <c r="E230" s="74" t="s">
        <v>944</v>
      </c>
      <c r="F230" s="74" t="s">
        <v>943</v>
      </c>
      <c r="G230" s="113" t="s">
        <v>1118</v>
      </c>
      <c r="H230" s="74"/>
      <c r="I230" s="87" t="s">
        <v>812</v>
      </c>
      <c r="J230" s="192">
        <v>44479</v>
      </c>
      <c r="K230" s="73">
        <f>VLOOKUP(I230,'[1]11.11'!$E:$F,2,FALSE)</f>
        <v>44501</v>
      </c>
      <c r="L230" s="339">
        <v>44489</v>
      </c>
      <c r="M230" s="74" t="s">
        <v>941</v>
      </c>
      <c r="N230" s="115" t="s">
        <v>1126</v>
      </c>
      <c r="O230" s="74"/>
      <c r="P230" s="87">
        <v>16</v>
      </c>
      <c r="Q230" s="74">
        <v>32</v>
      </c>
      <c r="R230" s="76" t="s">
        <v>939</v>
      </c>
      <c r="S230" s="74">
        <v>100</v>
      </c>
      <c r="T230" s="71" t="s">
        <v>938</v>
      </c>
      <c r="U230" s="74">
        <v>1000</v>
      </c>
      <c r="V230" s="71" t="s">
        <v>937</v>
      </c>
      <c r="W230" s="74"/>
      <c r="X230" s="83" t="s">
        <v>930</v>
      </c>
      <c r="Y230" s="83" t="s">
        <v>930</v>
      </c>
      <c r="Z230" s="83"/>
      <c r="AA230" s="75"/>
      <c r="AB230" s="75"/>
      <c r="AC230" s="75"/>
      <c r="AD230" s="75"/>
      <c r="AE230" s="75" t="s">
        <v>936</v>
      </c>
      <c r="AF230" s="74"/>
      <c r="AG230" s="74" t="s">
        <v>935</v>
      </c>
      <c r="AH230" s="74"/>
      <c r="AI230" s="74"/>
    </row>
    <row r="231" spans="1:35">
      <c r="A231" s="116"/>
      <c r="B231" s="112" t="s">
        <v>1124</v>
      </c>
      <c r="C231" s="74" t="s">
        <v>1015</v>
      </c>
      <c r="D231" s="74" t="s">
        <v>157</v>
      </c>
      <c r="E231" s="74" t="s">
        <v>944</v>
      </c>
      <c r="F231" s="74" t="s">
        <v>943</v>
      </c>
      <c r="G231" s="113" t="s">
        <v>1118</v>
      </c>
      <c r="H231" s="74"/>
      <c r="I231" s="87" t="s">
        <v>811</v>
      </c>
      <c r="J231" s="192">
        <v>44479</v>
      </c>
      <c r="K231" s="73">
        <f>VLOOKUP(I231,'[1]11.11'!$E:$F,2,FALSE)</f>
        <v>44501</v>
      </c>
      <c r="L231" s="339">
        <v>44489</v>
      </c>
      <c r="M231" s="74" t="s">
        <v>941</v>
      </c>
      <c r="N231" s="115" t="s">
        <v>1125</v>
      </c>
      <c r="O231" s="74"/>
      <c r="P231" s="87">
        <v>16</v>
      </c>
      <c r="Q231" s="74">
        <v>32</v>
      </c>
      <c r="R231" s="76" t="s">
        <v>939</v>
      </c>
      <c r="S231" s="74">
        <v>100</v>
      </c>
      <c r="T231" s="71" t="s">
        <v>938</v>
      </c>
      <c r="U231" s="74">
        <v>1000</v>
      </c>
      <c r="V231" s="71" t="s">
        <v>937</v>
      </c>
      <c r="W231" s="74"/>
      <c r="X231" s="83" t="s">
        <v>930</v>
      </c>
      <c r="Y231" s="83" t="s">
        <v>930</v>
      </c>
      <c r="Z231" s="83"/>
      <c r="AA231" s="75"/>
      <c r="AB231" s="75"/>
      <c r="AC231" s="75"/>
      <c r="AD231" s="75"/>
      <c r="AE231" s="75" t="s">
        <v>936</v>
      </c>
      <c r="AF231" s="74"/>
      <c r="AG231" s="74" t="s">
        <v>935</v>
      </c>
      <c r="AH231" s="74"/>
      <c r="AI231" s="74"/>
    </row>
    <row r="232" spans="1:35">
      <c r="A232" s="116"/>
      <c r="B232" s="112" t="s">
        <v>1124</v>
      </c>
      <c r="C232" s="74" t="s">
        <v>1015</v>
      </c>
      <c r="D232" s="74" t="s">
        <v>157</v>
      </c>
      <c r="E232" s="74" t="s">
        <v>944</v>
      </c>
      <c r="F232" s="74" t="s">
        <v>943</v>
      </c>
      <c r="G232" s="113" t="s">
        <v>1118</v>
      </c>
      <c r="H232" s="74"/>
      <c r="I232" s="87" t="s">
        <v>809</v>
      </c>
      <c r="J232" s="192">
        <v>44479</v>
      </c>
      <c r="K232" s="73">
        <f>VLOOKUP(I232,'[1]11.11'!$E:$F,2,FALSE)</f>
        <v>44501</v>
      </c>
      <c r="L232" s="339">
        <v>44489</v>
      </c>
      <c r="M232" s="74" t="s">
        <v>941</v>
      </c>
      <c r="N232" s="115" t="s">
        <v>1123</v>
      </c>
      <c r="O232" s="74"/>
      <c r="P232" s="87">
        <v>16</v>
      </c>
      <c r="Q232" s="74">
        <v>32</v>
      </c>
      <c r="R232" s="76" t="s">
        <v>939</v>
      </c>
      <c r="S232" s="74">
        <v>100</v>
      </c>
      <c r="T232" s="71" t="s">
        <v>938</v>
      </c>
      <c r="U232" s="74">
        <v>1000</v>
      </c>
      <c r="V232" s="71" t="s">
        <v>937</v>
      </c>
      <c r="W232" s="74"/>
      <c r="X232" s="83" t="s">
        <v>930</v>
      </c>
      <c r="Y232" s="83" t="s">
        <v>930</v>
      </c>
      <c r="Z232" s="83"/>
      <c r="AA232" s="75"/>
      <c r="AB232" s="75"/>
      <c r="AC232" s="75"/>
      <c r="AD232" s="75"/>
      <c r="AE232" s="75" t="s">
        <v>936</v>
      </c>
      <c r="AF232" s="74"/>
      <c r="AG232" s="74" t="s">
        <v>935</v>
      </c>
      <c r="AH232" s="74"/>
      <c r="AI232" s="74"/>
    </row>
    <row r="233" spans="1:35" ht="14.25" hidden="1" customHeight="1">
      <c r="A233" s="79"/>
      <c r="B233" s="81" t="s">
        <v>1121</v>
      </c>
      <c r="C233" s="74" t="s">
        <v>972</v>
      </c>
      <c r="D233" s="74" t="s">
        <v>971</v>
      </c>
      <c r="E233" s="74" t="s">
        <v>944</v>
      </c>
      <c r="F233" s="74" t="s">
        <v>943</v>
      </c>
      <c r="G233" s="113" t="s">
        <v>1118</v>
      </c>
      <c r="H233" s="74"/>
      <c r="I233" s="74" t="s">
        <v>969</v>
      </c>
      <c r="J233" s="74"/>
      <c r="K233" s="442"/>
      <c r="L233" s="74"/>
      <c r="M233" s="74" t="s">
        <v>941</v>
      </c>
      <c r="N233" s="75" t="s">
        <v>970</v>
      </c>
      <c r="O233" s="74"/>
      <c r="P233" s="74">
        <v>16</v>
      </c>
      <c r="Q233" s="74">
        <v>64</v>
      </c>
      <c r="R233" s="74"/>
      <c r="S233" s="74"/>
      <c r="T233" s="74"/>
      <c r="U233" s="74"/>
      <c r="V233" s="74"/>
      <c r="W233" s="74"/>
      <c r="X233" s="83"/>
      <c r="Y233" s="83"/>
      <c r="Z233" s="83"/>
      <c r="AA233" s="370">
        <v>1000</v>
      </c>
      <c r="AB233" s="370" t="s">
        <v>1121</v>
      </c>
      <c r="AC233" s="361" t="s">
        <v>1122</v>
      </c>
      <c r="AD233" s="361" t="s">
        <v>930</v>
      </c>
      <c r="AE233" s="85"/>
      <c r="AF233" s="74"/>
      <c r="AG233" s="74" t="s">
        <v>969</v>
      </c>
      <c r="AH233" s="74"/>
      <c r="AI233" s="74"/>
    </row>
    <row r="234" spans="1:35" ht="14.25" hidden="1" customHeight="1">
      <c r="A234" s="79"/>
      <c r="B234" s="81" t="s">
        <v>1121</v>
      </c>
      <c r="C234" s="74" t="s">
        <v>972</v>
      </c>
      <c r="D234" s="74" t="s">
        <v>971</v>
      </c>
      <c r="E234" s="74" t="s">
        <v>944</v>
      </c>
      <c r="F234" s="74" t="s">
        <v>943</v>
      </c>
      <c r="G234" s="113" t="s">
        <v>1118</v>
      </c>
      <c r="I234" s="74" t="s">
        <v>969</v>
      </c>
      <c r="J234" s="74"/>
      <c r="K234" s="442"/>
      <c r="L234" s="74"/>
      <c r="M234" s="74" t="s">
        <v>941</v>
      </c>
      <c r="N234" s="75" t="s">
        <v>970</v>
      </c>
      <c r="O234" s="74"/>
      <c r="P234" s="74">
        <v>16</v>
      </c>
      <c r="Q234" s="74">
        <v>64</v>
      </c>
      <c r="R234" s="74"/>
      <c r="S234" s="74"/>
      <c r="T234" s="74"/>
      <c r="U234" s="74"/>
      <c r="V234" s="74"/>
      <c r="W234" s="74"/>
      <c r="X234" s="83"/>
      <c r="Y234" s="83"/>
      <c r="Z234" s="83"/>
      <c r="AA234" s="371"/>
      <c r="AB234" s="371"/>
      <c r="AC234" s="362"/>
      <c r="AD234" s="362"/>
      <c r="AE234" s="84"/>
      <c r="AF234" s="74"/>
      <c r="AG234" s="74" t="s">
        <v>969</v>
      </c>
      <c r="AH234" s="74"/>
      <c r="AI234" s="74"/>
    </row>
    <row r="235" spans="1:35" ht="14.25" hidden="1" customHeight="1">
      <c r="A235" s="79"/>
      <c r="B235" s="81" t="s">
        <v>1121</v>
      </c>
      <c r="C235" s="74" t="s">
        <v>972</v>
      </c>
      <c r="D235" s="74" t="s">
        <v>971</v>
      </c>
      <c r="E235" s="74" t="s">
        <v>944</v>
      </c>
      <c r="F235" s="74" t="s">
        <v>943</v>
      </c>
      <c r="G235" s="113" t="s">
        <v>1118</v>
      </c>
      <c r="H235" s="74"/>
      <c r="I235" s="74" t="s">
        <v>969</v>
      </c>
      <c r="J235" s="74"/>
      <c r="K235" s="442"/>
      <c r="L235" s="74"/>
      <c r="M235" s="74" t="s">
        <v>941</v>
      </c>
      <c r="N235" s="75" t="s">
        <v>970</v>
      </c>
      <c r="O235" s="74"/>
      <c r="P235" s="74">
        <v>16</v>
      </c>
      <c r="Q235" s="74">
        <v>64</v>
      </c>
      <c r="R235" s="74"/>
      <c r="S235" s="74"/>
      <c r="T235" s="74"/>
      <c r="U235" s="74"/>
      <c r="V235" s="74"/>
      <c r="W235" s="74"/>
      <c r="X235" s="83"/>
      <c r="Y235" s="83"/>
      <c r="Z235" s="83"/>
      <c r="AA235" s="371"/>
      <c r="AB235" s="371"/>
      <c r="AC235" s="362"/>
      <c r="AD235" s="362"/>
      <c r="AE235" s="84"/>
      <c r="AF235" s="74"/>
      <c r="AG235" s="74" t="s">
        <v>969</v>
      </c>
      <c r="AH235" s="74"/>
      <c r="AI235" s="74"/>
    </row>
    <row r="236" spans="1:35" ht="14.25" hidden="1" customHeight="1">
      <c r="A236" s="79"/>
      <c r="B236" s="81" t="s">
        <v>1121</v>
      </c>
      <c r="C236" s="74" t="s">
        <v>972</v>
      </c>
      <c r="D236" s="74" t="s">
        <v>971</v>
      </c>
      <c r="E236" s="74" t="s">
        <v>944</v>
      </c>
      <c r="F236" s="74" t="s">
        <v>943</v>
      </c>
      <c r="G236" s="113" t="s">
        <v>1118</v>
      </c>
      <c r="H236" s="74"/>
      <c r="I236" s="74" t="s">
        <v>969</v>
      </c>
      <c r="J236" s="74"/>
      <c r="K236" s="442"/>
      <c r="L236" s="74"/>
      <c r="M236" s="74" t="s">
        <v>941</v>
      </c>
      <c r="N236" s="75" t="s">
        <v>970</v>
      </c>
      <c r="O236" s="74"/>
      <c r="P236" s="74">
        <v>16</v>
      </c>
      <c r="Q236" s="74">
        <v>64</v>
      </c>
      <c r="R236" s="74"/>
      <c r="S236" s="74"/>
      <c r="T236" s="74"/>
      <c r="U236" s="74"/>
      <c r="V236" s="74"/>
      <c r="W236" s="74"/>
      <c r="X236" s="83"/>
      <c r="Y236" s="83"/>
      <c r="Z236" s="83"/>
      <c r="AA236" s="371"/>
      <c r="AB236" s="371"/>
      <c r="AC236" s="362"/>
      <c r="AD236" s="362"/>
      <c r="AE236" s="84"/>
      <c r="AF236" s="74"/>
      <c r="AG236" s="74" t="s">
        <v>969</v>
      </c>
      <c r="AH236" s="74"/>
      <c r="AI236" s="74"/>
    </row>
    <row r="237" spans="1:35" ht="14.25" hidden="1" customHeight="1">
      <c r="A237" s="79"/>
      <c r="B237" s="81" t="s">
        <v>1121</v>
      </c>
      <c r="C237" s="74" t="s">
        <v>972</v>
      </c>
      <c r="D237" s="74" t="s">
        <v>971</v>
      </c>
      <c r="E237" s="74" t="s">
        <v>944</v>
      </c>
      <c r="F237" s="74" t="s">
        <v>943</v>
      </c>
      <c r="G237" s="113" t="s">
        <v>1118</v>
      </c>
      <c r="H237" s="74"/>
      <c r="I237" s="74" t="s">
        <v>969</v>
      </c>
      <c r="J237" s="74"/>
      <c r="K237" s="442"/>
      <c r="L237" s="74"/>
      <c r="M237" s="74" t="s">
        <v>941</v>
      </c>
      <c r="N237" s="75" t="s">
        <v>970</v>
      </c>
      <c r="O237" s="74"/>
      <c r="P237" s="74">
        <v>16</v>
      </c>
      <c r="Q237" s="74">
        <v>64</v>
      </c>
      <c r="R237" s="74"/>
      <c r="S237" s="74"/>
      <c r="T237" s="74"/>
      <c r="U237" s="74"/>
      <c r="V237" s="74"/>
      <c r="W237" s="74"/>
      <c r="X237" s="83"/>
      <c r="Y237" s="83"/>
      <c r="Z237" s="83"/>
      <c r="AA237" s="371"/>
      <c r="AB237" s="371"/>
      <c r="AC237" s="362"/>
      <c r="AD237" s="362"/>
      <c r="AE237" s="84"/>
      <c r="AF237" s="74"/>
      <c r="AG237" s="74" t="s">
        <v>969</v>
      </c>
      <c r="AH237" s="74"/>
      <c r="AI237" s="74"/>
    </row>
    <row r="238" spans="1:35" ht="14.25" hidden="1" customHeight="1">
      <c r="A238" s="79"/>
      <c r="B238" s="81" t="s">
        <v>1121</v>
      </c>
      <c r="C238" s="74" t="s">
        <v>972</v>
      </c>
      <c r="D238" s="74" t="s">
        <v>971</v>
      </c>
      <c r="E238" s="74" t="s">
        <v>944</v>
      </c>
      <c r="F238" s="74" t="s">
        <v>943</v>
      </c>
      <c r="G238" s="113" t="s">
        <v>1118</v>
      </c>
      <c r="H238" s="74"/>
      <c r="I238" s="74" t="s">
        <v>969</v>
      </c>
      <c r="J238" s="74"/>
      <c r="K238" s="442"/>
      <c r="L238" s="74"/>
      <c r="M238" s="74" t="s">
        <v>941</v>
      </c>
      <c r="N238" s="75" t="s">
        <v>970</v>
      </c>
      <c r="O238" s="74"/>
      <c r="P238" s="74">
        <v>16</v>
      </c>
      <c r="Q238" s="74">
        <v>64</v>
      </c>
      <c r="R238" s="74"/>
      <c r="S238" s="74"/>
      <c r="T238" s="74"/>
      <c r="U238" s="74"/>
      <c r="V238" s="74"/>
      <c r="W238" s="74"/>
      <c r="X238" s="83"/>
      <c r="Y238" s="83"/>
      <c r="Z238" s="83"/>
      <c r="AA238" s="371"/>
      <c r="AB238" s="371"/>
      <c r="AC238" s="362"/>
      <c r="AD238" s="362"/>
      <c r="AE238" s="84"/>
      <c r="AF238" s="74"/>
      <c r="AG238" s="74" t="s">
        <v>969</v>
      </c>
      <c r="AH238" s="74"/>
      <c r="AI238" s="74"/>
    </row>
    <row r="239" spans="1:35" ht="14.25" hidden="1" customHeight="1">
      <c r="A239" s="79"/>
      <c r="B239" s="81" t="s">
        <v>1121</v>
      </c>
      <c r="C239" s="74" t="s">
        <v>972</v>
      </c>
      <c r="D239" s="74" t="s">
        <v>971</v>
      </c>
      <c r="E239" s="74" t="s">
        <v>944</v>
      </c>
      <c r="F239" s="74" t="s">
        <v>943</v>
      </c>
      <c r="G239" s="113" t="s">
        <v>1118</v>
      </c>
      <c r="H239" s="74"/>
      <c r="I239" s="74" t="s">
        <v>969</v>
      </c>
      <c r="J239" s="74"/>
      <c r="K239" s="442"/>
      <c r="L239" s="74"/>
      <c r="M239" s="74" t="s">
        <v>941</v>
      </c>
      <c r="N239" s="75" t="s">
        <v>970</v>
      </c>
      <c r="O239" s="74"/>
      <c r="P239" s="74">
        <v>16</v>
      </c>
      <c r="Q239" s="74">
        <v>64</v>
      </c>
      <c r="R239" s="74"/>
      <c r="S239" s="74"/>
      <c r="T239" s="74"/>
      <c r="U239" s="74"/>
      <c r="V239" s="74"/>
      <c r="W239" s="74"/>
      <c r="X239" s="83"/>
      <c r="Y239" s="83"/>
      <c r="Z239" s="83"/>
      <c r="AA239" s="371"/>
      <c r="AB239" s="371"/>
      <c r="AC239" s="362"/>
      <c r="AD239" s="362"/>
      <c r="AE239" s="84"/>
      <c r="AF239" s="74"/>
      <c r="AG239" s="74" t="s">
        <v>969</v>
      </c>
      <c r="AH239" s="74"/>
      <c r="AI239" s="74"/>
    </row>
    <row r="240" spans="1:35" ht="14.25" hidden="1" customHeight="1">
      <c r="A240" s="79"/>
      <c r="B240" s="81" t="s">
        <v>1121</v>
      </c>
      <c r="C240" s="74" t="s">
        <v>972</v>
      </c>
      <c r="D240" s="74" t="s">
        <v>971</v>
      </c>
      <c r="E240" s="74" t="s">
        <v>944</v>
      </c>
      <c r="F240" s="74" t="s">
        <v>943</v>
      </c>
      <c r="G240" s="113" t="s">
        <v>1118</v>
      </c>
      <c r="H240" s="74"/>
      <c r="I240" s="74" t="s">
        <v>969</v>
      </c>
      <c r="J240" s="74"/>
      <c r="K240" s="442"/>
      <c r="L240" s="74"/>
      <c r="M240" s="74" t="s">
        <v>941</v>
      </c>
      <c r="N240" s="75" t="s">
        <v>970</v>
      </c>
      <c r="O240" s="74"/>
      <c r="P240" s="74">
        <v>16</v>
      </c>
      <c r="Q240" s="74">
        <v>64</v>
      </c>
      <c r="R240" s="74"/>
      <c r="S240" s="74"/>
      <c r="T240" s="74"/>
      <c r="U240" s="74"/>
      <c r="V240" s="74"/>
      <c r="W240" s="74"/>
      <c r="X240" s="83"/>
      <c r="Y240" s="83"/>
      <c r="Z240" s="83"/>
      <c r="AA240" s="372"/>
      <c r="AB240" s="372"/>
      <c r="AC240" s="363"/>
      <c r="AD240" s="363"/>
      <c r="AE240" s="82"/>
      <c r="AF240" s="74"/>
      <c r="AG240" s="74" t="s">
        <v>969</v>
      </c>
      <c r="AH240" s="74"/>
      <c r="AI240" s="74"/>
    </row>
    <row r="241" spans="1:35" ht="14.25" hidden="1" customHeight="1">
      <c r="A241" s="79"/>
      <c r="B241" s="114" t="s">
        <v>1120</v>
      </c>
      <c r="C241" s="74" t="s">
        <v>1119</v>
      </c>
      <c r="D241" s="74" t="s">
        <v>971</v>
      </c>
      <c r="E241" s="74" t="s">
        <v>944</v>
      </c>
      <c r="F241" s="74" t="s">
        <v>943</v>
      </c>
      <c r="G241" s="113" t="s">
        <v>1118</v>
      </c>
      <c r="H241" s="74"/>
      <c r="I241" s="74" t="s">
        <v>969</v>
      </c>
      <c r="J241" s="74"/>
      <c r="K241" s="442"/>
      <c r="L241" s="74"/>
      <c r="M241" s="74" t="s">
        <v>941</v>
      </c>
      <c r="N241" s="75" t="s">
        <v>970</v>
      </c>
      <c r="O241" s="74"/>
      <c r="P241" s="74">
        <v>2</v>
      </c>
      <c r="Q241" s="74">
        <v>8</v>
      </c>
      <c r="R241" s="74"/>
      <c r="S241" s="74"/>
      <c r="T241" s="74"/>
      <c r="U241" s="74"/>
      <c r="V241" s="74"/>
      <c r="W241" s="74"/>
      <c r="X241" s="83"/>
      <c r="Y241" s="83"/>
      <c r="Z241" s="83"/>
      <c r="AA241" s="75"/>
      <c r="AB241" s="75"/>
      <c r="AC241" s="75"/>
      <c r="AD241" s="75"/>
      <c r="AE241" s="75"/>
      <c r="AF241" s="74"/>
      <c r="AG241" s="74" t="s">
        <v>969</v>
      </c>
      <c r="AH241" s="74"/>
      <c r="AI241" s="110" t="s">
        <v>1116</v>
      </c>
    </row>
    <row r="242" spans="1:35" ht="14.25" hidden="1" customHeight="1">
      <c r="A242" s="79"/>
      <c r="B242" s="114" t="s">
        <v>1120</v>
      </c>
      <c r="C242" s="74" t="s">
        <v>1119</v>
      </c>
      <c r="D242" s="74" t="s">
        <v>971</v>
      </c>
      <c r="E242" s="74" t="s">
        <v>944</v>
      </c>
      <c r="F242" s="74" t="s">
        <v>943</v>
      </c>
      <c r="G242" s="113" t="s">
        <v>1118</v>
      </c>
      <c r="H242" s="74"/>
      <c r="I242" s="74" t="s">
        <v>969</v>
      </c>
      <c r="J242" s="74"/>
      <c r="K242" s="442"/>
      <c r="L242" s="74"/>
      <c r="M242" s="74" t="s">
        <v>941</v>
      </c>
      <c r="N242" s="75" t="s">
        <v>970</v>
      </c>
      <c r="O242" s="74"/>
      <c r="P242" s="74">
        <v>2</v>
      </c>
      <c r="Q242" s="74">
        <v>8</v>
      </c>
      <c r="R242" s="74"/>
      <c r="S242" s="74"/>
      <c r="T242" s="74"/>
      <c r="U242" s="74"/>
      <c r="V242" s="74"/>
      <c r="W242" s="74"/>
      <c r="X242" s="83"/>
      <c r="Y242" s="83"/>
      <c r="Z242" s="83"/>
      <c r="AA242" s="75"/>
      <c r="AB242" s="75"/>
      <c r="AC242" s="75"/>
      <c r="AD242" s="75"/>
      <c r="AE242" s="75"/>
      <c r="AF242" s="74"/>
      <c r="AG242" s="74" t="s">
        <v>969</v>
      </c>
      <c r="AH242" s="74"/>
      <c r="AI242" s="110" t="s">
        <v>1116</v>
      </c>
    </row>
    <row r="243" spans="1:35" ht="14.25" hidden="1" customHeight="1">
      <c r="A243" s="79"/>
      <c r="B243" s="114" t="s">
        <v>1120</v>
      </c>
      <c r="C243" s="74" t="s">
        <v>1119</v>
      </c>
      <c r="D243" s="74" t="s">
        <v>971</v>
      </c>
      <c r="E243" s="74" t="s">
        <v>944</v>
      </c>
      <c r="F243" s="74" t="s">
        <v>943</v>
      </c>
      <c r="G243" s="113" t="s">
        <v>1118</v>
      </c>
      <c r="H243" s="74"/>
      <c r="I243" s="74" t="s">
        <v>969</v>
      </c>
      <c r="J243" s="74"/>
      <c r="K243" s="442"/>
      <c r="L243" s="74"/>
      <c r="M243" s="74" t="s">
        <v>941</v>
      </c>
      <c r="N243" s="75" t="s">
        <v>970</v>
      </c>
      <c r="O243" s="74"/>
      <c r="P243" s="74">
        <v>2</v>
      </c>
      <c r="Q243" s="74">
        <v>8</v>
      </c>
      <c r="R243" s="74"/>
      <c r="S243" s="74"/>
      <c r="T243" s="74"/>
      <c r="U243" s="74"/>
      <c r="V243" s="74"/>
      <c r="W243" s="74"/>
      <c r="X243" s="83"/>
      <c r="Y243" s="83"/>
      <c r="Z243" s="83"/>
      <c r="AA243" s="75"/>
      <c r="AB243" s="75"/>
      <c r="AC243" s="75"/>
      <c r="AD243" s="75"/>
      <c r="AE243" s="75"/>
      <c r="AF243" s="74"/>
      <c r="AG243" s="74" t="s">
        <v>969</v>
      </c>
      <c r="AH243" s="74"/>
      <c r="AI243" s="110" t="s">
        <v>1116</v>
      </c>
    </row>
    <row r="244" spans="1:35" ht="14.25" hidden="1" customHeight="1">
      <c r="A244" s="79"/>
      <c r="B244" s="112" t="s">
        <v>1120</v>
      </c>
      <c r="C244" s="87" t="s">
        <v>1119</v>
      </c>
      <c r="D244" s="87" t="s">
        <v>971</v>
      </c>
      <c r="E244" s="87" t="s">
        <v>944</v>
      </c>
      <c r="F244" s="87" t="s">
        <v>943</v>
      </c>
      <c r="G244" s="111" t="s">
        <v>1118</v>
      </c>
      <c r="H244" s="87"/>
      <c r="I244" s="87" t="s">
        <v>969</v>
      </c>
      <c r="J244" s="87"/>
      <c r="K244" s="443"/>
      <c r="L244" s="87"/>
      <c r="M244" s="87" t="s">
        <v>941</v>
      </c>
      <c r="N244" s="75" t="s">
        <v>970</v>
      </c>
      <c r="O244" s="87"/>
      <c r="P244" s="87">
        <v>2</v>
      </c>
      <c r="Q244" s="87">
        <v>8</v>
      </c>
      <c r="R244" s="74"/>
      <c r="S244" s="74"/>
      <c r="T244" s="74"/>
      <c r="U244" s="74"/>
      <c r="V244" s="74"/>
      <c r="W244" s="74"/>
      <c r="X244" s="83"/>
      <c r="Y244" s="83"/>
      <c r="Z244" s="83"/>
      <c r="AA244" s="75"/>
      <c r="AB244" s="75"/>
      <c r="AC244" s="75"/>
      <c r="AD244" s="75"/>
      <c r="AE244" s="75"/>
      <c r="AF244" s="74"/>
      <c r="AG244" s="74" t="s">
        <v>969</v>
      </c>
      <c r="AH244" s="74"/>
      <c r="AI244" s="110" t="s">
        <v>1116</v>
      </c>
    </row>
    <row r="245" spans="1:35" ht="14.25" hidden="1" customHeight="1">
      <c r="A245" s="79"/>
      <c r="B245" s="112" t="s">
        <v>1120</v>
      </c>
      <c r="C245" s="87" t="s">
        <v>1119</v>
      </c>
      <c r="D245" s="87" t="s">
        <v>971</v>
      </c>
      <c r="E245" s="87" t="s">
        <v>944</v>
      </c>
      <c r="F245" s="87" t="s">
        <v>943</v>
      </c>
      <c r="G245" s="111" t="s">
        <v>1118</v>
      </c>
      <c r="H245" s="87"/>
      <c r="I245" s="87" t="s">
        <v>969</v>
      </c>
      <c r="J245" s="87"/>
      <c r="K245" s="443"/>
      <c r="L245" s="87"/>
      <c r="M245" s="87" t="s">
        <v>941</v>
      </c>
      <c r="N245" s="75" t="s">
        <v>970</v>
      </c>
      <c r="O245" s="87"/>
      <c r="P245" s="87">
        <v>2</v>
      </c>
      <c r="Q245" s="87">
        <v>8</v>
      </c>
      <c r="R245" s="74"/>
      <c r="S245" s="74"/>
      <c r="T245" s="74"/>
      <c r="U245" s="74"/>
      <c r="V245" s="74"/>
      <c r="W245" s="74"/>
      <c r="X245" s="83"/>
      <c r="Y245" s="83"/>
      <c r="Z245" s="83"/>
      <c r="AA245" s="75"/>
      <c r="AB245" s="75"/>
      <c r="AC245" s="75"/>
      <c r="AD245" s="75"/>
      <c r="AE245" s="75"/>
      <c r="AF245" s="74"/>
      <c r="AG245" s="74" t="s">
        <v>969</v>
      </c>
      <c r="AH245" s="74"/>
      <c r="AI245" s="110" t="s">
        <v>1116</v>
      </c>
    </row>
    <row r="246" spans="1:35" ht="14.25" hidden="1" customHeight="1">
      <c r="A246" s="79"/>
      <c r="B246" s="112" t="s">
        <v>1120</v>
      </c>
      <c r="C246" s="87" t="s">
        <v>1119</v>
      </c>
      <c r="D246" s="87" t="s">
        <v>971</v>
      </c>
      <c r="E246" s="87" t="s">
        <v>944</v>
      </c>
      <c r="F246" s="87" t="s">
        <v>943</v>
      </c>
      <c r="G246" s="111" t="s">
        <v>1118</v>
      </c>
      <c r="H246" s="87"/>
      <c r="I246" s="87" t="s">
        <v>969</v>
      </c>
      <c r="J246" s="87"/>
      <c r="K246" s="443"/>
      <c r="L246" s="87"/>
      <c r="M246" s="87" t="s">
        <v>941</v>
      </c>
      <c r="N246" s="75" t="s">
        <v>970</v>
      </c>
      <c r="O246" s="87"/>
      <c r="P246" s="87">
        <v>2</v>
      </c>
      <c r="Q246" s="87">
        <v>8</v>
      </c>
      <c r="R246" s="74"/>
      <c r="S246" s="74"/>
      <c r="T246" s="74"/>
      <c r="U246" s="74"/>
      <c r="V246" s="74"/>
      <c r="W246" s="74"/>
      <c r="X246" s="83"/>
      <c r="Y246" s="83"/>
      <c r="Z246" s="83"/>
      <c r="AA246" s="75"/>
      <c r="AB246" s="75"/>
      <c r="AC246" s="75"/>
      <c r="AD246" s="75"/>
      <c r="AE246" s="75"/>
      <c r="AF246" s="74"/>
      <c r="AG246" s="74" t="s">
        <v>969</v>
      </c>
      <c r="AH246" s="74"/>
      <c r="AI246" s="110" t="s">
        <v>1116</v>
      </c>
    </row>
    <row r="247" spans="1:35" ht="14.25" hidden="1" customHeight="1">
      <c r="A247" s="79"/>
      <c r="B247" s="112" t="s">
        <v>1120</v>
      </c>
      <c r="C247" s="87" t="s">
        <v>1119</v>
      </c>
      <c r="D247" s="87" t="s">
        <v>971</v>
      </c>
      <c r="E247" s="87" t="s">
        <v>944</v>
      </c>
      <c r="F247" s="87" t="s">
        <v>943</v>
      </c>
      <c r="G247" s="111" t="s">
        <v>1118</v>
      </c>
      <c r="H247" s="87"/>
      <c r="I247" s="87" t="s">
        <v>969</v>
      </c>
      <c r="J247" s="87"/>
      <c r="K247" s="443"/>
      <c r="L247" s="87"/>
      <c r="M247" s="87" t="s">
        <v>941</v>
      </c>
      <c r="N247" s="75" t="s">
        <v>970</v>
      </c>
      <c r="O247" s="87"/>
      <c r="P247" s="87">
        <v>2</v>
      </c>
      <c r="Q247" s="87">
        <v>8</v>
      </c>
      <c r="R247" s="74"/>
      <c r="S247" s="74"/>
      <c r="T247" s="74"/>
      <c r="U247" s="74"/>
      <c r="V247" s="74"/>
      <c r="W247" s="74"/>
      <c r="X247" s="83"/>
      <c r="Y247" s="83"/>
      <c r="Z247" s="83"/>
      <c r="AA247" s="75"/>
      <c r="AB247" s="75"/>
      <c r="AC247" s="75"/>
      <c r="AD247" s="75"/>
      <c r="AE247" s="75"/>
      <c r="AF247" s="74"/>
      <c r="AG247" s="74" t="s">
        <v>969</v>
      </c>
      <c r="AH247" s="74"/>
      <c r="AI247" s="110" t="s">
        <v>1116</v>
      </c>
    </row>
    <row r="248" spans="1:35" ht="14.25" hidden="1" customHeight="1">
      <c r="A248" s="79"/>
      <c r="B248" s="112" t="s">
        <v>1120</v>
      </c>
      <c r="C248" s="87" t="s">
        <v>1119</v>
      </c>
      <c r="D248" s="87" t="s">
        <v>971</v>
      </c>
      <c r="E248" s="87" t="s">
        <v>944</v>
      </c>
      <c r="F248" s="87" t="s">
        <v>943</v>
      </c>
      <c r="G248" s="111" t="s">
        <v>1118</v>
      </c>
      <c r="H248" s="87"/>
      <c r="I248" s="87" t="s">
        <v>969</v>
      </c>
      <c r="J248" s="87"/>
      <c r="K248" s="443"/>
      <c r="L248" s="87"/>
      <c r="M248" s="87" t="s">
        <v>941</v>
      </c>
      <c r="N248" s="75" t="s">
        <v>970</v>
      </c>
      <c r="O248" s="87"/>
      <c r="P248" s="87">
        <v>2</v>
      </c>
      <c r="Q248" s="87">
        <v>8</v>
      </c>
      <c r="R248" s="74"/>
      <c r="S248" s="74"/>
      <c r="T248" s="74"/>
      <c r="U248" s="74"/>
      <c r="V248" s="74"/>
      <c r="W248" s="74"/>
      <c r="X248" s="83"/>
      <c r="Y248" s="83"/>
      <c r="Z248" s="83"/>
      <c r="AA248" s="75"/>
      <c r="AB248" s="75"/>
      <c r="AC248" s="75"/>
      <c r="AD248" s="75"/>
      <c r="AE248" s="75"/>
      <c r="AF248" s="74"/>
      <c r="AG248" s="74" t="s">
        <v>969</v>
      </c>
      <c r="AH248" s="74"/>
      <c r="AI248" s="110" t="s">
        <v>1116</v>
      </c>
    </row>
    <row r="249" spans="1:35" ht="14.25" hidden="1" customHeight="1">
      <c r="A249" s="79"/>
      <c r="B249" s="78" t="s">
        <v>1117</v>
      </c>
      <c r="C249" s="74" t="s">
        <v>155</v>
      </c>
      <c r="D249" s="74" t="s">
        <v>971</v>
      </c>
      <c r="E249" s="74" t="s">
        <v>944</v>
      </c>
      <c r="F249" s="74" t="s">
        <v>948</v>
      </c>
      <c r="G249" s="90" t="s">
        <v>1009</v>
      </c>
      <c r="H249" s="74"/>
      <c r="I249" s="74" t="s">
        <v>969</v>
      </c>
      <c r="J249" s="74"/>
      <c r="K249" s="442"/>
      <c r="L249" s="74"/>
      <c r="M249" s="74" t="s">
        <v>941</v>
      </c>
      <c r="N249" s="75" t="s">
        <v>970</v>
      </c>
      <c r="O249" s="74"/>
      <c r="P249" s="74">
        <v>32</v>
      </c>
      <c r="Q249" s="74">
        <v>64</v>
      </c>
      <c r="R249" s="74"/>
      <c r="S249" s="74"/>
      <c r="T249" s="74"/>
      <c r="U249" s="74"/>
      <c r="V249" s="74"/>
      <c r="W249" s="74"/>
      <c r="X249" s="83"/>
      <c r="Y249" s="83"/>
      <c r="Z249" s="83"/>
      <c r="AA249" s="75"/>
      <c r="AB249" s="75"/>
      <c r="AC249" s="75"/>
      <c r="AD249" s="75"/>
      <c r="AE249" s="75"/>
      <c r="AF249" s="74"/>
      <c r="AG249" s="74" t="s">
        <v>969</v>
      </c>
      <c r="AH249" s="74"/>
      <c r="AI249" s="110" t="s">
        <v>1116</v>
      </c>
    </row>
    <row r="250" spans="1:35" ht="14.25" hidden="1" customHeight="1">
      <c r="A250" s="79"/>
      <c r="B250" s="78" t="s">
        <v>1117</v>
      </c>
      <c r="C250" s="74" t="s">
        <v>155</v>
      </c>
      <c r="D250" s="74" t="s">
        <v>971</v>
      </c>
      <c r="E250" s="74" t="s">
        <v>944</v>
      </c>
      <c r="F250" s="74" t="s">
        <v>948</v>
      </c>
      <c r="G250" s="90" t="s">
        <v>1009</v>
      </c>
      <c r="H250" s="74"/>
      <c r="I250" s="74" t="s">
        <v>969</v>
      </c>
      <c r="J250" s="74"/>
      <c r="K250" s="442"/>
      <c r="L250" s="74"/>
      <c r="M250" s="74" t="s">
        <v>941</v>
      </c>
      <c r="N250" s="75" t="s">
        <v>970</v>
      </c>
      <c r="O250" s="74"/>
      <c r="P250" s="74">
        <v>32</v>
      </c>
      <c r="Q250" s="74">
        <v>64</v>
      </c>
      <c r="R250" s="74"/>
      <c r="S250" s="74"/>
      <c r="T250" s="74"/>
      <c r="U250" s="74"/>
      <c r="V250" s="74"/>
      <c r="W250" s="74"/>
      <c r="X250" s="83"/>
      <c r="Y250" s="83"/>
      <c r="Z250" s="83"/>
      <c r="AA250" s="75"/>
      <c r="AB250" s="75"/>
      <c r="AC250" s="75"/>
      <c r="AD250" s="75"/>
      <c r="AE250" s="75"/>
      <c r="AF250" s="74"/>
      <c r="AG250" s="74" t="s">
        <v>969</v>
      </c>
      <c r="AH250" s="74"/>
      <c r="AI250" s="110" t="s">
        <v>1116</v>
      </c>
    </row>
    <row r="251" spans="1:35" ht="14.25" customHeight="1">
      <c r="A251" s="79"/>
      <c r="B251" s="81" t="s">
        <v>1111</v>
      </c>
      <c r="C251" s="74" t="s">
        <v>158</v>
      </c>
      <c r="D251" s="74" t="s">
        <v>157</v>
      </c>
      <c r="E251" s="74" t="s">
        <v>944</v>
      </c>
      <c r="F251" s="74" t="s">
        <v>948</v>
      </c>
      <c r="G251" s="90" t="s">
        <v>1009</v>
      </c>
      <c r="H251" s="74"/>
      <c r="I251" s="74" t="s">
        <v>567</v>
      </c>
      <c r="J251" s="73">
        <v>44489</v>
      </c>
      <c r="K251" s="73">
        <f>VLOOKUP(I251,'[1]11.11'!$E:$F,2,FALSE)</f>
        <v>44507</v>
      </c>
      <c r="L251" s="73"/>
      <c r="M251" s="74" t="s">
        <v>941</v>
      </c>
      <c r="N251" s="91" t="s">
        <v>1115</v>
      </c>
      <c r="O251" s="74"/>
      <c r="P251" s="74">
        <v>16</v>
      </c>
      <c r="Q251" s="74">
        <v>32</v>
      </c>
      <c r="R251" s="76" t="s">
        <v>939</v>
      </c>
      <c r="S251" s="74">
        <v>100</v>
      </c>
      <c r="T251" s="71" t="s">
        <v>938</v>
      </c>
      <c r="U251" s="74">
        <v>500</v>
      </c>
      <c r="V251" s="71" t="s">
        <v>937</v>
      </c>
      <c r="W251" s="74"/>
      <c r="X251" s="74" t="s">
        <v>1114</v>
      </c>
      <c r="Y251" s="74" t="s">
        <v>927</v>
      </c>
      <c r="Z251" s="74"/>
      <c r="AA251" s="75"/>
      <c r="AB251" s="75"/>
      <c r="AC251" s="75"/>
      <c r="AD251" s="75"/>
      <c r="AE251" s="75" t="s">
        <v>936</v>
      </c>
      <c r="AF251" s="74"/>
      <c r="AG251" s="74" t="s">
        <v>935</v>
      </c>
      <c r="AH251" s="74"/>
      <c r="AI251" s="74"/>
    </row>
    <row r="252" spans="1:35" ht="14.25" customHeight="1">
      <c r="A252" s="79"/>
      <c r="B252" s="81" t="s">
        <v>1111</v>
      </c>
      <c r="C252" s="74" t="s">
        <v>158</v>
      </c>
      <c r="D252" s="74" t="s">
        <v>157</v>
      </c>
      <c r="E252" s="74" t="s">
        <v>944</v>
      </c>
      <c r="F252" s="74" t="s">
        <v>948</v>
      </c>
      <c r="G252" s="90" t="s">
        <v>1009</v>
      </c>
      <c r="H252" s="74"/>
      <c r="I252" s="74" t="s">
        <v>566</v>
      </c>
      <c r="J252" s="73">
        <v>44489</v>
      </c>
      <c r="K252" s="73">
        <f>VLOOKUP(I252,'[1]11.11'!$E:$F,2,FALSE)</f>
        <v>44507</v>
      </c>
      <c r="L252" s="73"/>
      <c r="M252" s="74" t="s">
        <v>941</v>
      </c>
      <c r="N252" s="91" t="s">
        <v>1113</v>
      </c>
      <c r="O252" s="74"/>
      <c r="P252" s="74">
        <v>16</v>
      </c>
      <c r="Q252" s="74">
        <v>32</v>
      </c>
      <c r="R252" s="76" t="s">
        <v>939</v>
      </c>
      <c r="S252" s="74">
        <v>100</v>
      </c>
      <c r="T252" s="71" t="s">
        <v>938</v>
      </c>
      <c r="U252" s="74">
        <v>500</v>
      </c>
      <c r="V252" s="71" t="s">
        <v>937</v>
      </c>
      <c r="W252" s="74"/>
      <c r="X252" s="74" t="s">
        <v>927</v>
      </c>
      <c r="Y252" s="74" t="s">
        <v>927</v>
      </c>
      <c r="Z252" s="74"/>
      <c r="AA252" s="75"/>
      <c r="AB252" s="75"/>
      <c r="AC252" s="75"/>
      <c r="AD252" s="75"/>
      <c r="AE252" s="75" t="s">
        <v>936</v>
      </c>
      <c r="AF252" s="74"/>
      <c r="AG252" s="74" t="s">
        <v>935</v>
      </c>
      <c r="AH252" s="74"/>
      <c r="AI252" s="74"/>
    </row>
    <row r="253" spans="1:35" ht="14.25" customHeight="1">
      <c r="A253" s="79"/>
      <c r="B253" s="81" t="s">
        <v>1111</v>
      </c>
      <c r="C253" s="74" t="s">
        <v>158</v>
      </c>
      <c r="D253" s="74" t="s">
        <v>157</v>
      </c>
      <c r="E253" s="74" t="s">
        <v>944</v>
      </c>
      <c r="F253" s="74" t="s">
        <v>948</v>
      </c>
      <c r="G253" s="90" t="s">
        <v>1009</v>
      </c>
      <c r="H253" s="74"/>
      <c r="I253" s="74" t="s">
        <v>565</v>
      </c>
      <c r="J253" s="73">
        <v>44489</v>
      </c>
      <c r="K253" s="73">
        <f>VLOOKUP(I253,'[1]11.11'!$E:$F,2,FALSE)</f>
        <v>44507</v>
      </c>
      <c r="L253" s="73"/>
      <c r="M253" s="74" t="s">
        <v>941</v>
      </c>
      <c r="N253" s="91" t="s">
        <v>1112</v>
      </c>
      <c r="O253" s="74"/>
      <c r="P253" s="74">
        <v>16</v>
      </c>
      <c r="Q253" s="74">
        <v>32</v>
      </c>
      <c r="R253" s="76" t="s">
        <v>939</v>
      </c>
      <c r="S253" s="74">
        <v>100</v>
      </c>
      <c r="T253" s="71" t="s">
        <v>938</v>
      </c>
      <c r="U253" s="74">
        <v>500</v>
      </c>
      <c r="V253" s="71" t="s">
        <v>937</v>
      </c>
      <c r="W253" s="74"/>
      <c r="X253" s="74" t="s">
        <v>927</v>
      </c>
      <c r="Y253" s="74" t="s">
        <v>927</v>
      </c>
      <c r="Z253" s="74"/>
      <c r="AA253" s="75"/>
      <c r="AB253" s="75"/>
      <c r="AC253" s="75"/>
      <c r="AD253" s="75"/>
      <c r="AE253" s="75" t="s">
        <v>936</v>
      </c>
      <c r="AF253" s="74"/>
      <c r="AG253" s="74" t="s">
        <v>935</v>
      </c>
      <c r="AH253" s="74"/>
      <c r="AI253" s="74"/>
    </row>
    <row r="254" spans="1:35" ht="14.25" customHeight="1">
      <c r="A254" s="79"/>
      <c r="B254" s="81" t="s">
        <v>1111</v>
      </c>
      <c r="C254" s="74" t="s">
        <v>158</v>
      </c>
      <c r="D254" s="74" t="s">
        <v>157</v>
      </c>
      <c r="E254" s="74" t="s">
        <v>944</v>
      </c>
      <c r="F254" s="74" t="s">
        <v>948</v>
      </c>
      <c r="G254" s="90" t="s">
        <v>1009</v>
      </c>
      <c r="H254" s="74"/>
      <c r="I254" s="74" t="s">
        <v>563</v>
      </c>
      <c r="J254" s="73">
        <v>44489</v>
      </c>
      <c r="K254" s="73">
        <f>VLOOKUP(I254,'[1]11.11'!$E:$F,2,FALSE)</f>
        <v>44507</v>
      </c>
      <c r="L254" s="73"/>
      <c r="M254" s="74" t="s">
        <v>941</v>
      </c>
      <c r="N254" s="91" t="s">
        <v>1110</v>
      </c>
      <c r="O254" s="74"/>
      <c r="P254" s="74">
        <v>16</v>
      </c>
      <c r="Q254" s="74">
        <v>32</v>
      </c>
      <c r="R254" s="76" t="s">
        <v>939</v>
      </c>
      <c r="S254" s="74">
        <v>100</v>
      </c>
      <c r="T254" s="71" t="s">
        <v>938</v>
      </c>
      <c r="U254" s="74">
        <v>500</v>
      </c>
      <c r="V254" s="71" t="s">
        <v>937</v>
      </c>
      <c r="W254" s="74"/>
      <c r="X254" s="74" t="s">
        <v>927</v>
      </c>
      <c r="Y254" s="74" t="s">
        <v>927</v>
      </c>
      <c r="Z254" s="74"/>
      <c r="AA254" s="75"/>
      <c r="AB254" s="75"/>
      <c r="AC254" s="75"/>
      <c r="AD254" s="75"/>
      <c r="AE254" s="75" t="s">
        <v>936</v>
      </c>
      <c r="AF254" s="74"/>
      <c r="AG254" s="74" t="s">
        <v>935</v>
      </c>
      <c r="AH254" s="74"/>
      <c r="AI254" s="74"/>
    </row>
    <row r="255" spans="1:35" ht="14.25" hidden="1" customHeight="1">
      <c r="A255" s="79"/>
      <c r="B255" s="78" t="s">
        <v>1109</v>
      </c>
      <c r="C255" s="74" t="s">
        <v>159</v>
      </c>
      <c r="D255" s="74" t="s">
        <v>971</v>
      </c>
      <c r="E255" s="74" t="s">
        <v>944</v>
      </c>
      <c r="F255" s="74" t="s">
        <v>948</v>
      </c>
      <c r="G255" s="90" t="s">
        <v>1009</v>
      </c>
      <c r="H255" s="74"/>
      <c r="I255" s="74" t="s">
        <v>969</v>
      </c>
      <c r="J255" s="74"/>
      <c r="K255" s="442"/>
      <c r="L255" s="74"/>
      <c r="M255" s="74" t="s">
        <v>941</v>
      </c>
      <c r="N255" s="75" t="s">
        <v>970</v>
      </c>
      <c r="O255" s="74"/>
      <c r="P255" s="74">
        <v>16</v>
      </c>
      <c r="Q255" s="74">
        <v>64</v>
      </c>
      <c r="R255" s="74"/>
      <c r="S255" s="74"/>
      <c r="T255" s="74"/>
      <c r="U255" s="74"/>
      <c r="V255" s="74"/>
      <c r="W255" s="74"/>
      <c r="X255" s="83"/>
      <c r="Y255" s="83"/>
      <c r="Z255" s="83"/>
      <c r="AA255" s="75"/>
      <c r="AB255" s="75"/>
      <c r="AC255" s="75"/>
      <c r="AD255" s="75"/>
      <c r="AE255" s="75"/>
      <c r="AF255" s="74"/>
      <c r="AG255" s="74" t="s">
        <v>969</v>
      </c>
      <c r="AH255" s="74"/>
      <c r="AI255" s="74"/>
    </row>
    <row r="256" spans="1:35" ht="14.25" customHeight="1">
      <c r="A256" s="79"/>
      <c r="B256" s="78" t="s">
        <v>1108</v>
      </c>
      <c r="C256" s="74" t="s">
        <v>1107</v>
      </c>
      <c r="D256" s="74" t="s">
        <v>157</v>
      </c>
      <c r="E256" s="74" t="s">
        <v>944</v>
      </c>
      <c r="F256" s="74" t="s">
        <v>948</v>
      </c>
      <c r="G256" s="90" t="s">
        <v>1009</v>
      </c>
      <c r="H256" s="74"/>
      <c r="I256" s="74" t="s">
        <v>561</v>
      </c>
      <c r="J256" s="73">
        <v>44489</v>
      </c>
      <c r="K256" s="73">
        <f>VLOOKUP(I256,'[1]11.11'!$E:$F,2,FALSE)</f>
        <v>44507</v>
      </c>
      <c r="L256" s="73"/>
      <c r="M256" s="74" t="s">
        <v>941</v>
      </c>
      <c r="N256" s="91" t="s">
        <v>1106</v>
      </c>
      <c r="O256" s="74"/>
      <c r="P256" s="74">
        <v>4</v>
      </c>
      <c r="Q256" s="74">
        <v>8</v>
      </c>
      <c r="R256" s="76" t="s">
        <v>939</v>
      </c>
      <c r="S256" s="74">
        <v>100</v>
      </c>
      <c r="T256" s="71" t="s">
        <v>938</v>
      </c>
      <c r="U256" s="74">
        <v>1000</v>
      </c>
      <c r="V256" s="71" t="s">
        <v>937</v>
      </c>
      <c r="W256" s="74"/>
      <c r="X256" s="74" t="s">
        <v>927</v>
      </c>
      <c r="Y256" s="74" t="s">
        <v>927</v>
      </c>
      <c r="Z256" s="74"/>
      <c r="AA256" s="75"/>
      <c r="AB256" s="75"/>
      <c r="AC256" s="75"/>
      <c r="AD256" s="75"/>
      <c r="AE256" s="75" t="s">
        <v>936</v>
      </c>
      <c r="AF256" s="74"/>
      <c r="AG256" s="74" t="s">
        <v>935</v>
      </c>
      <c r="AH256" s="74"/>
      <c r="AI256" s="74"/>
    </row>
    <row r="257" spans="1:35" ht="14.25" customHeight="1">
      <c r="A257" s="79"/>
      <c r="B257" s="78" t="s">
        <v>1105</v>
      </c>
      <c r="C257" s="74" t="s">
        <v>1104</v>
      </c>
      <c r="D257" s="74" t="s">
        <v>157</v>
      </c>
      <c r="E257" s="74" t="s">
        <v>944</v>
      </c>
      <c r="F257" s="74" t="s">
        <v>948</v>
      </c>
      <c r="G257" s="90" t="s">
        <v>1009</v>
      </c>
      <c r="H257" s="74"/>
      <c r="I257" s="74" t="s">
        <v>559</v>
      </c>
      <c r="J257" s="73">
        <v>44489</v>
      </c>
      <c r="K257" s="73">
        <f>VLOOKUP(I257,'[1]11.11'!$E:$F,2,FALSE)</f>
        <v>44507</v>
      </c>
      <c r="L257" s="73"/>
      <c r="M257" s="74" t="s">
        <v>941</v>
      </c>
      <c r="N257" s="91" t="s">
        <v>1103</v>
      </c>
      <c r="O257" s="74"/>
      <c r="P257" s="74">
        <v>4</v>
      </c>
      <c r="Q257" s="74">
        <v>16</v>
      </c>
      <c r="R257" s="76" t="s">
        <v>939</v>
      </c>
      <c r="S257" s="74">
        <v>100</v>
      </c>
      <c r="T257" s="71" t="s">
        <v>938</v>
      </c>
      <c r="U257" s="74">
        <v>1000</v>
      </c>
      <c r="V257" s="71" t="s">
        <v>937</v>
      </c>
      <c r="W257" s="74"/>
      <c r="X257" s="74" t="s">
        <v>927</v>
      </c>
      <c r="Y257" s="74" t="s">
        <v>927</v>
      </c>
      <c r="Z257" s="74"/>
      <c r="AA257" s="75"/>
      <c r="AB257" s="75"/>
      <c r="AC257" s="75"/>
      <c r="AD257" s="75"/>
      <c r="AE257" s="75" t="s">
        <v>936</v>
      </c>
      <c r="AF257" s="74"/>
      <c r="AG257" s="74" t="s">
        <v>935</v>
      </c>
      <c r="AH257" s="74"/>
      <c r="AI257" s="74"/>
    </row>
    <row r="258" spans="1:35" ht="14.25" customHeight="1">
      <c r="A258" s="79"/>
      <c r="B258" s="78" t="s">
        <v>1099</v>
      </c>
      <c r="C258" s="87" t="s">
        <v>1101</v>
      </c>
      <c r="D258" s="74" t="s">
        <v>157</v>
      </c>
      <c r="E258" s="74" t="s">
        <v>944</v>
      </c>
      <c r="F258" s="74" t="s">
        <v>948</v>
      </c>
      <c r="G258" s="90" t="s">
        <v>1009</v>
      </c>
      <c r="H258" s="74"/>
      <c r="I258" s="74" t="s">
        <v>639</v>
      </c>
      <c r="J258" s="73">
        <v>44489</v>
      </c>
      <c r="K258" s="73">
        <f>VLOOKUP(I258,'[1]11.11'!$E:$F,2,FALSE)</f>
        <v>44505</v>
      </c>
      <c r="L258" s="73"/>
      <c r="M258" s="74" t="s">
        <v>941</v>
      </c>
      <c r="N258" s="91" t="s">
        <v>1102</v>
      </c>
      <c r="O258" s="74"/>
      <c r="P258" s="87">
        <v>8</v>
      </c>
      <c r="Q258" s="87">
        <v>32</v>
      </c>
      <c r="R258" s="76" t="s">
        <v>939</v>
      </c>
      <c r="S258" s="74">
        <v>100</v>
      </c>
      <c r="T258" s="71" t="s">
        <v>938</v>
      </c>
      <c r="U258" s="74">
        <v>300</v>
      </c>
      <c r="V258" s="71" t="s">
        <v>937</v>
      </c>
      <c r="W258" s="74"/>
      <c r="X258" s="74" t="s">
        <v>927</v>
      </c>
      <c r="Y258" s="74" t="s">
        <v>927</v>
      </c>
      <c r="Z258" s="74"/>
      <c r="AA258" s="75"/>
      <c r="AB258" s="75"/>
      <c r="AC258" s="75"/>
      <c r="AD258" s="75"/>
      <c r="AE258" s="75" t="s">
        <v>936</v>
      </c>
      <c r="AF258" s="74"/>
      <c r="AG258" s="74" t="s">
        <v>935</v>
      </c>
      <c r="AH258" s="74"/>
      <c r="AI258" s="74"/>
    </row>
    <row r="259" spans="1:35" ht="14.25" customHeight="1">
      <c r="A259" s="79"/>
      <c r="B259" s="78" t="s">
        <v>1099</v>
      </c>
      <c r="C259" s="87" t="s">
        <v>1101</v>
      </c>
      <c r="D259" s="74" t="s">
        <v>157</v>
      </c>
      <c r="E259" s="74" t="s">
        <v>944</v>
      </c>
      <c r="F259" s="74" t="s">
        <v>948</v>
      </c>
      <c r="G259" s="90" t="s">
        <v>1009</v>
      </c>
      <c r="H259" s="74"/>
      <c r="I259" s="74" t="s">
        <v>637</v>
      </c>
      <c r="J259" s="73">
        <v>44489</v>
      </c>
      <c r="K259" s="73">
        <f>VLOOKUP(I259,'[1]11.11'!$E:$F,2,FALSE)</f>
        <v>44505</v>
      </c>
      <c r="L259" s="73"/>
      <c r="M259" s="74" t="s">
        <v>941</v>
      </c>
      <c r="N259" s="91" t="s">
        <v>1100</v>
      </c>
      <c r="O259" s="74"/>
      <c r="P259" s="87">
        <v>8</v>
      </c>
      <c r="Q259" s="87">
        <v>32</v>
      </c>
      <c r="R259" s="76" t="s">
        <v>939</v>
      </c>
      <c r="S259" s="74">
        <v>100</v>
      </c>
      <c r="T259" s="71" t="s">
        <v>938</v>
      </c>
      <c r="U259" s="74">
        <v>300</v>
      </c>
      <c r="V259" s="71" t="s">
        <v>937</v>
      </c>
      <c r="W259" s="74"/>
      <c r="X259" s="74" t="s">
        <v>927</v>
      </c>
      <c r="Y259" s="74" t="s">
        <v>927</v>
      </c>
      <c r="Z259" s="74"/>
      <c r="AA259" s="75"/>
      <c r="AB259" s="75"/>
      <c r="AC259" s="75"/>
      <c r="AD259" s="75"/>
      <c r="AE259" s="75" t="s">
        <v>936</v>
      </c>
      <c r="AF259" s="74"/>
      <c r="AG259" s="74" t="s">
        <v>935</v>
      </c>
      <c r="AH259" s="74"/>
      <c r="AI259" s="74"/>
    </row>
    <row r="260" spans="1:35" s="100" customFormat="1" ht="14.25" customHeight="1">
      <c r="A260" s="109"/>
      <c r="B260" s="108" t="s">
        <v>1099</v>
      </c>
      <c r="C260" s="106" t="s">
        <v>1098</v>
      </c>
      <c r="D260" s="80"/>
      <c r="E260" s="80"/>
      <c r="F260" s="80"/>
      <c r="G260" s="90" t="s">
        <v>1009</v>
      </c>
      <c r="H260" s="80"/>
      <c r="I260" s="80" t="s">
        <v>635</v>
      </c>
      <c r="J260" s="73">
        <v>44489</v>
      </c>
      <c r="K260" s="73">
        <f>VLOOKUP(I260,'[1]11.11'!$E:$F,2,FALSE)</f>
        <v>44505</v>
      </c>
      <c r="L260" s="73"/>
      <c r="M260" s="80" t="s">
        <v>941</v>
      </c>
      <c r="N260" s="91" t="s">
        <v>1097</v>
      </c>
      <c r="O260" s="107"/>
      <c r="P260" s="106"/>
      <c r="Q260" s="106"/>
      <c r="R260" s="80"/>
      <c r="S260" s="80"/>
      <c r="T260" s="80"/>
      <c r="U260" s="80"/>
      <c r="V260" s="80"/>
      <c r="W260" s="80"/>
      <c r="X260" s="105"/>
      <c r="Y260" s="105"/>
      <c r="Z260" s="105"/>
      <c r="AA260" s="101"/>
      <c r="AB260" s="101"/>
      <c r="AC260" s="101"/>
      <c r="AD260" s="101"/>
      <c r="AE260" s="101" t="s">
        <v>936</v>
      </c>
      <c r="AF260" s="80"/>
      <c r="AG260" s="80"/>
      <c r="AH260" s="80"/>
      <c r="AI260" s="80"/>
    </row>
    <row r="261" spans="1:35" ht="14.25" hidden="1" customHeight="1">
      <c r="A261" s="79"/>
      <c r="B261" s="78" t="s">
        <v>1096</v>
      </c>
      <c r="C261" s="74" t="s">
        <v>160</v>
      </c>
      <c r="D261" s="74" t="s">
        <v>971</v>
      </c>
      <c r="E261" s="74" t="s">
        <v>944</v>
      </c>
      <c r="F261" s="74" t="s">
        <v>948</v>
      </c>
      <c r="G261" s="90" t="s">
        <v>1009</v>
      </c>
      <c r="H261" s="74"/>
      <c r="I261" s="74" t="s">
        <v>969</v>
      </c>
      <c r="J261" s="74"/>
      <c r="K261" s="442"/>
      <c r="L261" s="74"/>
      <c r="M261" s="74" t="s">
        <v>941</v>
      </c>
      <c r="N261" s="75" t="s">
        <v>970</v>
      </c>
      <c r="O261" s="74"/>
      <c r="P261" s="74">
        <v>4</v>
      </c>
      <c r="Q261" s="74">
        <v>8</v>
      </c>
      <c r="R261" s="74"/>
      <c r="S261" s="74"/>
      <c r="T261" s="74"/>
      <c r="U261" s="74"/>
      <c r="V261" s="74"/>
      <c r="W261" s="74"/>
      <c r="X261" s="83"/>
      <c r="Y261" s="83"/>
      <c r="Z261" s="83"/>
      <c r="AA261" s="75"/>
      <c r="AB261" s="75"/>
      <c r="AC261" s="75"/>
      <c r="AD261" s="75"/>
      <c r="AE261" s="75"/>
      <c r="AF261" s="74"/>
      <c r="AG261" s="74" t="s">
        <v>969</v>
      </c>
      <c r="AH261" s="74"/>
      <c r="AI261" s="74"/>
    </row>
    <row r="262" spans="1:35" ht="14.25" hidden="1" customHeight="1">
      <c r="A262" s="79"/>
      <c r="B262" s="78" t="s">
        <v>1096</v>
      </c>
      <c r="C262" s="74" t="s">
        <v>160</v>
      </c>
      <c r="D262" s="74" t="s">
        <v>971</v>
      </c>
      <c r="E262" s="74" t="s">
        <v>944</v>
      </c>
      <c r="F262" s="74" t="s">
        <v>948</v>
      </c>
      <c r="G262" s="90" t="s">
        <v>1009</v>
      </c>
      <c r="H262" s="74"/>
      <c r="I262" s="74" t="s">
        <v>969</v>
      </c>
      <c r="J262" s="74"/>
      <c r="K262" s="442"/>
      <c r="L262" s="74"/>
      <c r="M262" s="74" t="s">
        <v>941</v>
      </c>
      <c r="N262" s="75" t="s">
        <v>970</v>
      </c>
      <c r="O262" s="74"/>
      <c r="P262" s="74">
        <v>4</v>
      </c>
      <c r="Q262" s="74">
        <v>8</v>
      </c>
      <c r="R262" s="74"/>
      <c r="S262" s="74"/>
      <c r="T262" s="74"/>
      <c r="U262" s="74"/>
      <c r="V262" s="74"/>
      <c r="W262" s="74"/>
      <c r="X262" s="83"/>
      <c r="Y262" s="83"/>
      <c r="Z262" s="83"/>
      <c r="AA262" s="75"/>
      <c r="AB262" s="75"/>
      <c r="AC262" s="75"/>
      <c r="AD262" s="75"/>
      <c r="AE262" s="75"/>
      <c r="AF262" s="74"/>
      <c r="AG262" s="74" t="s">
        <v>969</v>
      </c>
      <c r="AH262" s="74"/>
      <c r="AI262" s="74"/>
    </row>
    <row r="263" spans="1:35" ht="14.25" hidden="1" customHeight="1">
      <c r="A263" s="79"/>
      <c r="B263" s="78" t="s">
        <v>1096</v>
      </c>
      <c r="C263" s="74" t="s">
        <v>160</v>
      </c>
      <c r="D263" s="74" t="s">
        <v>971</v>
      </c>
      <c r="E263" s="74" t="s">
        <v>944</v>
      </c>
      <c r="F263" s="74" t="s">
        <v>948</v>
      </c>
      <c r="G263" s="90" t="s">
        <v>1009</v>
      </c>
      <c r="H263" s="74"/>
      <c r="I263" s="74" t="s">
        <v>969</v>
      </c>
      <c r="J263" s="74"/>
      <c r="K263" s="442"/>
      <c r="L263" s="74"/>
      <c r="M263" s="74" t="s">
        <v>941</v>
      </c>
      <c r="N263" s="75" t="s">
        <v>970</v>
      </c>
      <c r="O263" s="74"/>
      <c r="P263" s="74">
        <v>4</v>
      </c>
      <c r="Q263" s="74">
        <v>8</v>
      </c>
      <c r="R263" s="74"/>
      <c r="S263" s="74"/>
      <c r="T263" s="74"/>
      <c r="U263" s="74"/>
      <c r="V263" s="74"/>
      <c r="W263" s="74"/>
      <c r="X263" s="83"/>
      <c r="Y263" s="83"/>
      <c r="Z263" s="83"/>
      <c r="AA263" s="75"/>
      <c r="AB263" s="75"/>
      <c r="AC263" s="75"/>
      <c r="AD263" s="75"/>
      <c r="AE263" s="75"/>
      <c r="AF263" s="74"/>
      <c r="AG263" s="74" t="s">
        <v>969</v>
      </c>
      <c r="AH263" s="74"/>
      <c r="AI263" s="74"/>
    </row>
    <row r="264" spans="1:35" ht="14.25" hidden="1" customHeight="1">
      <c r="A264" s="79"/>
      <c r="B264" s="78" t="s">
        <v>1096</v>
      </c>
      <c r="C264" s="74" t="s">
        <v>160</v>
      </c>
      <c r="D264" s="74" t="s">
        <v>971</v>
      </c>
      <c r="E264" s="74" t="s">
        <v>944</v>
      </c>
      <c r="F264" s="74" t="s">
        <v>948</v>
      </c>
      <c r="G264" s="90" t="s">
        <v>1009</v>
      </c>
      <c r="H264" s="74"/>
      <c r="I264" s="74" t="s">
        <v>969</v>
      </c>
      <c r="J264" s="74"/>
      <c r="K264" s="442"/>
      <c r="L264" s="74"/>
      <c r="M264" s="74" t="s">
        <v>941</v>
      </c>
      <c r="N264" s="75" t="s">
        <v>970</v>
      </c>
      <c r="O264" s="74"/>
      <c r="P264" s="74">
        <v>4</v>
      </c>
      <c r="Q264" s="74">
        <v>8</v>
      </c>
      <c r="R264" s="74"/>
      <c r="S264" s="74"/>
      <c r="T264" s="74"/>
      <c r="U264" s="74"/>
      <c r="V264" s="74"/>
      <c r="W264" s="74"/>
      <c r="X264" s="83"/>
      <c r="Y264" s="83"/>
      <c r="Z264" s="83"/>
      <c r="AA264" s="75"/>
      <c r="AB264" s="75"/>
      <c r="AC264" s="75"/>
      <c r="AD264" s="75"/>
      <c r="AE264" s="75"/>
      <c r="AF264" s="74"/>
      <c r="AG264" s="74" t="s">
        <v>969</v>
      </c>
      <c r="AH264" s="74"/>
      <c r="AI264" s="74"/>
    </row>
    <row r="265" spans="1:35" ht="14.25" hidden="1" customHeight="1">
      <c r="A265" s="79"/>
      <c r="B265" s="78" t="s">
        <v>1096</v>
      </c>
      <c r="C265" s="74" t="s">
        <v>160</v>
      </c>
      <c r="D265" s="74" t="s">
        <v>971</v>
      </c>
      <c r="E265" s="74" t="s">
        <v>944</v>
      </c>
      <c r="F265" s="74" t="s">
        <v>948</v>
      </c>
      <c r="G265" s="90" t="s">
        <v>1009</v>
      </c>
      <c r="H265" s="74"/>
      <c r="I265" s="74" t="s">
        <v>969</v>
      </c>
      <c r="J265" s="74"/>
      <c r="K265" s="442"/>
      <c r="L265" s="74"/>
      <c r="M265" s="74" t="s">
        <v>941</v>
      </c>
      <c r="N265" s="75" t="s">
        <v>970</v>
      </c>
      <c r="O265" s="74"/>
      <c r="P265" s="74">
        <v>4</v>
      </c>
      <c r="Q265" s="74">
        <v>8</v>
      </c>
      <c r="R265" s="74"/>
      <c r="S265" s="74"/>
      <c r="T265" s="74"/>
      <c r="U265" s="74"/>
      <c r="V265" s="74"/>
      <c r="W265" s="74"/>
      <c r="X265" s="83"/>
      <c r="Y265" s="83"/>
      <c r="Z265" s="83"/>
      <c r="AA265" s="75"/>
      <c r="AB265" s="75"/>
      <c r="AC265" s="75"/>
      <c r="AD265" s="75"/>
      <c r="AE265" s="75"/>
      <c r="AF265" s="74"/>
      <c r="AG265" s="74" t="s">
        <v>969</v>
      </c>
      <c r="AH265" s="74"/>
      <c r="AI265" s="74"/>
    </row>
    <row r="266" spans="1:35" ht="14.25" hidden="1" customHeight="1">
      <c r="A266" s="79"/>
      <c r="B266" s="78" t="s">
        <v>1096</v>
      </c>
      <c r="C266" s="74" t="s">
        <v>160</v>
      </c>
      <c r="D266" s="74" t="s">
        <v>971</v>
      </c>
      <c r="E266" s="74" t="s">
        <v>944</v>
      </c>
      <c r="F266" s="74" t="s">
        <v>948</v>
      </c>
      <c r="G266" s="90" t="s">
        <v>1009</v>
      </c>
      <c r="H266" s="74"/>
      <c r="I266" s="74" t="s">
        <v>969</v>
      </c>
      <c r="J266" s="74"/>
      <c r="K266" s="442"/>
      <c r="L266" s="74"/>
      <c r="M266" s="74" t="s">
        <v>941</v>
      </c>
      <c r="N266" s="75" t="s">
        <v>970</v>
      </c>
      <c r="O266" s="74"/>
      <c r="P266" s="74">
        <v>4</v>
      </c>
      <c r="Q266" s="74">
        <v>8</v>
      </c>
      <c r="R266" s="74"/>
      <c r="S266" s="74"/>
      <c r="T266" s="74"/>
      <c r="U266" s="74"/>
      <c r="V266" s="74"/>
      <c r="W266" s="74"/>
      <c r="X266" s="83"/>
      <c r="Y266" s="83"/>
      <c r="Z266" s="83"/>
      <c r="AA266" s="75"/>
      <c r="AB266" s="75"/>
      <c r="AC266" s="75"/>
      <c r="AD266" s="75"/>
      <c r="AE266" s="75"/>
      <c r="AF266" s="74"/>
      <c r="AG266" s="74" t="s">
        <v>969</v>
      </c>
      <c r="AH266" s="74"/>
      <c r="AI266" s="74"/>
    </row>
    <row r="267" spans="1:35" ht="14.25" hidden="1" customHeight="1">
      <c r="A267" s="79"/>
      <c r="B267" s="78" t="s">
        <v>1096</v>
      </c>
      <c r="C267" s="74" t="s">
        <v>160</v>
      </c>
      <c r="D267" s="74" t="s">
        <v>971</v>
      </c>
      <c r="E267" s="74" t="s">
        <v>944</v>
      </c>
      <c r="F267" s="74" t="s">
        <v>948</v>
      </c>
      <c r="G267" s="90" t="s">
        <v>1009</v>
      </c>
      <c r="H267" s="74"/>
      <c r="I267" s="74" t="s">
        <v>969</v>
      </c>
      <c r="J267" s="74"/>
      <c r="K267" s="442"/>
      <c r="L267" s="74"/>
      <c r="M267" s="74" t="s">
        <v>941</v>
      </c>
      <c r="N267" s="75" t="s">
        <v>970</v>
      </c>
      <c r="O267" s="74"/>
      <c r="P267" s="74">
        <v>4</v>
      </c>
      <c r="Q267" s="74">
        <v>8</v>
      </c>
      <c r="R267" s="74"/>
      <c r="S267" s="74"/>
      <c r="T267" s="74"/>
      <c r="U267" s="74"/>
      <c r="V267" s="74"/>
      <c r="W267" s="74"/>
      <c r="X267" s="83"/>
      <c r="Y267" s="83"/>
      <c r="Z267" s="83"/>
      <c r="AA267" s="75"/>
      <c r="AB267" s="75"/>
      <c r="AC267" s="75"/>
      <c r="AD267" s="75"/>
      <c r="AE267" s="75"/>
      <c r="AF267" s="74"/>
      <c r="AG267" s="74" t="s">
        <v>969</v>
      </c>
      <c r="AH267" s="74"/>
      <c r="AI267" s="74"/>
    </row>
    <row r="268" spans="1:35" ht="14.25" hidden="1" customHeight="1">
      <c r="A268" s="79"/>
      <c r="B268" s="78" t="s">
        <v>1096</v>
      </c>
      <c r="C268" s="74" t="s">
        <v>160</v>
      </c>
      <c r="D268" s="74" t="s">
        <v>971</v>
      </c>
      <c r="E268" s="74" t="s">
        <v>944</v>
      </c>
      <c r="F268" s="74" t="s">
        <v>948</v>
      </c>
      <c r="G268" s="90" t="s">
        <v>1009</v>
      </c>
      <c r="H268" s="74"/>
      <c r="I268" s="74" t="s">
        <v>969</v>
      </c>
      <c r="J268" s="74"/>
      <c r="K268" s="442"/>
      <c r="L268" s="74"/>
      <c r="M268" s="74" t="s">
        <v>941</v>
      </c>
      <c r="N268" s="75" t="s">
        <v>970</v>
      </c>
      <c r="O268" s="74"/>
      <c r="P268" s="74">
        <v>4</v>
      </c>
      <c r="Q268" s="74">
        <v>8</v>
      </c>
      <c r="R268" s="74"/>
      <c r="S268" s="74"/>
      <c r="T268" s="74"/>
      <c r="U268" s="74"/>
      <c r="V268" s="74"/>
      <c r="W268" s="74"/>
      <c r="X268" s="83"/>
      <c r="Y268" s="83"/>
      <c r="Z268" s="83"/>
      <c r="AA268" s="75"/>
      <c r="AB268" s="75"/>
      <c r="AC268" s="75"/>
      <c r="AD268" s="75"/>
      <c r="AE268" s="75"/>
      <c r="AF268" s="74"/>
      <c r="AG268" s="74" t="s">
        <v>969</v>
      </c>
      <c r="AH268" s="74"/>
      <c r="AI268" s="74"/>
    </row>
    <row r="269" spans="1:35" ht="14.25" hidden="1" customHeight="1">
      <c r="A269" s="79"/>
      <c r="B269" s="78" t="s">
        <v>1096</v>
      </c>
      <c r="C269" s="74" t="s">
        <v>160</v>
      </c>
      <c r="D269" s="74" t="s">
        <v>971</v>
      </c>
      <c r="E269" s="74" t="s">
        <v>944</v>
      </c>
      <c r="F269" s="74" t="s">
        <v>948</v>
      </c>
      <c r="G269" s="90" t="s">
        <v>1009</v>
      </c>
      <c r="H269" s="74"/>
      <c r="I269" s="74" t="s">
        <v>969</v>
      </c>
      <c r="J269" s="74"/>
      <c r="K269" s="442"/>
      <c r="L269" s="74"/>
      <c r="M269" s="74" t="s">
        <v>941</v>
      </c>
      <c r="N269" s="75" t="s">
        <v>970</v>
      </c>
      <c r="O269" s="74"/>
      <c r="P269" s="74">
        <v>4</v>
      </c>
      <c r="Q269" s="74">
        <v>8</v>
      </c>
      <c r="R269" s="74"/>
      <c r="S269" s="74"/>
      <c r="T269" s="74"/>
      <c r="U269" s="74"/>
      <c r="V269" s="74"/>
      <c r="W269" s="74"/>
      <c r="X269" s="83"/>
      <c r="Y269" s="83"/>
      <c r="Z269" s="83"/>
      <c r="AA269" s="75"/>
      <c r="AB269" s="75"/>
      <c r="AC269" s="75"/>
      <c r="AD269" s="75"/>
      <c r="AE269" s="75"/>
      <c r="AF269" s="74"/>
      <c r="AG269" s="74" t="s">
        <v>969</v>
      </c>
      <c r="AH269" s="74"/>
      <c r="AI269" s="74"/>
    </row>
    <row r="270" spans="1:35" ht="14.25" hidden="1" customHeight="1">
      <c r="A270" s="79"/>
      <c r="B270" s="78" t="s">
        <v>1096</v>
      </c>
      <c r="C270" s="74" t="s">
        <v>160</v>
      </c>
      <c r="D270" s="74" t="s">
        <v>971</v>
      </c>
      <c r="E270" s="74" t="s">
        <v>944</v>
      </c>
      <c r="F270" s="74" t="s">
        <v>948</v>
      </c>
      <c r="G270" s="90" t="s">
        <v>1009</v>
      </c>
      <c r="H270" s="74"/>
      <c r="I270" s="74" t="s">
        <v>969</v>
      </c>
      <c r="J270" s="74"/>
      <c r="K270" s="442"/>
      <c r="L270" s="74"/>
      <c r="M270" s="74" t="s">
        <v>941</v>
      </c>
      <c r="N270" s="75" t="s">
        <v>970</v>
      </c>
      <c r="O270" s="74"/>
      <c r="P270" s="74">
        <v>4</v>
      </c>
      <c r="Q270" s="74">
        <v>8</v>
      </c>
      <c r="R270" s="74"/>
      <c r="S270" s="74"/>
      <c r="T270" s="74"/>
      <c r="U270" s="74"/>
      <c r="V270" s="74"/>
      <c r="W270" s="74"/>
      <c r="X270" s="83"/>
      <c r="Y270" s="83"/>
      <c r="Z270" s="83"/>
      <c r="AA270" s="75"/>
      <c r="AB270" s="75"/>
      <c r="AC270" s="75"/>
      <c r="AD270" s="75"/>
      <c r="AE270" s="75"/>
      <c r="AF270" s="74"/>
      <c r="AG270" s="74" t="s">
        <v>969</v>
      </c>
      <c r="AH270" s="74"/>
      <c r="AI270" s="74"/>
    </row>
    <row r="271" spans="1:35" ht="14.25" hidden="1" customHeight="1">
      <c r="A271" s="79"/>
      <c r="B271" s="78" t="s">
        <v>1096</v>
      </c>
      <c r="C271" s="74" t="s">
        <v>160</v>
      </c>
      <c r="D271" s="74" t="s">
        <v>971</v>
      </c>
      <c r="E271" s="74" t="s">
        <v>944</v>
      </c>
      <c r="F271" s="74" t="s">
        <v>948</v>
      </c>
      <c r="G271" s="90" t="s">
        <v>1009</v>
      </c>
      <c r="H271" s="74"/>
      <c r="I271" s="74" t="s">
        <v>969</v>
      </c>
      <c r="J271" s="74"/>
      <c r="K271" s="442"/>
      <c r="L271" s="74"/>
      <c r="M271" s="74" t="s">
        <v>941</v>
      </c>
      <c r="N271" s="75" t="s">
        <v>970</v>
      </c>
      <c r="O271" s="74"/>
      <c r="P271" s="74">
        <v>4</v>
      </c>
      <c r="Q271" s="74">
        <v>8</v>
      </c>
      <c r="R271" s="74"/>
      <c r="S271" s="74"/>
      <c r="T271" s="74"/>
      <c r="U271" s="74"/>
      <c r="V271" s="74"/>
      <c r="W271" s="74"/>
      <c r="X271" s="83"/>
      <c r="Y271" s="83"/>
      <c r="Z271" s="83"/>
      <c r="AA271" s="75"/>
      <c r="AB271" s="75"/>
      <c r="AC271" s="75"/>
      <c r="AD271" s="75"/>
      <c r="AE271" s="75"/>
      <c r="AF271" s="74"/>
      <c r="AG271" s="74" t="s">
        <v>969</v>
      </c>
      <c r="AH271" s="74"/>
      <c r="AI271" s="74"/>
    </row>
    <row r="272" spans="1:35" ht="14.25" hidden="1" customHeight="1">
      <c r="A272" s="79"/>
      <c r="B272" s="78" t="s">
        <v>1096</v>
      </c>
      <c r="C272" s="74" t="s">
        <v>160</v>
      </c>
      <c r="D272" s="74" t="s">
        <v>971</v>
      </c>
      <c r="E272" s="74" t="s">
        <v>944</v>
      </c>
      <c r="F272" s="74" t="s">
        <v>948</v>
      </c>
      <c r="G272" s="90" t="s">
        <v>1009</v>
      </c>
      <c r="H272" s="74"/>
      <c r="I272" s="74" t="s">
        <v>969</v>
      </c>
      <c r="J272" s="74"/>
      <c r="K272" s="442"/>
      <c r="L272" s="74"/>
      <c r="M272" s="74" t="s">
        <v>941</v>
      </c>
      <c r="N272" s="75" t="s">
        <v>970</v>
      </c>
      <c r="O272" s="74"/>
      <c r="P272" s="74">
        <v>4</v>
      </c>
      <c r="Q272" s="74">
        <v>8</v>
      </c>
      <c r="R272" s="74"/>
      <c r="S272" s="74"/>
      <c r="T272" s="74"/>
      <c r="U272" s="74"/>
      <c r="V272" s="74"/>
      <c r="W272" s="74"/>
      <c r="X272" s="83"/>
      <c r="Y272" s="83"/>
      <c r="Z272" s="83"/>
      <c r="AA272" s="75"/>
      <c r="AB272" s="75"/>
      <c r="AC272" s="75"/>
      <c r="AD272" s="75"/>
      <c r="AE272" s="75"/>
      <c r="AF272" s="74"/>
      <c r="AG272" s="74" t="s">
        <v>969</v>
      </c>
      <c r="AH272" s="74"/>
      <c r="AI272" s="74"/>
    </row>
    <row r="273" spans="1:35" ht="14.25" hidden="1" customHeight="1">
      <c r="A273" s="79"/>
      <c r="B273" s="78" t="s">
        <v>1096</v>
      </c>
      <c r="C273" s="74" t="s">
        <v>160</v>
      </c>
      <c r="D273" s="74" t="s">
        <v>971</v>
      </c>
      <c r="E273" s="74" t="s">
        <v>944</v>
      </c>
      <c r="F273" s="74" t="s">
        <v>948</v>
      </c>
      <c r="G273" s="90" t="s">
        <v>1009</v>
      </c>
      <c r="H273" s="74"/>
      <c r="I273" s="74" t="s">
        <v>969</v>
      </c>
      <c r="J273" s="74"/>
      <c r="K273" s="442"/>
      <c r="L273" s="74"/>
      <c r="M273" s="74" t="s">
        <v>941</v>
      </c>
      <c r="N273" s="75" t="s">
        <v>970</v>
      </c>
      <c r="O273" s="74"/>
      <c r="P273" s="74">
        <v>4</v>
      </c>
      <c r="Q273" s="74">
        <v>8</v>
      </c>
      <c r="R273" s="74"/>
      <c r="S273" s="74"/>
      <c r="T273" s="74"/>
      <c r="U273" s="74"/>
      <c r="V273" s="74"/>
      <c r="W273" s="74"/>
      <c r="X273" s="83"/>
      <c r="Y273" s="83"/>
      <c r="Z273" s="83"/>
      <c r="AA273" s="75"/>
      <c r="AB273" s="75"/>
      <c r="AC273" s="75"/>
      <c r="AD273" s="75"/>
      <c r="AE273" s="75"/>
      <c r="AF273" s="74"/>
      <c r="AG273" s="74" t="s">
        <v>969</v>
      </c>
      <c r="AH273" s="74"/>
      <c r="AI273" s="74"/>
    </row>
    <row r="274" spans="1:35" ht="14.25" hidden="1" customHeight="1">
      <c r="A274" s="79"/>
      <c r="B274" s="78" t="s">
        <v>1096</v>
      </c>
      <c r="C274" s="74" t="s">
        <v>160</v>
      </c>
      <c r="D274" s="74" t="s">
        <v>971</v>
      </c>
      <c r="E274" s="74" t="s">
        <v>944</v>
      </c>
      <c r="F274" s="74" t="s">
        <v>948</v>
      </c>
      <c r="G274" s="90" t="s">
        <v>1009</v>
      </c>
      <c r="H274" s="74"/>
      <c r="I274" s="74" t="s">
        <v>969</v>
      </c>
      <c r="J274" s="74"/>
      <c r="K274" s="442"/>
      <c r="L274" s="74"/>
      <c r="M274" s="74" t="s">
        <v>941</v>
      </c>
      <c r="N274" s="75" t="s">
        <v>970</v>
      </c>
      <c r="O274" s="74"/>
      <c r="P274" s="74">
        <v>4</v>
      </c>
      <c r="Q274" s="74">
        <v>8</v>
      </c>
      <c r="R274" s="74"/>
      <c r="S274" s="74"/>
      <c r="T274" s="74"/>
      <c r="U274" s="74"/>
      <c r="V274" s="74"/>
      <c r="W274" s="74"/>
      <c r="X274" s="83"/>
      <c r="Y274" s="83"/>
      <c r="Z274" s="83"/>
      <c r="AA274" s="75"/>
      <c r="AB274" s="75"/>
      <c r="AC274" s="75"/>
      <c r="AD274" s="75"/>
      <c r="AE274" s="75"/>
      <c r="AF274" s="74"/>
      <c r="AG274" s="74" t="s">
        <v>969</v>
      </c>
      <c r="AH274" s="74"/>
      <c r="AI274" s="74"/>
    </row>
    <row r="275" spans="1:35" ht="14.25" customHeight="1">
      <c r="A275" s="79"/>
      <c r="B275" s="78" t="s">
        <v>1096</v>
      </c>
      <c r="C275" s="74" t="s">
        <v>1095</v>
      </c>
      <c r="D275" s="74" t="s">
        <v>157</v>
      </c>
      <c r="E275" s="74" t="s">
        <v>949</v>
      </c>
      <c r="F275" s="74" t="s">
        <v>948</v>
      </c>
      <c r="G275" s="90" t="s">
        <v>1009</v>
      </c>
      <c r="H275" s="74"/>
      <c r="I275" s="74" t="s">
        <v>2296</v>
      </c>
      <c r="J275" s="73">
        <v>44489</v>
      </c>
      <c r="K275" s="73">
        <f>VLOOKUP(I275,'[1]10.31'!$E:$F,2,FALSE)</f>
        <v>44492</v>
      </c>
      <c r="L275" s="338">
        <v>44479</v>
      </c>
      <c r="M275" s="74" t="s">
        <v>941</v>
      </c>
      <c r="N275" s="91" t="s">
        <v>1094</v>
      </c>
      <c r="O275" s="74"/>
      <c r="P275" s="74">
        <v>16</v>
      </c>
      <c r="Q275" s="74">
        <v>64</v>
      </c>
      <c r="R275" s="76" t="s">
        <v>939</v>
      </c>
      <c r="S275" s="74">
        <v>100</v>
      </c>
      <c r="T275" s="71" t="s">
        <v>938</v>
      </c>
      <c r="U275" s="74">
        <v>750</v>
      </c>
      <c r="V275" s="71" t="s">
        <v>937</v>
      </c>
      <c r="W275" s="74"/>
      <c r="X275" s="74" t="s">
        <v>927</v>
      </c>
      <c r="Y275" s="74" t="s">
        <v>927</v>
      </c>
      <c r="Z275" s="74"/>
      <c r="AA275" s="75"/>
      <c r="AB275" s="75"/>
      <c r="AC275" s="75"/>
      <c r="AD275" s="75"/>
      <c r="AE275" s="75" t="s">
        <v>936</v>
      </c>
      <c r="AF275" s="74"/>
      <c r="AG275" s="74" t="s">
        <v>935</v>
      </c>
      <c r="AH275" s="74"/>
      <c r="AI275" s="74"/>
    </row>
    <row r="276" spans="1:35" ht="14.25" customHeight="1">
      <c r="A276" s="79"/>
      <c r="B276" s="78" t="s">
        <v>1090</v>
      </c>
      <c r="C276" s="74" t="s">
        <v>1092</v>
      </c>
      <c r="D276" s="74" t="s">
        <v>157</v>
      </c>
      <c r="E276" s="74" t="s">
        <v>944</v>
      </c>
      <c r="F276" s="74" t="s">
        <v>948</v>
      </c>
      <c r="G276" s="90" t="s">
        <v>1009</v>
      </c>
      <c r="H276" s="74"/>
      <c r="I276" s="74" t="s">
        <v>266</v>
      </c>
      <c r="J276" s="73">
        <v>44489</v>
      </c>
      <c r="K276" s="73">
        <f>VLOOKUP(I276,'[1]10.31'!$E:$F,2,FALSE)</f>
        <v>44491</v>
      </c>
      <c r="L276" s="338">
        <v>44479</v>
      </c>
      <c r="M276" s="74" t="s">
        <v>941</v>
      </c>
      <c r="N276" s="91" t="s">
        <v>1093</v>
      </c>
      <c r="O276" s="74"/>
      <c r="P276" s="74">
        <v>4</v>
      </c>
      <c r="Q276" s="74">
        <v>16</v>
      </c>
      <c r="R276" s="76" t="s">
        <v>939</v>
      </c>
      <c r="S276" s="74">
        <v>100</v>
      </c>
      <c r="T276" s="71" t="s">
        <v>938</v>
      </c>
      <c r="U276" s="74">
        <v>600</v>
      </c>
      <c r="V276" s="71" t="s">
        <v>937</v>
      </c>
      <c r="W276" s="74"/>
      <c r="X276" s="74" t="s">
        <v>927</v>
      </c>
      <c r="Y276" s="74" t="s">
        <v>927</v>
      </c>
      <c r="Z276" s="74"/>
      <c r="AA276" s="75"/>
      <c r="AB276" s="75"/>
      <c r="AC276" s="75"/>
      <c r="AD276" s="75"/>
      <c r="AE276" s="75" t="s">
        <v>936</v>
      </c>
      <c r="AF276" s="74"/>
      <c r="AG276" s="74" t="s">
        <v>935</v>
      </c>
      <c r="AH276" s="74"/>
      <c r="AI276" s="74"/>
    </row>
    <row r="277" spans="1:35" ht="14.25" customHeight="1">
      <c r="A277" s="79"/>
      <c r="B277" s="78" t="s">
        <v>1090</v>
      </c>
      <c r="C277" s="74" t="s">
        <v>1092</v>
      </c>
      <c r="D277" s="74" t="s">
        <v>157</v>
      </c>
      <c r="E277" s="74" t="s">
        <v>944</v>
      </c>
      <c r="F277" s="74" t="s">
        <v>948</v>
      </c>
      <c r="G277" s="90" t="s">
        <v>1009</v>
      </c>
      <c r="H277" s="74"/>
      <c r="I277" s="74" t="s">
        <v>267</v>
      </c>
      <c r="J277" s="73">
        <v>44489</v>
      </c>
      <c r="K277" s="73">
        <f>VLOOKUP(I277,'[1]10.31'!$E:$F,2,FALSE)</f>
        <v>44491</v>
      </c>
      <c r="L277" s="338">
        <v>44479</v>
      </c>
      <c r="M277" s="74" t="s">
        <v>941</v>
      </c>
      <c r="N277" s="91" t="s">
        <v>1091</v>
      </c>
      <c r="O277" s="74"/>
      <c r="P277" s="74">
        <v>4</v>
      </c>
      <c r="Q277" s="74">
        <v>16</v>
      </c>
      <c r="R277" s="76" t="s">
        <v>939</v>
      </c>
      <c r="S277" s="74">
        <v>100</v>
      </c>
      <c r="T277" s="71" t="s">
        <v>938</v>
      </c>
      <c r="U277" s="74">
        <v>600</v>
      </c>
      <c r="V277" s="71" t="s">
        <v>937</v>
      </c>
      <c r="W277" s="74"/>
      <c r="X277" s="74" t="s">
        <v>927</v>
      </c>
      <c r="Y277" s="74" t="s">
        <v>927</v>
      </c>
      <c r="Z277" s="74"/>
      <c r="AA277" s="75"/>
      <c r="AB277" s="75"/>
      <c r="AC277" s="75"/>
      <c r="AD277" s="75"/>
      <c r="AE277" s="75" t="s">
        <v>936</v>
      </c>
      <c r="AF277" s="74"/>
      <c r="AG277" s="74" t="s">
        <v>935</v>
      </c>
      <c r="AH277" s="74"/>
      <c r="AI277" s="74"/>
    </row>
    <row r="278" spans="1:35" ht="14.25" customHeight="1">
      <c r="A278" s="79"/>
      <c r="B278" s="78" t="s">
        <v>1090</v>
      </c>
      <c r="C278" s="74" t="s">
        <v>1089</v>
      </c>
      <c r="D278" s="74"/>
      <c r="E278" s="74"/>
      <c r="F278" s="74"/>
      <c r="G278" s="90" t="s">
        <v>1009</v>
      </c>
      <c r="H278" s="74"/>
      <c r="I278" s="74" t="s">
        <v>268</v>
      </c>
      <c r="J278" s="73">
        <v>44489</v>
      </c>
      <c r="K278" s="73">
        <f>VLOOKUP(I278,'[1]10.31'!$E:$F,2,FALSE)</f>
        <v>44491</v>
      </c>
      <c r="L278" s="338">
        <v>44479</v>
      </c>
      <c r="M278" s="74" t="s">
        <v>941</v>
      </c>
      <c r="N278" s="91" t="s">
        <v>1088</v>
      </c>
      <c r="O278" s="74"/>
      <c r="P278" s="74"/>
      <c r="Q278" s="74"/>
      <c r="R278" s="74"/>
      <c r="S278" s="74"/>
      <c r="T278" s="74"/>
      <c r="U278" s="74"/>
      <c r="V278" s="74"/>
      <c r="W278" s="74"/>
      <c r="X278" s="83"/>
      <c r="Y278" s="83"/>
      <c r="Z278" s="83"/>
      <c r="AA278" s="75"/>
      <c r="AB278" s="75"/>
      <c r="AC278" s="75"/>
      <c r="AD278" s="75"/>
      <c r="AE278" s="75" t="s">
        <v>936</v>
      </c>
      <c r="AF278" s="74"/>
      <c r="AG278" s="74"/>
      <c r="AH278" s="74"/>
      <c r="AI278" s="74"/>
    </row>
    <row r="279" spans="1:35" ht="14.25" customHeight="1">
      <c r="A279" s="79"/>
      <c r="B279" s="81" t="s">
        <v>1070</v>
      </c>
      <c r="C279" s="74" t="s">
        <v>1085</v>
      </c>
      <c r="D279" s="74" t="s">
        <v>157</v>
      </c>
      <c r="E279" s="74" t="s">
        <v>944</v>
      </c>
      <c r="F279" s="74" t="s">
        <v>948</v>
      </c>
      <c r="G279" s="90" t="s">
        <v>1009</v>
      </c>
      <c r="H279" s="74"/>
      <c r="I279" s="74" t="s">
        <v>634</v>
      </c>
      <c r="J279" s="73">
        <v>44489</v>
      </c>
      <c r="K279" s="73">
        <f>VLOOKUP(I279,'[1]10.31'!$E:$F,2,FALSE)</f>
        <v>44492</v>
      </c>
      <c r="L279" s="338">
        <v>44479</v>
      </c>
      <c r="M279" s="74" t="s">
        <v>941</v>
      </c>
      <c r="N279" s="91" t="s">
        <v>1087</v>
      </c>
      <c r="O279" s="74"/>
      <c r="P279" s="74">
        <v>8</v>
      </c>
      <c r="Q279" s="74">
        <v>32</v>
      </c>
      <c r="R279" s="76" t="s">
        <v>939</v>
      </c>
      <c r="S279" s="74">
        <v>100</v>
      </c>
      <c r="T279" s="71" t="s">
        <v>938</v>
      </c>
      <c r="U279" s="74">
        <v>300</v>
      </c>
      <c r="V279" s="71" t="s">
        <v>937</v>
      </c>
      <c r="W279" s="74"/>
      <c r="X279" s="74" t="s">
        <v>927</v>
      </c>
      <c r="Y279" s="74" t="s">
        <v>927</v>
      </c>
      <c r="Z279" s="74"/>
      <c r="AA279" s="75"/>
      <c r="AB279" s="75"/>
      <c r="AC279" s="75"/>
      <c r="AD279" s="75"/>
      <c r="AE279" s="75" t="s">
        <v>936</v>
      </c>
      <c r="AF279" s="74"/>
      <c r="AG279" s="74" t="s">
        <v>935</v>
      </c>
      <c r="AH279" s="74"/>
      <c r="AI279" s="74"/>
    </row>
    <row r="280" spans="1:35" ht="14.25" customHeight="1">
      <c r="A280" s="79"/>
      <c r="B280" s="81" t="s">
        <v>1070</v>
      </c>
      <c r="C280" s="74" t="s">
        <v>1085</v>
      </c>
      <c r="D280" s="74" t="s">
        <v>157</v>
      </c>
      <c r="E280" s="74" t="s">
        <v>944</v>
      </c>
      <c r="F280" s="74" t="s">
        <v>948</v>
      </c>
      <c r="G280" s="90" t="s">
        <v>1009</v>
      </c>
      <c r="H280" s="74"/>
      <c r="I280" s="74" t="s">
        <v>633</v>
      </c>
      <c r="J280" s="73">
        <v>44489</v>
      </c>
      <c r="K280" s="73">
        <f>VLOOKUP(I280,'[1]10.31'!$E:$F,2,FALSE)</f>
        <v>44492</v>
      </c>
      <c r="L280" s="338">
        <v>44479</v>
      </c>
      <c r="M280" s="74" t="s">
        <v>941</v>
      </c>
      <c r="N280" s="91" t="s">
        <v>1086</v>
      </c>
      <c r="O280" s="74"/>
      <c r="P280" s="74">
        <v>8</v>
      </c>
      <c r="Q280" s="74">
        <v>32</v>
      </c>
      <c r="R280" s="76" t="s">
        <v>939</v>
      </c>
      <c r="S280" s="74">
        <v>100</v>
      </c>
      <c r="T280" s="71" t="s">
        <v>938</v>
      </c>
      <c r="U280" s="74">
        <v>300</v>
      </c>
      <c r="V280" s="71" t="s">
        <v>937</v>
      </c>
      <c r="W280" s="74"/>
      <c r="X280" s="74" t="s">
        <v>927</v>
      </c>
      <c r="Y280" s="74" t="s">
        <v>927</v>
      </c>
      <c r="Z280" s="74"/>
      <c r="AA280" s="75"/>
      <c r="AB280" s="75"/>
      <c r="AC280" s="75"/>
      <c r="AD280" s="75"/>
      <c r="AE280" s="75" t="s">
        <v>936</v>
      </c>
      <c r="AF280" s="74"/>
      <c r="AG280" s="74" t="s">
        <v>935</v>
      </c>
      <c r="AH280" s="74"/>
      <c r="AI280" s="74"/>
    </row>
    <row r="281" spans="1:35" ht="14.25" customHeight="1">
      <c r="A281" s="79"/>
      <c r="B281" s="81" t="s">
        <v>1070</v>
      </c>
      <c r="C281" s="74" t="s">
        <v>1085</v>
      </c>
      <c r="D281" s="74" t="s">
        <v>157</v>
      </c>
      <c r="E281" s="74" t="s">
        <v>944</v>
      </c>
      <c r="F281" s="74" t="s">
        <v>948</v>
      </c>
      <c r="G281" s="90" t="s">
        <v>1009</v>
      </c>
      <c r="H281" s="74"/>
      <c r="I281" s="74" t="s">
        <v>631</v>
      </c>
      <c r="J281" s="73">
        <v>44489</v>
      </c>
      <c r="K281" s="73">
        <f>VLOOKUP(I281,'[1]10.31'!$E:$F,2,FALSE)</f>
        <v>44492</v>
      </c>
      <c r="L281" s="338">
        <v>44479</v>
      </c>
      <c r="M281" s="74" t="s">
        <v>941</v>
      </c>
      <c r="N281" s="91" t="s">
        <v>1084</v>
      </c>
      <c r="O281" s="74"/>
      <c r="P281" s="74">
        <v>8</v>
      </c>
      <c r="Q281" s="74">
        <v>32</v>
      </c>
      <c r="R281" s="76" t="s">
        <v>939</v>
      </c>
      <c r="S281" s="74">
        <v>100</v>
      </c>
      <c r="T281" s="71" t="s">
        <v>938</v>
      </c>
      <c r="U281" s="74">
        <v>300</v>
      </c>
      <c r="V281" s="71" t="s">
        <v>937</v>
      </c>
      <c r="W281" s="74"/>
      <c r="X281" s="74" t="s">
        <v>927</v>
      </c>
      <c r="Y281" s="74" t="s">
        <v>927</v>
      </c>
      <c r="Z281" s="74"/>
      <c r="AA281" s="75"/>
      <c r="AB281" s="75"/>
      <c r="AC281" s="75"/>
      <c r="AD281" s="75"/>
      <c r="AE281" s="75" t="s">
        <v>936</v>
      </c>
      <c r="AF281" s="74"/>
      <c r="AG281" s="74" t="s">
        <v>935</v>
      </c>
      <c r="AH281" s="74"/>
      <c r="AI281" s="74"/>
    </row>
    <row r="282" spans="1:35" ht="14.25" customHeight="1">
      <c r="A282" s="79"/>
      <c r="B282" s="81" t="s">
        <v>1070</v>
      </c>
      <c r="C282" s="74" t="s">
        <v>1083</v>
      </c>
      <c r="D282" s="74"/>
      <c r="E282" s="74"/>
      <c r="F282" s="74"/>
      <c r="G282" s="90" t="s">
        <v>1009</v>
      </c>
      <c r="H282" s="74"/>
      <c r="I282" s="74" t="s">
        <v>629</v>
      </c>
      <c r="J282" s="73">
        <v>44489</v>
      </c>
      <c r="K282" s="73">
        <f>VLOOKUP(I282,'[1]10.31'!$E:$F,2,FALSE)</f>
        <v>44492</v>
      </c>
      <c r="L282" s="338">
        <v>44479</v>
      </c>
      <c r="M282" s="74" t="s">
        <v>941</v>
      </c>
      <c r="N282" s="91" t="s">
        <v>1082</v>
      </c>
      <c r="O282" s="74"/>
      <c r="P282" s="74"/>
      <c r="Q282" s="74"/>
      <c r="R282" s="74"/>
      <c r="S282" s="74"/>
      <c r="T282" s="74"/>
      <c r="U282" s="74"/>
      <c r="V282" s="74"/>
      <c r="W282" s="74"/>
      <c r="X282" s="83"/>
      <c r="Y282" s="83"/>
      <c r="Z282" s="83"/>
      <c r="AA282" s="75"/>
      <c r="AB282" s="75"/>
      <c r="AC282" s="75"/>
      <c r="AD282" s="75"/>
      <c r="AE282" s="75" t="s">
        <v>936</v>
      </c>
      <c r="AF282" s="74"/>
      <c r="AG282" s="74"/>
      <c r="AH282" s="74"/>
      <c r="AI282" s="74"/>
    </row>
    <row r="283" spans="1:35" ht="14.25" customHeight="1">
      <c r="A283" s="79"/>
      <c r="B283" s="81" t="s">
        <v>1070</v>
      </c>
      <c r="C283" s="74" t="s">
        <v>1069</v>
      </c>
      <c r="D283" s="74" t="s">
        <v>157</v>
      </c>
      <c r="E283" s="74" t="s">
        <v>944</v>
      </c>
      <c r="F283" s="74" t="s">
        <v>948</v>
      </c>
      <c r="G283" s="90" t="s">
        <v>1009</v>
      </c>
      <c r="H283" s="74"/>
      <c r="I283" s="74" t="s">
        <v>628</v>
      </c>
      <c r="J283" s="73">
        <v>44489</v>
      </c>
      <c r="K283" s="73">
        <f>VLOOKUP(I283,'[1]10.31'!$E:$F,2,FALSE)</f>
        <v>44492</v>
      </c>
      <c r="L283" s="338">
        <v>44479</v>
      </c>
      <c r="M283" s="74" t="s">
        <v>941</v>
      </c>
      <c r="N283" s="91" t="s">
        <v>1081</v>
      </c>
      <c r="O283" s="74"/>
      <c r="P283" s="87">
        <v>64</v>
      </c>
      <c r="Q283" s="87">
        <v>256</v>
      </c>
      <c r="R283" s="76" t="s">
        <v>939</v>
      </c>
      <c r="S283" s="74">
        <v>100</v>
      </c>
      <c r="T283" s="71" t="s">
        <v>938</v>
      </c>
      <c r="U283" s="74">
        <v>300</v>
      </c>
      <c r="V283" s="71" t="s">
        <v>937</v>
      </c>
      <c r="W283" s="74"/>
      <c r="X283" s="74" t="s">
        <v>927</v>
      </c>
      <c r="Y283" s="74" t="s">
        <v>927</v>
      </c>
      <c r="Z283" s="74"/>
      <c r="AA283" s="75"/>
      <c r="AB283" s="75"/>
      <c r="AC283" s="75"/>
      <c r="AD283" s="75"/>
      <c r="AE283" s="75" t="s">
        <v>936</v>
      </c>
      <c r="AF283" s="74"/>
      <c r="AG283" s="74" t="s">
        <v>935</v>
      </c>
      <c r="AH283" s="74"/>
      <c r="AI283" s="74"/>
    </row>
    <row r="284" spans="1:35" ht="14.25" customHeight="1">
      <c r="A284" s="79"/>
      <c r="B284" s="81" t="s">
        <v>1070</v>
      </c>
      <c r="C284" s="74" t="s">
        <v>1069</v>
      </c>
      <c r="D284" s="74" t="s">
        <v>157</v>
      </c>
      <c r="E284" s="74" t="s">
        <v>944</v>
      </c>
      <c r="F284" s="74" t="s">
        <v>948</v>
      </c>
      <c r="G284" s="90" t="s">
        <v>1009</v>
      </c>
      <c r="H284" s="74"/>
      <c r="I284" s="74" t="s">
        <v>627</v>
      </c>
      <c r="J284" s="73">
        <v>44489</v>
      </c>
      <c r="K284" s="73">
        <f>VLOOKUP(I284,'[1]10.31'!$E:$F,2,FALSE)</f>
        <v>44492</v>
      </c>
      <c r="L284" s="338">
        <v>44479</v>
      </c>
      <c r="M284" s="74" t="s">
        <v>941</v>
      </c>
      <c r="N284" s="91" t="s">
        <v>1080</v>
      </c>
      <c r="O284" s="74"/>
      <c r="P284" s="87">
        <v>64</v>
      </c>
      <c r="Q284" s="87">
        <v>256</v>
      </c>
      <c r="R284" s="76" t="s">
        <v>939</v>
      </c>
      <c r="S284" s="74">
        <v>100</v>
      </c>
      <c r="T284" s="71" t="s">
        <v>938</v>
      </c>
      <c r="U284" s="74">
        <v>300</v>
      </c>
      <c r="V284" s="71" t="s">
        <v>937</v>
      </c>
      <c r="W284" s="74"/>
      <c r="X284" s="74" t="s">
        <v>927</v>
      </c>
      <c r="Y284" s="74" t="s">
        <v>927</v>
      </c>
      <c r="Z284" s="74"/>
      <c r="AA284" s="75"/>
      <c r="AB284" s="75"/>
      <c r="AC284" s="75"/>
      <c r="AD284" s="75"/>
      <c r="AE284" s="75" t="s">
        <v>936</v>
      </c>
      <c r="AF284" s="74"/>
      <c r="AG284" s="74" t="s">
        <v>935</v>
      </c>
      <c r="AH284" s="74"/>
      <c r="AI284" s="74"/>
    </row>
    <row r="285" spans="1:35" ht="14.25" customHeight="1">
      <c r="A285" s="79"/>
      <c r="B285" s="81" t="s">
        <v>1070</v>
      </c>
      <c r="C285" s="74" t="s">
        <v>1069</v>
      </c>
      <c r="D285" s="74" t="s">
        <v>157</v>
      </c>
      <c r="E285" s="74" t="s">
        <v>944</v>
      </c>
      <c r="F285" s="74" t="s">
        <v>948</v>
      </c>
      <c r="G285" s="90" t="s">
        <v>1009</v>
      </c>
      <c r="H285" s="74"/>
      <c r="I285" s="74" t="s">
        <v>626</v>
      </c>
      <c r="J285" s="73">
        <v>44489</v>
      </c>
      <c r="K285" s="73">
        <f>VLOOKUP(I285,'[1]10.31'!$E:$F,2,FALSE)</f>
        <v>44492</v>
      </c>
      <c r="L285" s="338">
        <v>44479</v>
      </c>
      <c r="M285" s="74" t="s">
        <v>941</v>
      </c>
      <c r="N285" s="91" t="s">
        <v>1079</v>
      </c>
      <c r="O285" s="74"/>
      <c r="P285" s="87">
        <v>64</v>
      </c>
      <c r="Q285" s="87">
        <v>256</v>
      </c>
      <c r="R285" s="76" t="s">
        <v>939</v>
      </c>
      <c r="S285" s="74">
        <v>100</v>
      </c>
      <c r="T285" s="71" t="s">
        <v>938</v>
      </c>
      <c r="U285" s="74">
        <v>300</v>
      </c>
      <c r="V285" s="71" t="s">
        <v>937</v>
      </c>
      <c r="W285" s="74"/>
      <c r="X285" s="74" t="s">
        <v>927</v>
      </c>
      <c r="Y285" s="74" t="s">
        <v>927</v>
      </c>
      <c r="Z285" s="74"/>
      <c r="AA285" s="75"/>
      <c r="AB285" s="75"/>
      <c r="AC285" s="75"/>
      <c r="AD285" s="75"/>
      <c r="AE285" s="75" t="s">
        <v>936</v>
      </c>
      <c r="AF285" s="74"/>
      <c r="AG285" s="74" t="s">
        <v>935</v>
      </c>
      <c r="AH285" s="74"/>
      <c r="AI285" s="74"/>
    </row>
    <row r="286" spans="1:35" ht="14.25" customHeight="1">
      <c r="A286" s="79"/>
      <c r="B286" s="81" t="s">
        <v>1070</v>
      </c>
      <c r="C286" s="74" t="s">
        <v>1069</v>
      </c>
      <c r="D286" s="74" t="s">
        <v>157</v>
      </c>
      <c r="E286" s="74" t="s">
        <v>944</v>
      </c>
      <c r="F286" s="74" t="s">
        <v>948</v>
      </c>
      <c r="G286" s="90" t="s">
        <v>1009</v>
      </c>
      <c r="H286" s="74"/>
      <c r="I286" s="74" t="s">
        <v>625</v>
      </c>
      <c r="J286" s="73">
        <v>44489</v>
      </c>
      <c r="K286" s="73">
        <f>VLOOKUP(I286,'[1]10.31'!$E:$F,2,FALSE)</f>
        <v>44492</v>
      </c>
      <c r="L286" s="338">
        <v>44479</v>
      </c>
      <c r="M286" s="74" t="s">
        <v>941</v>
      </c>
      <c r="N286" s="91" t="s">
        <v>1078</v>
      </c>
      <c r="O286" s="74"/>
      <c r="P286" s="87">
        <v>64</v>
      </c>
      <c r="Q286" s="87">
        <v>256</v>
      </c>
      <c r="R286" s="76" t="s">
        <v>939</v>
      </c>
      <c r="S286" s="74">
        <v>100</v>
      </c>
      <c r="T286" s="71" t="s">
        <v>938</v>
      </c>
      <c r="U286" s="74">
        <v>300</v>
      </c>
      <c r="V286" s="71" t="s">
        <v>937</v>
      </c>
      <c r="W286" s="74"/>
      <c r="X286" s="74" t="s">
        <v>927</v>
      </c>
      <c r="Y286" s="74" t="s">
        <v>927</v>
      </c>
      <c r="Z286" s="74"/>
      <c r="AA286" s="75"/>
      <c r="AB286" s="75"/>
      <c r="AC286" s="75"/>
      <c r="AD286" s="75"/>
      <c r="AE286" s="75" t="s">
        <v>936</v>
      </c>
      <c r="AF286" s="74"/>
      <c r="AG286" s="74" t="s">
        <v>935</v>
      </c>
      <c r="AH286" s="74"/>
      <c r="AI286" s="74"/>
    </row>
    <row r="287" spans="1:35" ht="14.25" customHeight="1">
      <c r="A287" s="79"/>
      <c r="B287" s="89" t="s">
        <v>1070</v>
      </c>
      <c r="C287" s="74" t="s">
        <v>1069</v>
      </c>
      <c r="D287" s="74" t="s">
        <v>157</v>
      </c>
      <c r="E287" s="74" t="s">
        <v>944</v>
      </c>
      <c r="F287" s="74" t="s">
        <v>948</v>
      </c>
      <c r="G287" s="90" t="s">
        <v>1009</v>
      </c>
      <c r="H287" s="74"/>
      <c r="I287" s="74" t="s">
        <v>624</v>
      </c>
      <c r="J287" s="73">
        <v>44489</v>
      </c>
      <c r="K287" s="73">
        <f>VLOOKUP(I287,'[1]10.31'!$E:$F,2,FALSE)</f>
        <v>44492</v>
      </c>
      <c r="L287" s="338">
        <v>44479</v>
      </c>
      <c r="M287" s="74" t="s">
        <v>941</v>
      </c>
      <c r="N287" s="91" t="s">
        <v>1077</v>
      </c>
      <c r="O287" s="74"/>
      <c r="P287" s="87">
        <v>64</v>
      </c>
      <c r="Q287" s="87">
        <v>256</v>
      </c>
      <c r="R287" s="76" t="s">
        <v>939</v>
      </c>
      <c r="S287" s="74">
        <v>100</v>
      </c>
      <c r="T287" s="71" t="s">
        <v>938</v>
      </c>
      <c r="U287" s="74">
        <v>300</v>
      </c>
      <c r="V287" s="71" t="s">
        <v>937</v>
      </c>
      <c r="W287" s="74"/>
      <c r="X287" s="74" t="s">
        <v>927</v>
      </c>
      <c r="Y287" s="74" t="s">
        <v>927</v>
      </c>
      <c r="Z287" s="74"/>
      <c r="AA287" s="75"/>
      <c r="AB287" s="75"/>
      <c r="AC287" s="75"/>
      <c r="AD287" s="75"/>
      <c r="AE287" s="75" t="s">
        <v>936</v>
      </c>
      <c r="AF287" s="74"/>
      <c r="AG287" s="74" t="s">
        <v>935</v>
      </c>
      <c r="AH287" s="74"/>
      <c r="AI287" s="74"/>
    </row>
    <row r="288" spans="1:35" ht="14.25" customHeight="1">
      <c r="A288" s="79"/>
      <c r="B288" s="89" t="s">
        <v>1070</v>
      </c>
      <c r="C288" s="74" t="s">
        <v>1069</v>
      </c>
      <c r="D288" s="74" t="s">
        <v>157</v>
      </c>
      <c r="E288" s="74" t="s">
        <v>944</v>
      </c>
      <c r="F288" s="74" t="s">
        <v>948</v>
      </c>
      <c r="G288" s="90" t="s">
        <v>1009</v>
      </c>
      <c r="H288" s="74"/>
      <c r="I288" s="74" t="s">
        <v>623</v>
      </c>
      <c r="J288" s="73">
        <v>44489</v>
      </c>
      <c r="K288" s="73">
        <f>VLOOKUP(I288,'[1]10.31'!$E:$F,2,FALSE)</f>
        <v>44492</v>
      </c>
      <c r="L288" s="338">
        <v>44479</v>
      </c>
      <c r="M288" s="74" t="s">
        <v>941</v>
      </c>
      <c r="N288" s="91" t="s">
        <v>1076</v>
      </c>
      <c r="O288" s="74"/>
      <c r="P288" s="87">
        <v>64</v>
      </c>
      <c r="Q288" s="87">
        <v>256</v>
      </c>
      <c r="R288" s="76" t="s">
        <v>939</v>
      </c>
      <c r="S288" s="74">
        <v>100</v>
      </c>
      <c r="T288" s="71" t="s">
        <v>938</v>
      </c>
      <c r="U288" s="74">
        <v>300</v>
      </c>
      <c r="V288" s="71" t="s">
        <v>937</v>
      </c>
      <c r="W288" s="74"/>
      <c r="X288" s="74" t="s">
        <v>927</v>
      </c>
      <c r="Y288" s="74" t="s">
        <v>927</v>
      </c>
      <c r="Z288" s="74"/>
      <c r="AA288" s="75"/>
      <c r="AB288" s="75"/>
      <c r="AC288" s="75"/>
      <c r="AD288" s="75"/>
      <c r="AE288" s="75" t="s">
        <v>936</v>
      </c>
      <c r="AF288" s="74"/>
      <c r="AG288" s="74" t="s">
        <v>935</v>
      </c>
      <c r="AH288" s="74"/>
      <c r="AI288" s="74"/>
    </row>
    <row r="289" spans="1:35" ht="14.25" customHeight="1">
      <c r="A289" s="79"/>
      <c r="B289" s="89" t="s">
        <v>1070</v>
      </c>
      <c r="C289" s="74" t="s">
        <v>1069</v>
      </c>
      <c r="D289" s="74" t="s">
        <v>157</v>
      </c>
      <c r="E289" s="74" t="s">
        <v>944</v>
      </c>
      <c r="F289" s="74" t="s">
        <v>948</v>
      </c>
      <c r="G289" s="90" t="s">
        <v>1009</v>
      </c>
      <c r="H289" s="74"/>
      <c r="I289" s="74" t="s">
        <v>622</v>
      </c>
      <c r="J289" s="73">
        <v>44489</v>
      </c>
      <c r="K289" s="73">
        <f>VLOOKUP(I289,'[1]10.31'!$E:$F,2,FALSE)</f>
        <v>44492</v>
      </c>
      <c r="L289" s="338">
        <v>44479</v>
      </c>
      <c r="M289" s="74" t="s">
        <v>941</v>
      </c>
      <c r="N289" s="91" t="s">
        <v>1075</v>
      </c>
      <c r="O289" s="74"/>
      <c r="P289" s="87">
        <v>64</v>
      </c>
      <c r="Q289" s="87">
        <v>256</v>
      </c>
      <c r="R289" s="76" t="s">
        <v>939</v>
      </c>
      <c r="S289" s="74">
        <v>100</v>
      </c>
      <c r="T289" s="71" t="s">
        <v>938</v>
      </c>
      <c r="U289" s="74">
        <v>300</v>
      </c>
      <c r="V289" s="71" t="s">
        <v>937</v>
      </c>
      <c r="W289" s="74"/>
      <c r="X289" s="74" t="s">
        <v>927</v>
      </c>
      <c r="Y289" s="74" t="s">
        <v>927</v>
      </c>
      <c r="Z289" s="74"/>
      <c r="AA289" s="75"/>
      <c r="AB289" s="75"/>
      <c r="AC289" s="75"/>
      <c r="AD289" s="75"/>
      <c r="AE289" s="75" t="s">
        <v>936</v>
      </c>
      <c r="AF289" s="74"/>
      <c r="AG289" s="74" t="s">
        <v>935</v>
      </c>
      <c r="AH289" s="74"/>
      <c r="AI289" s="74"/>
    </row>
    <row r="290" spans="1:35" ht="14.25" customHeight="1">
      <c r="A290" s="79"/>
      <c r="B290" s="89" t="s">
        <v>1070</v>
      </c>
      <c r="C290" s="74" t="s">
        <v>1069</v>
      </c>
      <c r="D290" s="74" t="s">
        <v>157</v>
      </c>
      <c r="E290" s="74" t="s">
        <v>944</v>
      </c>
      <c r="F290" s="74" t="s">
        <v>948</v>
      </c>
      <c r="G290" s="90" t="s">
        <v>1009</v>
      </c>
      <c r="H290" s="74"/>
      <c r="I290" s="74" t="s">
        <v>621</v>
      </c>
      <c r="J290" s="73">
        <v>44489</v>
      </c>
      <c r="K290" s="73">
        <f>VLOOKUP(I290,'[1]10.31'!$E:$F,2,FALSE)</f>
        <v>44492</v>
      </c>
      <c r="L290" s="338">
        <v>44479</v>
      </c>
      <c r="M290" s="74" t="s">
        <v>941</v>
      </c>
      <c r="N290" s="91" t="s">
        <v>1074</v>
      </c>
      <c r="O290" s="74"/>
      <c r="P290" s="87">
        <v>64</v>
      </c>
      <c r="Q290" s="87">
        <v>256</v>
      </c>
      <c r="R290" s="76" t="s">
        <v>939</v>
      </c>
      <c r="S290" s="74">
        <v>100</v>
      </c>
      <c r="T290" s="71" t="s">
        <v>938</v>
      </c>
      <c r="U290" s="74">
        <v>300</v>
      </c>
      <c r="V290" s="71" t="s">
        <v>937</v>
      </c>
      <c r="W290" s="74"/>
      <c r="X290" s="74" t="s">
        <v>927</v>
      </c>
      <c r="Y290" s="74" t="s">
        <v>927</v>
      </c>
      <c r="Z290" s="74"/>
      <c r="AA290" s="75"/>
      <c r="AB290" s="75"/>
      <c r="AC290" s="75"/>
      <c r="AD290" s="75"/>
      <c r="AE290" s="75" t="s">
        <v>936</v>
      </c>
      <c r="AF290" s="74"/>
      <c r="AG290" s="74" t="s">
        <v>935</v>
      </c>
      <c r="AH290" s="74"/>
      <c r="AI290" s="74"/>
    </row>
    <row r="291" spans="1:35" ht="14.25" customHeight="1">
      <c r="A291" s="79"/>
      <c r="B291" s="89" t="s">
        <v>1070</v>
      </c>
      <c r="C291" s="74" t="s">
        <v>1069</v>
      </c>
      <c r="D291" s="74" t="s">
        <v>157</v>
      </c>
      <c r="E291" s="74" t="s">
        <v>944</v>
      </c>
      <c r="F291" s="74" t="s">
        <v>948</v>
      </c>
      <c r="G291" s="90" t="s">
        <v>1009</v>
      </c>
      <c r="H291" s="74"/>
      <c r="I291" s="74" t="s">
        <v>620</v>
      </c>
      <c r="J291" s="73">
        <v>44489</v>
      </c>
      <c r="K291" s="73">
        <f>VLOOKUP(I291,'[1]10.31'!$E:$F,2,FALSE)</f>
        <v>44492</v>
      </c>
      <c r="L291" s="338">
        <v>44479</v>
      </c>
      <c r="M291" s="74" t="s">
        <v>941</v>
      </c>
      <c r="N291" s="91" t="s">
        <v>1073</v>
      </c>
      <c r="O291" s="74"/>
      <c r="P291" s="87">
        <v>64</v>
      </c>
      <c r="Q291" s="87">
        <v>256</v>
      </c>
      <c r="R291" s="76" t="s">
        <v>939</v>
      </c>
      <c r="S291" s="74">
        <v>100</v>
      </c>
      <c r="T291" s="71" t="s">
        <v>938</v>
      </c>
      <c r="U291" s="74">
        <v>300</v>
      </c>
      <c r="V291" s="71" t="s">
        <v>937</v>
      </c>
      <c r="W291" s="74"/>
      <c r="X291" s="74" t="s">
        <v>927</v>
      </c>
      <c r="Y291" s="74" t="s">
        <v>927</v>
      </c>
      <c r="Z291" s="74"/>
      <c r="AA291" s="75"/>
      <c r="AB291" s="75"/>
      <c r="AC291" s="75"/>
      <c r="AD291" s="75"/>
      <c r="AE291" s="75" t="s">
        <v>936</v>
      </c>
      <c r="AF291" s="74"/>
      <c r="AG291" s="74" t="s">
        <v>935</v>
      </c>
      <c r="AH291" s="74"/>
      <c r="AI291" s="74"/>
    </row>
    <row r="292" spans="1:35" ht="14.25" customHeight="1">
      <c r="A292" s="79"/>
      <c r="B292" s="89" t="s">
        <v>1070</v>
      </c>
      <c r="C292" s="74" t="s">
        <v>1069</v>
      </c>
      <c r="D292" s="74" t="s">
        <v>157</v>
      </c>
      <c r="E292" s="74" t="s">
        <v>944</v>
      </c>
      <c r="F292" s="74" t="s">
        <v>948</v>
      </c>
      <c r="G292" s="90" t="s">
        <v>1009</v>
      </c>
      <c r="H292" s="74"/>
      <c r="I292" s="74" t="s">
        <v>619</v>
      </c>
      <c r="J292" s="73">
        <v>44489</v>
      </c>
      <c r="K292" s="73">
        <f>VLOOKUP(I292,'[1]10.31'!$E:$F,2,FALSE)</f>
        <v>44492</v>
      </c>
      <c r="L292" s="338">
        <v>44479</v>
      </c>
      <c r="M292" s="74" t="s">
        <v>941</v>
      </c>
      <c r="N292" s="91" t="s">
        <v>1072</v>
      </c>
      <c r="O292" s="74"/>
      <c r="P292" s="87">
        <v>64</v>
      </c>
      <c r="Q292" s="87">
        <v>256</v>
      </c>
      <c r="R292" s="76" t="s">
        <v>939</v>
      </c>
      <c r="S292" s="74">
        <v>100</v>
      </c>
      <c r="T292" s="71" t="s">
        <v>938</v>
      </c>
      <c r="U292" s="74">
        <v>300</v>
      </c>
      <c r="V292" s="71" t="s">
        <v>937</v>
      </c>
      <c r="W292" s="74"/>
      <c r="X292" s="74" t="s">
        <v>927</v>
      </c>
      <c r="Y292" s="74" t="s">
        <v>927</v>
      </c>
      <c r="Z292" s="74"/>
      <c r="AA292" s="75"/>
      <c r="AB292" s="75"/>
      <c r="AC292" s="75"/>
      <c r="AD292" s="75"/>
      <c r="AE292" s="75" t="s">
        <v>936</v>
      </c>
      <c r="AF292" s="74"/>
      <c r="AG292" s="74" t="s">
        <v>935</v>
      </c>
      <c r="AH292" s="74"/>
      <c r="AI292" s="74"/>
    </row>
    <row r="293" spans="1:35" ht="14.25" customHeight="1">
      <c r="A293" s="79"/>
      <c r="B293" s="89" t="s">
        <v>1070</v>
      </c>
      <c r="C293" s="74" t="s">
        <v>1069</v>
      </c>
      <c r="D293" s="74" t="s">
        <v>157</v>
      </c>
      <c r="E293" s="74" t="s">
        <v>944</v>
      </c>
      <c r="F293" s="74" t="s">
        <v>948</v>
      </c>
      <c r="G293" s="90" t="s">
        <v>1009</v>
      </c>
      <c r="H293" s="74"/>
      <c r="I293" s="74" t="s">
        <v>618</v>
      </c>
      <c r="J293" s="73">
        <v>44489</v>
      </c>
      <c r="K293" s="73">
        <f>VLOOKUP(I293,'[1]10.31'!$E:$F,2,FALSE)</f>
        <v>44492</v>
      </c>
      <c r="L293" s="338">
        <v>44479</v>
      </c>
      <c r="M293" s="74" t="s">
        <v>941</v>
      </c>
      <c r="N293" s="91" t="s">
        <v>1071</v>
      </c>
      <c r="O293" s="74"/>
      <c r="P293" s="87">
        <v>64</v>
      </c>
      <c r="Q293" s="87">
        <v>256</v>
      </c>
      <c r="R293" s="76" t="s">
        <v>939</v>
      </c>
      <c r="S293" s="74">
        <v>100</v>
      </c>
      <c r="T293" s="71" t="s">
        <v>938</v>
      </c>
      <c r="U293" s="74">
        <v>300</v>
      </c>
      <c r="V293" s="71" t="s">
        <v>937</v>
      </c>
      <c r="W293" s="74"/>
      <c r="X293" s="74" t="s">
        <v>927</v>
      </c>
      <c r="Y293" s="74" t="s">
        <v>927</v>
      </c>
      <c r="Z293" s="74"/>
      <c r="AA293" s="75"/>
      <c r="AB293" s="75"/>
      <c r="AC293" s="75"/>
      <c r="AD293" s="75"/>
      <c r="AE293" s="75" t="s">
        <v>936</v>
      </c>
      <c r="AF293" s="74"/>
      <c r="AG293" s="74" t="s">
        <v>935</v>
      </c>
      <c r="AH293" s="74"/>
      <c r="AI293" s="74"/>
    </row>
    <row r="294" spans="1:35" ht="14.25" customHeight="1">
      <c r="A294" s="79"/>
      <c r="B294" s="89" t="s">
        <v>1070</v>
      </c>
      <c r="C294" s="74" t="s">
        <v>1069</v>
      </c>
      <c r="D294" s="74" t="s">
        <v>157</v>
      </c>
      <c r="E294" s="74" t="s">
        <v>944</v>
      </c>
      <c r="F294" s="74" t="s">
        <v>948</v>
      </c>
      <c r="G294" s="90" t="s">
        <v>1009</v>
      </c>
      <c r="H294" s="74"/>
      <c r="I294" s="74" t="s">
        <v>616</v>
      </c>
      <c r="J294" s="73">
        <v>44489</v>
      </c>
      <c r="K294" s="73">
        <f>VLOOKUP(I294,'[1]10.31'!$E:$F,2,FALSE)</f>
        <v>44492</v>
      </c>
      <c r="L294" s="338">
        <v>44479</v>
      </c>
      <c r="M294" s="74" t="s">
        <v>941</v>
      </c>
      <c r="N294" s="91" t="s">
        <v>1068</v>
      </c>
      <c r="O294" s="74"/>
      <c r="P294" s="87">
        <v>64</v>
      </c>
      <c r="Q294" s="87">
        <v>256</v>
      </c>
      <c r="R294" s="76" t="s">
        <v>939</v>
      </c>
      <c r="S294" s="74">
        <v>100</v>
      </c>
      <c r="T294" s="71" t="s">
        <v>938</v>
      </c>
      <c r="U294" s="74">
        <v>300</v>
      </c>
      <c r="V294" s="71" t="s">
        <v>937</v>
      </c>
      <c r="W294" s="74"/>
      <c r="X294" s="74" t="s">
        <v>927</v>
      </c>
      <c r="Y294" s="74" t="s">
        <v>927</v>
      </c>
      <c r="Z294" s="74"/>
      <c r="AA294" s="75"/>
      <c r="AB294" s="75"/>
      <c r="AC294" s="75"/>
      <c r="AD294" s="75"/>
      <c r="AE294" s="75" t="s">
        <v>936</v>
      </c>
      <c r="AF294" s="74"/>
      <c r="AG294" s="74" t="s">
        <v>935</v>
      </c>
      <c r="AH294" s="74"/>
      <c r="AI294" s="74"/>
    </row>
    <row r="295" spans="1:35" ht="14.25" customHeight="1">
      <c r="A295" s="79"/>
      <c r="B295" s="78" t="s">
        <v>1062</v>
      </c>
      <c r="C295" s="74" t="s">
        <v>1061</v>
      </c>
      <c r="D295" s="74" t="s">
        <v>157</v>
      </c>
      <c r="E295" s="74" t="s">
        <v>989</v>
      </c>
      <c r="F295" s="74" t="s">
        <v>948</v>
      </c>
      <c r="G295" s="90" t="s">
        <v>1009</v>
      </c>
      <c r="H295" s="74"/>
      <c r="I295" s="74" t="s">
        <v>558</v>
      </c>
      <c r="J295" s="73">
        <v>44489</v>
      </c>
      <c r="K295" s="73">
        <f>VLOOKUP(I295,'[1]10.31'!$E:$F,2,FALSE)</f>
        <v>44492</v>
      </c>
      <c r="L295" s="338">
        <v>44479</v>
      </c>
      <c r="M295" s="74" t="s">
        <v>941</v>
      </c>
      <c r="N295" s="91" t="s">
        <v>1067</v>
      </c>
      <c r="O295" s="74"/>
      <c r="P295" s="74">
        <v>8</v>
      </c>
      <c r="Q295" s="74">
        <v>32</v>
      </c>
      <c r="R295" s="76" t="s">
        <v>939</v>
      </c>
      <c r="S295" s="74">
        <v>100</v>
      </c>
      <c r="T295" s="71" t="s">
        <v>938</v>
      </c>
      <c r="U295" s="74">
        <v>200</v>
      </c>
      <c r="V295" s="71" t="s">
        <v>937</v>
      </c>
      <c r="W295" s="74"/>
      <c r="X295" s="74" t="s">
        <v>927</v>
      </c>
      <c r="Y295" s="74" t="s">
        <v>927</v>
      </c>
      <c r="Z295" s="74"/>
      <c r="AA295" s="75"/>
      <c r="AB295" s="75"/>
      <c r="AC295" s="75"/>
      <c r="AD295" s="75"/>
      <c r="AE295" s="75" t="s">
        <v>936</v>
      </c>
      <c r="AF295" s="74"/>
      <c r="AG295" s="74" t="s">
        <v>935</v>
      </c>
      <c r="AH295" s="74"/>
      <c r="AI295" s="74"/>
    </row>
    <row r="296" spans="1:35" ht="14.25" customHeight="1">
      <c r="A296" s="79"/>
      <c r="B296" s="78" t="s">
        <v>1062</v>
      </c>
      <c r="C296" s="74" t="s">
        <v>1061</v>
      </c>
      <c r="D296" s="74" t="s">
        <v>157</v>
      </c>
      <c r="E296" s="74" t="s">
        <v>989</v>
      </c>
      <c r="F296" s="74" t="s">
        <v>948</v>
      </c>
      <c r="G296" s="90" t="s">
        <v>1009</v>
      </c>
      <c r="H296" s="74"/>
      <c r="I296" s="74" t="s">
        <v>557</v>
      </c>
      <c r="J296" s="73">
        <v>44489</v>
      </c>
      <c r="K296" s="73">
        <f>VLOOKUP(I296,'[1]10.31'!$E:$F,2,FALSE)</f>
        <v>44492</v>
      </c>
      <c r="L296" s="338">
        <v>44479</v>
      </c>
      <c r="M296" s="74" t="s">
        <v>941</v>
      </c>
      <c r="N296" s="91" t="s">
        <v>1066</v>
      </c>
      <c r="O296" s="74"/>
      <c r="P296" s="74">
        <v>8</v>
      </c>
      <c r="Q296" s="74">
        <v>32</v>
      </c>
      <c r="R296" s="76" t="s">
        <v>939</v>
      </c>
      <c r="S296" s="74">
        <v>100</v>
      </c>
      <c r="T296" s="71" t="s">
        <v>938</v>
      </c>
      <c r="U296" s="74">
        <v>200</v>
      </c>
      <c r="V296" s="71" t="s">
        <v>937</v>
      </c>
      <c r="W296" s="74"/>
      <c r="X296" s="74" t="s">
        <v>927</v>
      </c>
      <c r="Y296" s="74" t="s">
        <v>927</v>
      </c>
      <c r="Z296" s="74"/>
      <c r="AA296" s="75"/>
      <c r="AB296" s="75"/>
      <c r="AC296" s="75"/>
      <c r="AD296" s="75"/>
      <c r="AE296" s="75" t="s">
        <v>936</v>
      </c>
      <c r="AF296" s="74"/>
      <c r="AG296" s="74" t="s">
        <v>935</v>
      </c>
      <c r="AH296" s="74"/>
      <c r="AI296" s="74"/>
    </row>
    <row r="297" spans="1:35" ht="14.25" customHeight="1">
      <c r="A297" s="79"/>
      <c r="B297" s="78" t="s">
        <v>1062</v>
      </c>
      <c r="C297" s="74" t="s">
        <v>1061</v>
      </c>
      <c r="D297" s="74" t="s">
        <v>157</v>
      </c>
      <c r="E297" s="74" t="s">
        <v>989</v>
      </c>
      <c r="F297" s="74" t="s">
        <v>948</v>
      </c>
      <c r="G297" s="90" t="s">
        <v>1009</v>
      </c>
      <c r="H297" s="74"/>
      <c r="I297" s="74" t="s">
        <v>556</v>
      </c>
      <c r="J297" s="73">
        <v>44489</v>
      </c>
      <c r="K297" s="73">
        <f>VLOOKUP(I297,'[1]10.31'!$E:$F,2,FALSE)</f>
        <v>44492</v>
      </c>
      <c r="L297" s="338">
        <v>44479</v>
      </c>
      <c r="M297" s="74" t="s">
        <v>941</v>
      </c>
      <c r="N297" s="91" t="s">
        <v>1065</v>
      </c>
      <c r="O297" s="74"/>
      <c r="P297" s="74">
        <v>8</v>
      </c>
      <c r="Q297" s="74">
        <v>32</v>
      </c>
      <c r="R297" s="76" t="s">
        <v>939</v>
      </c>
      <c r="S297" s="74">
        <v>100</v>
      </c>
      <c r="T297" s="71" t="s">
        <v>938</v>
      </c>
      <c r="U297" s="74">
        <v>200</v>
      </c>
      <c r="V297" s="71" t="s">
        <v>937</v>
      </c>
      <c r="W297" s="74"/>
      <c r="X297" s="74" t="s">
        <v>927</v>
      </c>
      <c r="Y297" s="74" t="s">
        <v>927</v>
      </c>
      <c r="Z297" s="74"/>
      <c r="AA297" s="75"/>
      <c r="AB297" s="75"/>
      <c r="AC297" s="75"/>
      <c r="AD297" s="75"/>
      <c r="AE297" s="75" t="s">
        <v>936</v>
      </c>
      <c r="AF297" s="74"/>
      <c r="AG297" s="74" t="s">
        <v>935</v>
      </c>
      <c r="AH297" s="74"/>
      <c r="AI297" s="74"/>
    </row>
    <row r="298" spans="1:35" ht="14.25" customHeight="1">
      <c r="A298" s="79"/>
      <c r="B298" s="78" t="s">
        <v>1062</v>
      </c>
      <c r="C298" s="74" t="s">
        <v>1061</v>
      </c>
      <c r="D298" s="74" t="s">
        <v>157</v>
      </c>
      <c r="E298" s="74" t="s">
        <v>989</v>
      </c>
      <c r="F298" s="74" t="s">
        <v>948</v>
      </c>
      <c r="G298" s="90" t="s">
        <v>1009</v>
      </c>
      <c r="H298" s="74"/>
      <c r="I298" s="74" t="s">
        <v>555</v>
      </c>
      <c r="J298" s="73">
        <v>44489</v>
      </c>
      <c r="K298" s="73">
        <f>VLOOKUP(I298,'[1]10.31'!$E:$F,2,FALSE)</f>
        <v>44492</v>
      </c>
      <c r="L298" s="338">
        <v>44479</v>
      </c>
      <c r="M298" s="74" t="s">
        <v>941</v>
      </c>
      <c r="N298" s="91" t="s">
        <v>1064</v>
      </c>
      <c r="O298" s="74"/>
      <c r="P298" s="74">
        <v>8</v>
      </c>
      <c r="Q298" s="74">
        <v>32</v>
      </c>
      <c r="R298" s="76" t="s">
        <v>939</v>
      </c>
      <c r="S298" s="74">
        <v>100</v>
      </c>
      <c r="T298" s="71" t="s">
        <v>938</v>
      </c>
      <c r="U298" s="74">
        <v>200</v>
      </c>
      <c r="V298" s="71" t="s">
        <v>937</v>
      </c>
      <c r="W298" s="74"/>
      <c r="X298" s="74" t="s">
        <v>927</v>
      </c>
      <c r="Y298" s="74" t="s">
        <v>927</v>
      </c>
      <c r="Z298" s="74"/>
      <c r="AA298" s="75"/>
      <c r="AB298" s="75"/>
      <c r="AC298" s="75"/>
      <c r="AD298" s="75"/>
      <c r="AE298" s="75" t="s">
        <v>936</v>
      </c>
      <c r="AF298" s="74"/>
      <c r="AG298" s="74" t="s">
        <v>935</v>
      </c>
      <c r="AH298" s="74"/>
      <c r="AI298" s="74"/>
    </row>
    <row r="299" spans="1:35" ht="14.25" customHeight="1">
      <c r="A299" s="79"/>
      <c r="B299" s="78" t="s">
        <v>1062</v>
      </c>
      <c r="C299" s="74" t="s">
        <v>1061</v>
      </c>
      <c r="D299" s="74" t="s">
        <v>157</v>
      </c>
      <c r="E299" s="74" t="s">
        <v>989</v>
      </c>
      <c r="F299" s="74" t="s">
        <v>948</v>
      </c>
      <c r="G299" s="90" t="s">
        <v>1009</v>
      </c>
      <c r="H299" s="74"/>
      <c r="I299" s="74" t="s">
        <v>554</v>
      </c>
      <c r="J299" s="73">
        <v>44489</v>
      </c>
      <c r="K299" s="73">
        <f>VLOOKUP(I299,'[1]10.31'!$E:$F,2,FALSE)</f>
        <v>44492</v>
      </c>
      <c r="L299" s="338">
        <v>44479</v>
      </c>
      <c r="M299" s="74" t="s">
        <v>941</v>
      </c>
      <c r="N299" s="91" t="s">
        <v>1063</v>
      </c>
      <c r="O299" s="74"/>
      <c r="P299" s="74">
        <v>8</v>
      </c>
      <c r="Q299" s="74">
        <v>32</v>
      </c>
      <c r="R299" s="76" t="s">
        <v>939</v>
      </c>
      <c r="S299" s="74">
        <v>100</v>
      </c>
      <c r="T299" s="71" t="s">
        <v>938</v>
      </c>
      <c r="U299" s="74">
        <v>200</v>
      </c>
      <c r="V299" s="71" t="s">
        <v>937</v>
      </c>
      <c r="W299" s="74"/>
      <c r="X299" s="74" t="s">
        <v>927</v>
      </c>
      <c r="Y299" s="74" t="s">
        <v>927</v>
      </c>
      <c r="Z299" s="74"/>
      <c r="AA299" s="75"/>
      <c r="AB299" s="75"/>
      <c r="AC299" s="75"/>
      <c r="AD299" s="75"/>
      <c r="AE299" s="75" t="s">
        <v>936</v>
      </c>
      <c r="AF299" s="74"/>
      <c r="AG299" s="74" t="s">
        <v>935</v>
      </c>
      <c r="AH299" s="74"/>
      <c r="AI299" s="74"/>
    </row>
    <row r="300" spans="1:35" ht="14.25" customHeight="1">
      <c r="A300" s="79"/>
      <c r="B300" s="78" t="s">
        <v>1062</v>
      </c>
      <c r="C300" s="74" t="s">
        <v>1061</v>
      </c>
      <c r="D300" s="74" t="s">
        <v>157</v>
      </c>
      <c r="E300" s="74" t="s">
        <v>989</v>
      </c>
      <c r="F300" s="74" t="s">
        <v>948</v>
      </c>
      <c r="G300" s="90" t="s">
        <v>1009</v>
      </c>
      <c r="H300" s="74"/>
      <c r="I300" s="74" t="s">
        <v>552</v>
      </c>
      <c r="J300" s="73">
        <v>44489</v>
      </c>
      <c r="K300" s="73">
        <f>VLOOKUP(I300,'[1]10.31'!$E:$F,2,FALSE)</f>
        <v>44492</v>
      </c>
      <c r="L300" s="338">
        <v>44479</v>
      </c>
      <c r="M300" s="74" t="s">
        <v>941</v>
      </c>
      <c r="N300" s="91" t="s">
        <v>1060</v>
      </c>
      <c r="O300" s="74"/>
      <c r="P300" s="74">
        <v>8</v>
      </c>
      <c r="Q300" s="74">
        <v>32</v>
      </c>
      <c r="R300" s="76" t="s">
        <v>939</v>
      </c>
      <c r="S300" s="74">
        <v>100</v>
      </c>
      <c r="T300" s="71" t="s">
        <v>938</v>
      </c>
      <c r="U300" s="74">
        <v>200</v>
      </c>
      <c r="V300" s="71" t="s">
        <v>937</v>
      </c>
      <c r="W300" s="74"/>
      <c r="X300" s="74" t="s">
        <v>927</v>
      </c>
      <c r="Y300" s="74" t="s">
        <v>927</v>
      </c>
      <c r="Z300" s="74"/>
      <c r="AA300" s="75"/>
      <c r="AB300" s="75"/>
      <c r="AC300" s="75"/>
      <c r="AD300" s="75"/>
      <c r="AE300" s="75" t="s">
        <v>936</v>
      </c>
      <c r="AF300" s="74"/>
      <c r="AG300" s="74" t="s">
        <v>935</v>
      </c>
      <c r="AH300" s="74"/>
      <c r="AI300" s="74"/>
    </row>
    <row r="301" spans="1:35" s="100" customFormat="1">
      <c r="A301" s="104"/>
      <c r="B301" s="103" t="s">
        <v>1054</v>
      </c>
      <c r="C301" s="102" t="s">
        <v>1053</v>
      </c>
      <c r="D301" s="80" t="s">
        <v>157</v>
      </c>
      <c r="E301" s="102" t="s">
        <v>989</v>
      </c>
      <c r="F301" s="102" t="s">
        <v>943</v>
      </c>
      <c r="G301" s="90" t="s">
        <v>1009</v>
      </c>
      <c r="H301" s="80"/>
      <c r="I301" s="80" t="s">
        <v>529</v>
      </c>
      <c r="J301" s="73">
        <v>44489</v>
      </c>
      <c r="K301" s="73">
        <f>VLOOKUP(I301,'[1]10.31'!$E:$F,2,FALSE)</f>
        <v>44492</v>
      </c>
      <c r="L301" s="338">
        <v>44479</v>
      </c>
      <c r="M301" s="80" t="s">
        <v>941</v>
      </c>
      <c r="N301" s="101" t="s">
        <v>1059</v>
      </c>
      <c r="O301" s="80"/>
      <c r="P301" s="80">
        <v>8</v>
      </c>
      <c r="Q301" s="80">
        <v>32</v>
      </c>
      <c r="R301" s="76" t="s">
        <v>939</v>
      </c>
      <c r="S301" s="80">
        <v>100</v>
      </c>
      <c r="T301" s="71" t="s">
        <v>938</v>
      </c>
      <c r="U301" s="80">
        <v>400</v>
      </c>
      <c r="V301" s="71" t="s">
        <v>937</v>
      </c>
      <c r="W301" s="80"/>
      <c r="X301" s="74" t="s">
        <v>927</v>
      </c>
      <c r="Y301" s="74" t="s">
        <v>927</v>
      </c>
      <c r="Z301" s="74"/>
      <c r="AA301" s="101"/>
      <c r="AB301" s="101"/>
      <c r="AC301" s="101"/>
      <c r="AD301" s="101"/>
      <c r="AE301" s="75" t="s">
        <v>936</v>
      </c>
      <c r="AF301" s="80"/>
      <c r="AG301" s="80" t="s">
        <v>935</v>
      </c>
      <c r="AH301" s="80"/>
      <c r="AI301" s="80"/>
    </row>
    <row r="302" spans="1:35" s="100" customFormat="1">
      <c r="A302" s="104"/>
      <c r="B302" s="103" t="s">
        <v>1054</v>
      </c>
      <c r="C302" s="102" t="s">
        <v>1053</v>
      </c>
      <c r="D302" s="80" t="s">
        <v>157</v>
      </c>
      <c r="E302" s="102" t="s">
        <v>989</v>
      </c>
      <c r="F302" s="102" t="s">
        <v>943</v>
      </c>
      <c r="G302" s="90" t="s">
        <v>1009</v>
      </c>
      <c r="H302" s="80"/>
      <c r="I302" s="80" t="s">
        <v>528</v>
      </c>
      <c r="J302" s="73">
        <v>44489</v>
      </c>
      <c r="K302" s="73">
        <f>VLOOKUP(I302,'[1]10.31'!$E:$F,2,FALSE)</f>
        <v>44492</v>
      </c>
      <c r="L302" s="338">
        <v>44479</v>
      </c>
      <c r="M302" s="80" t="s">
        <v>941</v>
      </c>
      <c r="N302" s="101" t="s">
        <v>1058</v>
      </c>
      <c r="O302" s="80"/>
      <c r="P302" s="80">
        <v>8</v>
      </c>
      <c r="Q302" s="80">
        <v>32</v>
      </c>
      <c r="R302" s="76" t="s">
        <v>939</v>
      </c>
      <c r="S302" s="80">
        <v>100</v>
      </c>
      <c r="T302" s="71" t="s">
        <v>938</v>
      </c>
      <c r="U302" s="80">
        <v>400</v>
      </c>
      <c r="V302" s="71" t="s">
        <v>937</v>
      </c>
      <c r="W302" s="80"/>
      <c r="X302" s="74" t="s">
        <v>927</v>
      </c>
      <c r="Y302" s="74" t="s">
        <v>927</v>
      </c>
      <c r="Z302" s="74"/>
      <c r="AA302" s="101"/>
      <c r="AB302" s="101"/>
      <c r="AC302" s="101"/>
      <c r="AD302" s="101"/>
      <c r="AE302" s="75" t="s">
        <v>936</v>
      </c>
      <c r="AF302" s="80"/>
      <c r="AG302" s="80" t="s">
        <v>935</v>
      </c>
      <c r="AH302" s="80"/>
      <c r="AI302" s="80"/>
    </row>
    <row r="303" spans="1:35" s="100" customFormat="1">
      <c r="A303" s="104"/>
      <c r="B303" s="103" t="s">
        <v>1054</v>
      </c>
      <c r="C303" s="102" t="s">
        <v>1053</v>
      </c>
      <c r="D303" s="80" t="s">
        <v>157</v>
      </c>
      <c r="E303" s="102" t="s">
        <v>989</v>
      </c>
      <c r="F303" s="102" t="s">
        <v>943</v>
      </c>
      <c r="G303" s="90" t="s">
        <v>1009</v>
      </c>
      <c r="H303" s="80"/>
      <c r="I303" s="80" t="s">
        <v>527</v>
      </c>
      <c r="J303" s="73">
        <v>44489</v>
      </c>
      <c r="K303" s="73">
        <f>VLOOKUP(I303,'[1]10.31'!$E:$F,2,FALSE)</f>
        <v>44492</v>
      </c>
      <c r="L303" s="338">
        <v>44479</v>
      </c>
      <c r="M303" s="80" t="s">
        <v>941</v>
      </c>
      <c r="N303" s="101" t="s">
        <v>1057</v>
      </c>
      <c r="O303" s="80"/>
      <c r="P303" s="80">
        <v>16</v>
      </c>
      <c r="Q303" s="80">
        <v>64</v>
      </c>
      <c r="R303" s="76" t="s">
        <v>939</v>
      </c>
      <c r="S303" s="80">
        <v>100</v>
      </c>
      <c r="T303" s="71" t="s">
        <v>938</v>
      </c>
      <c r="U303" s="80">
        <v>500</v>
      </c>
      <c r="V303" s="71" t="s">
        <v>937</v>
      </c>
      <c r="W303" s="80"/>
      <c r="X303" s="74" t="s">
        <v>927</v>
      </c>
      <c r="Y303" s="74" t="s">
        <v>927</v>
      </c>
      <c r="Z303" s="74"/>
      <c r="AA303" s="101"/>
      <c r="AB303" s="101"/>
      <c r="AC303" s="101"/>
      <c r="AD303" s="101"/>
      <c r="AE303" s="75" t="s">
        <v>936</v>
      </c>
      <c r="AF303" s="80"/>
      <c r="AG303" s="80" t="s">
        <v>935</v>
      </c>
      <c r="AH303" s="80"/>
      <c r="AI303" s="80"/>
    </row>
    <row r="304" spans="1:35" s="100" customFormat="1">
      <c r="A304" s="104"/>
      <c r="B304" s="103" t="s">
        <v>1054</v>
      </c>
      <c r="C304" s="102" t="s">
        <v>1053</v>
      </c>
      <c r="D304" s="80" t="s">
        <v>157</v>
      </c>
      <c r="E304" s="102" t="s">
        <v>989</v>
      </c>
      <c r="F304" s="102" t="s">
        <v>943</v>
      </c>
      <c r="G304" s="90" t="s">
        <v>1009</v>
      </c>
      <c r="H304" s="80"/>
      <c r="I304" s="80" t="s">
        <v>526</v>
      </c>
      <c r="J304" s="73">
        <v>44489</v>
      </c>
      <c r="K304" s="73">
        <f>VLOOKUP(I304,'[1]10.31'!$E:$F,2,FALSE)</f>
        <v>44492</v>
      </c>
      <c r="L304" s="338">
        <v>44479</v>
      </c>
      <c r="M304" s="80" t="s">
        <v>941</v>
      </c>
      <c r="N304" s="101" t="s">
        <v>1056</v>
      </c>
      <c r="O304" s="80"/>
      <c r="P304" s="80">
        <v>16</v>
      </c>
      <c r="Q304" s="80">
        <v>64</v>
      </c>
      <c r="R304" s="76" t="s">
        <v>939</v>
      </c>
      <c r="S304" s="80">
        <v>100</v>
      </c>
      <c r="T304" s="71" t="s">
        <v>938</v>
      </c>
      <c r="U304" s="80">
        <v>500</v>
      </c>
      <c r="V304" s="71" t="s">
        <v>937</v>
      </c>
      <c r="W304" s="80"/>
      <c r="X304" s="74" t="s">
        <v>927</v>
      </c>
      <c r="Y304" s="74" t="s">
        <v>927</v>
      </c>
      <c r="Z304" s="74"/>
      <c r="AA304" s="101"/>
      <c r="AB304" s="101"/>
      <c r="AC304" s="101"/>
      <c r="AD304" s="101"/>
      <c r="AE304" s="75" t="s">
        <v>936</v>
      </c>
      <c r="AF304" s="80"/>
      <c r="AG304" s="80" t="s">
        <v>935</v>
      </c>
      <c r="AH304" s="80"/>
      <c r="AI304" s="80"/>
    </row>
    <row r="305" spans="1:35" s="100" customFormat="1">
      <c r="A305" s="104"/>
      <c r="B305" s="103" t="s">
        <v>1054</v>
      </c>
      <c r="C305" s="102" t="s">
        <v>1053</v>
      </c>
      <c r="D305" s="80" t="s">
        <v>157</v>
      </c>
      <c r="E305" s="102" t="s">
        <v>989</v>
      </c>
      <c r="F305" s="102" t="s">
        <v>943</v>
      </c>
      <c r="G305" s="90" t="s">
        <v>1009</v>
      </c>
      <c r="H305" s="80"/>
      <c r="I305" s="80" t="s">
        <v>525</v>
      </c>
      <c r="J305" s="73">
        <v>44489</v>
      </c>
      <c r="K305" s="73">
        <f>VLOOKUP(I305,'[1]10.31'!$E:$F,2,FALSE)</f>
        <v>44492</v>
      </c>
      <c r="L305" s="338">
        <v>44479</v>
      </c>
      <c r="M305" s="80" t="s">
        <v>941</v>
      </c>
      <c r="N305" s="101" t="s">
        <v>1055</v>
      </c>
      <c r="O305" s="80"/>
      <c r="P305" s="80">
        <v>16</v>
      </c>
      <c r="Q305" s="80">
        <v>64</v>
      </c>
      <c r="R305" s="76" t="s">
        <v>939</v>
      </c>
      <c r="S305" s="80">
        <v>100</v>
      </c>
      <c r="T305" s="71" t="s">
        <v>938</v>
      </c>
      <c r="U305" s="80">
        <v>500</v>
      </c>
      <c r="V305" s="71" t="s">
        <v>937</v>
      </c>
      <c r="W305" s="80"/>
      <c r="X305" s="74" t="s">
        <v>927</v>
      </c>
      <c r="Y305" s="74" t="s">
        <v>927</v>
      </c>
      <c r="Z305" s="74"/>
      <c r="AA305" s="101"/>
      <c r="AB305" s="101"/>
      <c r="AC305" s="101"/>
      <c r="AD305" s="101"/>
      <c r="AE305" s="75" t="s">
        <v>936</v>
      </c>
      <c r="AF305" s="80"/>
      <c r="AG305" s="80" t="s">
        <v>935</v>
      </c>
      <c r="AH305" s="80"/>
      <c r="AI305" s="80"/>
    </row>
    <row r="306" spans="1:35" s="100" customFormat="1">
      <c r="A306" s="104"/>
      <c r="B306" s="103" t="s">
        <v>1054</v>
      </c>
      <c r="C306" s="102" t="s">
        <v>1053</v>
      </c>
      <c r="D306" s="80" t="s">
        <v>157</v>
      </c>
      <c r="E306" s="102" t="s">
        <v>989</v>
      </c>
      <c r="F306" s="102" t="s">
        <v>943</v>
      </c>
      <c r="G306" s="90" t="s">
        <v>1009</v>
      </c>
      <c r="H306" s="80"/>
      <c r="I306" s="80" t="s">
        <v>523</v>
      </c>
      <c r="J306" s="73">
        <v>44489</v>
      </c>
      <c r="K306" s="73">
        <f>VLOOKUP(I306,'[1]10.31'!$E:$F,2,FALSE)</f>
        <v>44492</v>
      </c>
      <c r="L306" s="338">
        <v>44479</v>
      </c>
      <c r="M306" s="80" t="s">
        <v>941</v>
      </c>
      <c r="N306" s="101" t="s">
        <v>1052</v>
      </c>
      <c r="O306" s="80"/>
      <c r="P306" s="80">
        <v>16</v>
      </c>
      <c r="Q306" s="80">
        <v>64</v>
      </c>
      <c r="R306" s="76" t="s">
        <v>939</v>
      </c>
      <c r="S306" s="80">
        <v>100</v>
      </c>
      <c r="T306" s="71" t="s">
        <v>938</v>
      </c>
      <c r="U306" s="80">
        <v>500</v>
      </c>
      <c r="V306" s="71" t="s">
        <v>937</v>
      </c>
      <c r="W306" s="80"/>
      <c r="X306" s="74" t="s">
        <v>927</v>
      </c>
      <c r="Y306" s="74" t="s">
        <v>927</v>
      </c>
      <c r="Z306" s="74"/>
      <c r="AA306" s="101"/>
      <c r="AB306" s="101"/>
      <c r="AC306" s="101"/>
      <c r="AD306" s="101"/>
      <c r="AE306" s="75" t="s">
        <v>936</v>
      </c>
      <c r="AF306" s="80"/>
      <c r="AG306" s="80" t="s">
        <v>935</v>
      </c>
      <c r="AH306" s="80"/>
      <c r="AI306" s="80"/>
    </row>
    <row r="307" spans="1:35" s="93" customFormat="1">
      <c r="A307" s="99"/>
      <c r="B307" s="98" t="s">
        <v>1050</v>
      </c>
      <c r="C307" s="71" t="s">
        <v>366</v>
      </c>
      <c r="D307" s="71" t="s">
        <v>157</v>
      </c>
      <c r="E307" s="71" t="s">
        <v>944</v>
      </c>
      <c r="F307" s="71" t="s">
        <v>943</v>
      </c>
      <c r="G307" s="71" t="s">
        <v>1009</v>
      </c>
      <c r="H307" s="71"/>
      <c r="I307" s="71" t="s">
        <v>522</v>
      </c>
      <c r="J307" s="73">
        <v>44489</v>
      </c>
      <c r="K307" s="73">
        <f>VLOOKUP(I307,'[1]11.11'!$E:$F,2,FALSE)</f>
        <v>44509</v>
      </c>
      <c r="L307" s="73">
        <v>44489</v>
      </c>
      <c r="M307" s="71" t="s">
        <v>941</v>
      </c>
      <c r="N307" s="72" t="s">
        <v>1051</v>
      </c>
      <c r="O307" s="71"/>
      <c r="P307" s="71">
        <v>8</v>
      </c>
      <c r="Q307" s="71">
        <v>16</v>
      </c>
      <c r="R307" s="97" t="s">
        <v>939</v>
      </c>
      <c r="S307" s="71">
        <v>100</v>
      </c>
      <c r="T307" s="71" t="s">
        <v>938</v>
      </c>
      <c r="U307" s="71">
        <v>200</v>
      </c>
      <c r="V307" s="71" t="s">
        <v>937</v>
      </c>
      <c r="W307" s="71"/>
      <c r="X307" s="96" t="s">
        <v>927</v>
      </c>
      <c r="Y307" s="96" t="s">
        <v>927</v>
      </c>
      <c r="Z307" s="95"/>
      <c r="AA307" s="72"/>
      <c r="AB307" s="72"/>
      <c r="AC307" s="94"/>
      <c r="AD307" s="72"/>
      <c r="AE307" s="72" t="s">
        <v>936</v>
      </c>
      <c r="AF307" s="71"/>
      <c r="AG307" s="71" t="s">
        <v>935</v>
      </c>
      <c r="AH307" s="71"/>
      <c r="AI307" s="71"/>
    </row>
    <row r="308" spans="1:35" s="93" customFormat="1">
      <c r="A308" s="99"/>
      <c r="B308" s="98" t="s">
        <v>1050</v>
      </c>
      <c r="C308" s="71" t="s">
        <v>366</v>
      </c>
      <c r="D308" s="71" t="s">
        <v>157</v>
      </c>
      <c r="E308" s="71" t="s">
        <v>944</v>
      </c>
      <c r="F308" s="71" t="s">
        <v>943</v>
      </c>
      <c r="G308" s="71" t="s">
        <v>1009</v>
      </c>
      <c r="H308" s="71"/>
      <c r="I308" s="71" t="s">
        <v>520</v>
      </c>
      <c r="J308" s="73">
        <v>44489</v>
      </c>
      <c r="K308" s="73">
        <f>VLOOKUP(I308,'[1]11.11'!$E:$F,2,FALSE)</f>
        <v>44509</v>
      </c>
      <c r="L308" s="73">
        <v>44489</v>
      </c>
      <c r="M308" s="71" t="s">
        <v>941</v>
      </c>
      <c r="N308" s="72" t="s">
        <v>1049</v>
      </c>
      <c r="O308" s="71"/>
      <c r="P308" s="71">
        <v>8</v>
      </c>
      <c r="Q308" s="71">
        <v>16</v>
      </c>
      <c r="R308" s="97" t="s">
        <v>939</v>
      </c>
      <c r="S308" s="71">
        <v>100</v>
      </c>
      <c r="T308" s="71" t="s">
        <v>938</v>
      </c>
      <c r="U308" s="71">
        <v>200</v>
      </c>
      <c r="V308" s="71" t="s">
        <v>937</v>
      </c>
      <c r="W308" s="71"/>
      <c r="X308" s="96" t="s">
        <v>927</v>
      </c>
      <c r="Y308" s="96" t="s">
        <v>927</v>
      </c>
      <c r="Z308" s="95"/>
      <c r="AA308" s="72"/>
      <c r="AB308" s="72"/>
      <c r="AC308" s="94"/>
      <c r="AD308" s="72"/>
      <c r="AE308" s="72" t="s">
        <v>936</v>
      </c>
      <c r="AF308" s="71"/>
      <c r="AG308" s="71" t="s">
        <v>935</v>
      </c>
      <c r="AH308" s="71"/>
      <c r="AI308" s="71"/>
    </row>
    <row r="309" spans="1:35" ht="14.25" customHeight="1">
      <c r="A309" s="79"/>
      <c r="B309" s="78" t="s">
        <v>1047</v>
      </c>
      <c r="C309" s="74" t="s">
        <v>343</v>
      </c>
      <c r="D309" s="74" t="s">
        <v>157</v>
      </c>
      <c r="E309" s="74" t="s">
        <v>944</v>
      </c>
      <c r="F309" s="74" t="s">
        <v>948</v>
      </c>
      <c r="G309" s="90" t="s">
        <v>1009</v>
      </c>
      <c r="H309" s="74"/>
      <c r="I309" s="74" t="s">
        <v>519</v>
      </c>
      <c r="J309" s="73">
        <v>44489</v>
      </c>
      <c r="K309" s="73">
        <f>VLOOKUP(I309,'[1]10.31'!$E:$F,2,FALSE)</f>
        <v>44492</v>
      </c>
      <c r="L309" s="338">
        <v>44479</v>
      </c>
      <c r="M309" s="74" t="s">
        <v>941</v>
      </c>
      <c r="N309" s="91" t="s">
        <v>1048</v>
      </c>
      <c r="O309" s="74"/>
      <c r="P309" s="74">
        <v>16</v>
      </c>
      <c r="Q309" s="74">
        <v>64</v>
      </c>
      <c r="R309" s="76" t="s">
        <v>939</v>
      </c>
      <c r="S309" s="74">
        <v>100</v>
      </c>
      <c r="T309" s="71" t="s">
        <v>938</v>
      </c>
      <c r="U309" s="74">
        <v>500</v>
      </c>
      <c r="V309" s="71" t="s">
        <v>937</v>
      </c>
      <c r="W309" s="74"/>
      <c r="X309" s="74" t="s">
        <v>927</v>
      </c>
      <c r="Y309" s="74" t="s">
        <v>927</v>
      </c>
      <c r="Z309" s="74"/>
      <c r="AA309" s="75"/>
      <c r="AB309" s="75"/>
      <c r="AC309" s="75"/>
      <c r="AD309" s="75"/>
      <c r="AE309" s="75" t="s">
        <v>936</v>
      </c>
      <c r="AF309" s="74"/>
      <c r="AG309" s="74" t="s">
        <v>935</v>
      </c>
      <c r="AH309" s="74"/>
      <c r="AI309" s="74"/>
    </row>
    <row r="310" spans="1:35" ht="14.25" customHeight="1">
      <c r="A310" s="79"/>
      <c r="B310" s="78" t="s">
        <v>1047</v>
      </c>
      <c r="C310" s="74" t="s">
        <v>343</v>
      </c>
      <c r="D310" s="74" t="s">
        <v>157</v>
      </c>
      <c r="E310" s="74" t="s">
        <v>944</v>
      </c>
      <c r="F310" s="74" t="s">
        <v>948</v>
      </c>
      <c r="G310" s="90" t="s">
        <v>1009</v>
      </c>
      <c r="H310" s="74"/>
      <c r="I310" s="74" t="s">
        <v>517</v>
      </c>
      <c r="J310" s="73">
        <v>44489</v>
      </c>
      <c r="K310" s="73">
        <f>VLOOKUP(I310,'[1]10.31'!$E:$F,2,FALSE)</f>
        <v>44492</v>
      </c>
      <c r="L310" s="338">
        <v>44479</v>
      </c>
      <c r="M310" s="74" t="s">
        <v>941</v>
      </c>
      <c r="N310" s="91" t="s">
        <v>1046</v>
      </c>
      <c r="O310" s="74"/>
      <c r="P310" s="74">
        <v>16</v>
      </c>
      <c r="Q310" s="74">
        <v>64</v>
      </c>
      <c r="R310" s="76" t="s">
        <v>939</v>
      </c>
      <c r="S310" s="74">
        <v>100</v>
      </c>
      <c r="T310" s="71" t="s">
        <v>938</v>
      </c>
      <c r="U310" s="74">
        <v>500</v>
      </c>
      <c r="V310" s="71" t="s">
        <v>937</v>
      </c>
      <c r="W310" s="74"/>
      <c r="X310" s="74" t="s">
        <v>927</v>
      </c>
      <c r="Y310" s="74" t="s">
        <v>927</v>
      </c>
      <c r="Z310" s="74"/>
      <c r="AA310" s="75"/>
      <c r="AB310" s="75"/>
      <c r="AC310" s="75"/>
      <c r="AD310" s="75"/>
      <c r="AE310" s="75" t="s">
        <v>936</v>
      </c>
      <c r="AF310" s="74"/>
      <c r="AG310" s="74" t="s">
        <v>935</v>
      </c>
      <c r="AH310" s="74"/>
      <c r="AI310" s="74"/>
    </row>
    <row r="311" spans="1:35" ht="14.25" hidden="1" customHeight="1">
      <c r="A311" s="79"/>
      <c r="B311" s="81" t="s">
        <v>1043</v>
      </c>
      <c r="C311" s="74" t="s">
        <v>986</v>
      </c>
      <c r="D311" s="74" t="s">
        <v>971</v>
      </c>
      <c r="E311" s="74" t="s">
        <v>944</v>
      </c>
      <c r="F311" s="74" t="s">
        <v>948</v>
      </c>
      <c r="G311" s="90" t="s">
        <v>1009</v>
      </c>
      <c r="H311" s="74"/>
      <c r="I311" s="74" t="s">
        <v>969</v>
      </c>
      <c r="J311" s="74"/>
      <c r="K311" s="442"/>
      <c r="L311" s="74"/>
      <c r="M311" s="74" t="s">
        <v>941</v>
      </c>
      <c r="N311" s="75" t="s">
        <v>970</v>
      </c>
      <c r="O311" s="74"/>
      <c r="P311" s="74">
        <v>2</v>
      </c>
      <c r="Q311" s="74">
        <v>8</v>
      </c>
      <c r="R311" s="74"/>
      <c r="S311" s="74"/>
      <c r="T311" s="74"/>
      <c r="U311" s="74"/>
      <c r="V311" s="74"/>
      <c r="W311" s="74"/>
      <c r="X311" s="83"/>
      <c r="Y311" s="83"/>
      <c r="Z311" s="83"/>
      <c r="AA311" s="75"/>
      <c r="AB311" s="75"/>
      <c r="AC311" s="75"/>
      <c r="AD311" s="75"/>
      <c r="AE311" s="75"/>
      <c r="AF311" s="74"/>
      <c r="AG311" s="74" t="s">
        <v>969</v>
      </c>
      <c r="AH311" s="74"/>
      <c r="AI311" s="74"/>
    </row>
    <row r="312" spans="1:35" ht="14.25" hidden="1" customHeight="1">
      <c r="A312" s="79"/>
      <c r="B312" s="81" t="s">
        <v>1043</v>
      </c>
      <c r="C312" s="74" t="s">
        <v>985</v>
      </c>
      <c r="D312" s="74" t="s">
        <v>971</v>
      </c>
      <c r="E312" s="74" t="s">
        <v>944</v>
      </c>
      <c r="F312" s="74" t="s">
        <v>948</v>
      </c>
      <c r="G312" s="90" t="s">
        <v>1009</v>
      </c>
      <c r="H312" s="74"/>
      <c r="I312" s="74" t="s">
        <v>969</v>
      </c>
      <c r="J312" s="74"/>
      <c r="K312" s="442"/>
      <c r="L312" s="74"/>
      <c r="M312" s="74" t="s">
        <v>941</v>
      </c>
      <c r="N312" s="75" t="s">
        <v>970</v>
      </c>
      <c r="O312" s="74"/>
      <c r="P312" s="74">
        <v>16</v>
      </c>
      <c r="Q312" s="74">
        <v>64</v>
      </c>
      <c r="R312" s="74"/>
      <c r="S312" s="74"/>
      <c r="T312" s="74"/>
      <c r="U312" s="74"/>
      <c r="V312" s="74"/>
      <c r="W312" s="74"/>
      <c r="X312" s="83"/>
      <c r="Y312" s="83"/>
      <c r="Z312" s="83"/>
      <c r="AA312" s="75"/>
      <c r="AB312" s="75"/>
      <c r="AC312" s="75"/>
      <c r="AD312" s="75"/>
      <c r="AE312" s="75"/>
      <c r="AF312" s="74"/>
      <c r="AG312" s="74" t="s">
        <v>969</v>
      </c>
      <c r="AH312" s="74"/>
      <c r="AI312" s="74"/>
    </row>
    <row r="313" spans="1:35" ht="13.75" hidden="1" customHeight="1">
      <c r="A313" s="79"/>
      <c r="B313" s="81" t="s">
        <v>1043</v>
      </c>
      <c r="C313" s="74" t="s">
        <v>984</v>
      </c>
      <c r="D313" s="74" t="s">
        <v>971</v>
      </c>
      <c r="E313" s="74" t="s">
        <v>944</v>
      </c>
      <c r="F313" s="74" t="s">
        <v>948</v>
      </c>
      <c r="G313" s="90" t="s">
        <v>1009</v>
      </c>
      <c r="H313" s="74"/>
      <c r="I313" s="74" t="s">
        <v>969</v>
      </c>
      <c r="J313" s="74"/>
      <c r="K313" s="442"/>
      <c r="L313" s="74"/>
      <c r="M313" s="74" t="s">
        <v>941</v>
      </c>
      <c r="N313" s="75" t="s">
        <v>970</v>
      </c>
      <c r="O313" s="74"/>
      <c r="P313" s="74">
        <v>8</v>
      </c>
      <c r="Q313" s="74">
        <v>16</v>
      </c>
      <c r="R313" s="74"/>
      <c r="S313" s="74"/>
      <c r="T313" s="74"/>
      <c r="U313" s="74"/>
      <c r="V313" s="74"/>
      <c r="W313" s="74"/>
      <c r="X313" s="83"/>
      <c r="Y313" s="83"/>
      <c r="Z313" s="83"/>
      <c r="AA313" s="75"/>
      <c r="AB313" s="75"/>
      <c r="AC313" s="75"/>
      <c r="AD313" s="75"/>
      <c r="AE313" s="75"/>
      <c r="AF313" s="74"/>
      <c r="AG313" s="74" t="s">
        <v>969</v>
      </c>
      <c r="AH313" s="74"/>
      <c r="AI313" s="74"/>
    </row>
    <row r="314" spans="1:35" ht="14" hidden="1" customHeight="1">
      <c r="A314" s="79"/>
      <c r="B314" s="92" t="s">
        <v>1043</v>
      </c>
      <c r="C314" s="74" t="s">
        <v>983</v>
      </c>
      <c r="D314" s="74" t="s">
        <v>971</v>
      </c>
      <c r="E314" s="74" t="s">
        <v>944</v>
      </c>
      <c r="F314" s="74" t="s">
        <v>948</v>
      </c>
      <c r="G314" s="90" t="s">
        <v>1009</v>
      </c>
      <c r="H314" s="74"/>
      <c r="I314" s="74" t="s">
        <v>969</v>
      </c>
      <c r="J314" s="74"/>
      <c r="K314" s="442"/>
      <c r="L314" s="74"/>
      <c r="M314" s="74" t="s">
        <v>941</v>
      </c>
      <c r="N314" s="75" t="s">
        <v>970</v>
      </c>
      <c r="O314" s="74"/>
      <c r="P314" s="74">
        <v>2</v>
      </c>
      <c r="Q314" s="74">
        <v>16</v>
      </c>
      <c r="R314" s="74"/>
      <c r="S314" s="74"/>
      <c r="T314" s="74"/>
      <c r="U314" s="74"/>
      <c r="V314" s="74"/>
      <c r="W314" s="74"/>
      <c r="X314" s="83"/>
      <c r="Y314" s="83"/>
      <c r="Z314" s="83"/>
      <c r="AA314" s="370">
        <v>1750</v>
      </c>
      <c r="AB314" s="370" t="s">
        <v>1043</v>
      </c>
      <c r="AC314" s="361" t="s">
        <v>975</v>
      </c>
      <c r="AD314" s="361" t="s">
        <v>974</v>
      </c>
      <c r="AE314" s="87"/>
      <c r="AF314" s="74"/>
      <c r="AG314" s="74" t="s">
        <v>969</v>
      </c>
      <c r="AH314" s="74"/>
      <c r="AI314" s="74"/>
    </row>
    <row r="315" spans="1:35" ht="14.25" hidden="1" customHeight="1">
      <c r="A315" s="79"/>
      <c r="B315" s="81" t="s">
        <v>1043</v>
      </c>
      <c r="C315" s="74" t="s">
        <v>982</v>
      </c>
      <c r="D315" s="74" t="s">
        <v>971</v>
      </c>
      <c r="E315" s="74" t="s">
        <v>944</v>
      </c>
      <c r="F315" s="74" t="s">
        <v>948</v>
      </c>
      <c r="G315" s="90" t="s">
        <v>1009</v>
      </c>
      <c r="H315" s="74"/>
      <c r="I315" s="74" t="s">
        <v>969</v>
      </c>
      <c r="J315" s="74"/>
      <c r="K315" s="442"/>
      <c r="L315" s="74"/>
      <c r="M315" s="74" t="s">
        <v>941</v>
      </c>
      <c r="N315" s="75" t="s">
        <v>970</v>
      </c>
      <c r="O315" s="74"/>
      <c r="P315" s="74">
        <v>32</v>
      </c>
      <c r="Q315" s="74">
        <v>64</v>
      </c>
      <c r="R315" s="74"/>
      <c r="S315" s="74"/>
      <c r="T315" s="74"/>
      <c r="U315" s="74"/>
      <c r="V315" s="74"/>
      <c r="W315" s="74"/>
      <c r="X315" s="83"/>
      <c r="Y315" s="83"/>
      <c r="Z315" s="83"/>
      <c r="AA315" s="371"/>
      <c r="AB315" s="371"/>
      <c r="AC315" s="362"/>
      <c r="AD315" s="362"/>
      <c r="AE315" s="86"/>
      <c r="AF315" s="74"/>
      <c r="AG315" s="74" t="s">
        <v>969</v>
      </c>
      <c r="AH315" s="74"/>
      <c r="AI315" s="74"/>
    </row>
    <row r="316" spans="1:35" ht="14.25" hidden="1" customHeight="1">
      <c r="A316" s="79"/>
      <c r="B316" s="81" t="s">
        <v>1043</v>
      </c>
      <c r="C316" s="74" t="s">
        <v>981</v>
      </c>
      <c r="D316" s="74" t="s">
        <v>971</v>
      </c>
      <c r="E316" s="74" t="s">
        <v>944</v>
      </c>
      <c r="F316" s="74" t="s">
        <v>948</v>
      </c>
      <c r="G316" s="90" t="s">
        <v>1009</v>
      </c>
      <c r="H316" s="74"/>
      <c r="I316" s="74" t="s">
        <v>969</v>
      </c>
      <c r="J316" s="74"/>
      <c r="K316" s="442"/>
      <c r="L316" s="74"/>
      <c r="M316" s="74" t="s">
        <v>941</v>
      </c>
      <c r="N316" s="75" t="s">
        <v>970</v>
      </c>
      <c r="O316" s="74"/>
      <c r="P316" s="74">
        <v>32</v>
      </c>
      <c r="Q316" s="74">
        <v>64</v>
      </c>
      <c r="R316" s="74"/>
      <c r="S316" s="74"/>
      <c r="T316" s="74"/>
      <c r="U316" s="74"/>
      <c r="V316" s="74"/>
      <c r="W316" s="74"/>
      <c r="X316" s="83"/>
      <c r="Y316" s="83"/>
      <c r="Z316" s="83"/>
      <c r="AA316" s="371"/>
      <c r="AB316" s="371"/>
      <c r="AC316" s="362"/>
      <c r="AD316" s="362"/>
      <c r="AE316" s="86"/>
      <c r="AF316" s="74"/>
      <c r="AG316" s="74" t="s">
        <v>969</v>
      </c>
      <c r="AH316" s="74"/>
      <c r="AI316" s="74"/>
    </row>
    <row r="317" spans="1:35" ht="14.25" hidden="1" customHeight="1">
      <c r="A317" s="79"/>
      <c r="B317" s="81" t="s">
        <v>1043</v>
      </c>
      <c r="C317" s="74" t="s">
        <v>980</v>
      </c>
      <c r="D317" s="74" t="s">
        <v>971</v>
      </c>
      <c r="E317" s="74" t="s">
        <v>944</v>
      </c>
      <c r="F317" s="74" t="s">
        <v>948</v>
      </c>
      <c r="G317" s="90" t="s">
        <v>1009</v>
      </c>
      <c r="H317" s="74"/>
      <c r="I317" s="74" t="s">
        <v>969</v>
      </c>
      <c r="J317" s="74"/>
      <c r="K317" s="442"/>
      <c r="L317" s="74"/>
      <c r="M317" s="74" t="s">
        <v>941</v>
      </c>
      <c r="N317" s="75" t="s">
        <v>970</v>
      </c>
      <c r="O317" s="74"/>
      <c r="P317" s="74">
        <v>32</v>
      </c>
      <c r="Q317" s="74">
        <v>64</v>
      </c>
      <c r="R317" s="74"/>
      <c r="S317" s="74"/>
      <c r="T317" s="74"/>
      <c r="U317" s="74"/>
      <c r="V317" s="74"/>
      <c r="W317" s="74"/>
      <c r="X317" s="83"/>
      <c r="Y317" s="83"/>
      <c r="Z317" s="83"/>
      <c r="AA317" s="372"/>
      <c r="AB317" s="372"/>
      <c r="AC317" s="363"/>
      <c r="AD317" s="363"/>
      <c r="AE317" s="86"/>
      <c r="AF317" s="74"/>
      <c r="AG317" s="74" t="s">
        <v>969</v>
      </c>
      <c r="AH317" s="74"/>
      <c r="AI317" s="74"/>
    </row>
    <row r="318" spans="1:35" ht="14.25" hidden="1" customHeight="1">
      <c r="A318" s="79"/>
      <c r="B318" s="81" t="s">
        <v>1043</v>
      </c>
      <c r="C318" s="74" t="s">
        <v>246</v>
      </c>
      <c r="D318" s="74" t="s">
        <v>971</v>
      </c>
      <c r="E318" s="74" t="s">
        <v>944</v>
      </c>
      <c r="F318" s="74" t="s">
        <v>948</v>
      </c>
      <c r="G318" s="90" t="s">
        <v>1009</v>
      </c>
      <c r="H318" s="74"/>
      <c r="I318" s="74" t="s">
        <v>969</v>
      </c>
      <c r="J318" s="74"/>
      <c r="K318" s="442"/>
      <c r="L318" s="74"/>
      <c r="M318" s="74" t="s">
        <v>941</v>
      </c>
      <c r="N318" s="75" t="s">
        <v>970</v>
      </c>
      <c r="O318" s="74"/>
      <c r="P318" s="74">
        <v>8</v>
      </c>
      <c r="Q318" s="74">
        <v>32</v>
      </c>
      <c r="R318" s="74"/>
      <c r="S318" s="74"/>
      <c r="T318" s="74"/>
      <c r="U318" s="74"/>
      <c r="V318" s="74"/>
      <c r="W318" s="74"/>
      <c r="X318" s="83"/>
      <c r="Y318" s="83"/>
      <c r="Z318" s="83"/>
      <c r="AA318" s="75"/>
      <c r="AB318" s="75"/>
      <c r="AC318" s="75"/>
      <c r="AD318" s="75"/>
      <c r="AE318" s="75"/>
      <c r="AF318" s="74"/>
      <c r="AG318" s="74" t="s">
        <v>969</v>
      </c>
      <c r="AH318" s="74"/>
      <c r="AI318" s="74"/>
    </row>
    <row r="319" spans="1:35" ht="14.25" hidden="1" customHeight="1">
      <c r="A319" s="79"/>
      <c r="B319" s="81" t="s">
        <v>1043</v>
      </c>
      <c r="C319" s="74" t="s">
        <v>979</v>
      </c>
      <c r="D319" s="74" t="s">
        <v>971</v>
      </c>
      <c r="E319" s="74" t="s">
        <v>944</v>
      </c>
      <c r="F319" s="74" t="s">
        <v>948</v>
      </c>
      <c r="G319" s="90" t="s">
        <v>1009</v>
      </c>
      <c r="H319" s="74"/>
      <c r="I319" s="74" t="s">
        <v>969</v>
      </c>
      <c r="J319" s="74"/>
      <c r="K319" s="442"/>
      <c r="L319" s="74"/>
      <c r="M319" s="74" t="s">
        <v>941</v>
      </c>
      <c r="N319" s="75" t="s">
        <v>970</v>
      </c>
      <c r="O319" s="74"/>
      <c r="P319" s="74">
        <v>4</v>
      </c>
      <c r="Q319" s="74">
        <v>8</v>
      </c>
      <c r="R319" s="74"/>
      <c r="S319" s="74"/>
      <c r="T319" s="74"/>
      <c r="U319" s="74"/>
      <c r="V319" s="74"/>
      <c r="W319" s="74"/>
      <c r="X319" s="83"/>
      <c r="Y319" s="83"/>
      <c r="Z319" s="83"/>
      <c r="AA319" s="75"/>
      <c r="AB319" s="75"/>
      <c r="AC319" s="75"/>
      <c r="AD319" s="75"/>
      <c r="AE319" s="75"/>
      <c r="AF319" s="74"/>
      <c r="AG319" s="74" t="s">
        <v>969</v>
      </c>
      <c r="AH319" s="74"/>
      <c r="AI319" s="74"/>
    </row>
    <row r="320" spans="1:35" ht="14.25" customHeight="1">
      <c r="A320" s="79"/>
      <c r="B320" s="81" t="s">
        <v>1043</v>
      </c>
      <c r="C320" s="74" t="s">
        <v>1045</v>
      </c>
      <c r="D320" s="74" t="s">
        <v>157</v>
      </c>
      <c r="E320" s="74" t="s">
        <v>949</v>
      </c>
      <c r="F320" s="74" t="s">
        <v>948</v>
      </c>
      <c r="G320" s="90" t="s">
        <v>1009</v>
      </c>
      <c r="H320" s="74"/>
      <c r="I320" s="74" t="s">
        <v>603</v>
      </c>
      <c r="J320" s="73">
        <v>44489</v>
      </c>
      <c r="K320" s="73">
        <f>VLOOKUP(I320,'[1]11.11'!$E:$F,2,FALSE)</f>
        <v>44506</v>
      </c>
      <c r="L320" s="73">
        <v>44489</v>
      </c>
      <c r="M320" s="74" t="s">
        <v>941</v>
      </c>
      <c r="N320" s="91" t="s">
        <v>1044</v>
      </c>
      <c r="O320" s="74"/>
      <c r="P320" s="74">
        <v>16</v>
      </c>
      <c r="Q320" s="74">
        <v>64</v>
      </c>
      <c r="R320" s="76" t="s">
        <v>939</v>
      </c>
      <c r="S320" s="74">
        <v>100</v>
      </c>
      <c r="T320" s="71" t="s">
        <v>938</v>
      </c>
      <c r="U320" s="87">
        <v>500</v>
      </c>
      <c r="V320" s="71" t="s">
        <v>937</v>
      </c>
      <c r="W320" s="87"/>
      <c r="X320" s="74" t="s">
        <v>927</v>
      </c>
      <c r="Y320" s="74" t="s">
        <v>927</v>
      </c>
      <c r="Z320" s="74"/>
      <c r="AA320" s="75"/>
      <c r="AB320" s="75"/>
      <c r="AC320" s="75"/>
      <c r="AD320" s="75"/>
      <c r="AE320" s="75" t="s">
        <v>936</v>
      </c>
      <c r="AF320" s="74"/>
      <c r="AG320" s="74" t="s">
        <v>935</v>
      </c>
      <c r="AH320" s="74"/>
      <c r="AI320" s="74"/>
    </row>
    <row r="321" spans="1:35" ht="14.25" customHeight="1">
      <c r="A321" s="79"/>
      <c r="B321" s="81" t="s">
        <v>1043</v>
      </c>
      <c r="C321" s="74" t="s">
        <v>1042</v>
      </c>
      <c r="D321" s="74" t="s">
        <v>157</v>
      </c>
      <c r="E321" s="74" t="s">
        <v>949</v>
      </c>
      <c r="F321" s="74" t="s">
        <v>948</v>
      </c>
      <c r="G321" s="90" t="s">
        <v>1009</v>
      </c>
      <c r="H321" s="74"/>
      <c r="I321" s="80" t="s">
        <v>601</v>
      </c>
      <c r="J321" s="73">
        <v>44489</v>
      </c>
      <c r="K321" s="73">
        <f>VLOOKUP(I321,'[1]11.11'!$E:$F,2,FALSE)</f>
        <v>44506</v>
      </c>
      <c r="L321" s="73">
        <v>44489</v>
      </c>
      <c r="M321" s="74" t="s">
        <v>941</v>
      </c>
      <c r="N321" s="91" t="s">
        <v>1041</v>
      </c>
      <c r="O321" s="74"/>
      <c r="P321" s="74">
        <v>8</v>
      </c>
      <c r="Q321" s="74">
        <v>32</v>
      </c>
      <c r="R321" s="76" t="s">
        <v>939</v>
      </c>
      <c r="S321" s="74">
        <v>100</v>
      </c>
      <c r="T321" s="71" t="s">
        <v>938</v>
      </c>
      <c r="U321" s="87">
        <v>200</v>
      </c>
      <c r="V321" s="71" t="s">
        <v>937</v>
      </c>
      <c r="W321" s="87"/>
      <c r="X321" s="74" t="s">
        <v>927</v>
      </c>
      <c r="Y321" s="74" t="s">
        <v>927</v>
      </c>
      <c r="Z321" s="74"/>
      <c r="AA321" s="75"/>
      <c r="AB321" s="75"/>
      <c r="AC321" s="75"/>
      <c r="AD321" s="75"/>
      <c r="AE321" s="75" t="s">
        <v>936</v>
      </c>
      <c r="AF321" s="74"/>
      <c r="AG321" s="74" t="s">
        <v>935</v>
      </c>
      <c r="AH321" s="74"/>
      <c r="AI321" s="74"/>
    </row>
    <row r="322" spans="1:35" ht="14.25" hidden="1" customHeight="1">
      <c r="A322" s="79"/>
      <c r="B322" s="78" t="s">
        <v>1037</v>
      </c>
      <c r="C322" s="74" t="s">
        <v>972</v>
      </c>
      <c r="D322" s="74" t="s">
        <v>971</v>
      </c>
      <c r="E322" s="74" t="s">
        <v>944</v>
      </c>
      <c r="F322" s="74" t="s">
        <v>948</v>
      </c>
      <c r="G322" s="90" t="s">
        <v>1009</v>
      </c>
      <c r="H322" s="74"/>
      <c r="I322" s="74" t="s">
        <v>600</v>
      </c>
      <c r="J322" s="73">
        <v>44489</v>
      </c>
      <c r="K322" s="442"/>
      <c r="L322" s="73"/>
      <c r="M322" s="74" t="s">
        <v>941</v>
      </c>
      <c r="N322" s="75" t="s">
        <v>1040</v>
      </c>
      <c r="O322" s="74"/>
      <c r="P322" s="74">
        <v>8</v>
      </c>
      <c r="Q322" s="74">
        <v>32</v>
      </c>
      <c r="R322" s="76" t="s">
        <v>939</v>
      </c>
      <c r="S322" s="74"/>
      <c r="T322" s="74"/>
      <c r="U322" s="74"/>
      <c r="V322" s="74"/>
      <c r="W322" s="74"/>
      <c r="X322" s="74" t="s">
        <v>927</v>
      </c>
      <c r="Y322" s="74" t="s">
        <v>927</v>
      </c>
      <c r="Z322" s="74"/>
      <c r="AA322" s="370">
        <v>200</v>
      </c>
      <c r="AB322" s="370" t="s">
        <v>1037</v>
      </c>
      <c r="AC322" s="361" t="s">
        <v>975</v>
      </c>
      <c r="AD322" s="361" t="s">
        <v>974</v>
      </c>
      <c r="AE322" s="85"/>
      <c r="AF322" s="74"/>
      <c r="AG322" s="74" t="s">
        <v>935</v>
      </c>
      <c r="AH322" s="74"/>
      <c r="AI322" s="74"/>
    </row>
    <row r="323" spans="1:35" ht="14.25" hidden="1" customHeight="1">
      <c r="A323" s="79"/>
      <c r="B323" s="78" t="s">
        <v>1037</v>
      </c>
      <c r="C323" s="74" t="s">
        <v>972</v>
      </c>
      <c r="D323" s="74" t="s">
        <v>971</v>
      </c>
      <c r="E323" s="74" t="s">
        <v>944</v>
      </c>
      <c r="F323" s="74" t="s">
        <v>948</v>
      </c>
      <c r="G323" s="90" t="s">
        <v>1009</v>
      </c>
      <c r="H323" s="74"/>
      <c r="I323" s="74" t="s">
        <v>599</v>
      </c>
      <c r="J323" s="73">
        <v>44489</v>
      </c>
      <c r="K323" s="442"/>
      <c r="L323" s="73"/>
      <c r="M323" s="74" t="s">
        <v>941</v>
      </c>
      <c r="N323" s="75" t="s">
        <v>1039</v>
      </c>
      <c r="O323" s="74"/>
      <c r="P323" s="74">
        <v>8</v>
      </c>
      <c r="Q323" s="74">
        <v>32</v>
      </c>
      <c r="R323" s="76" t="s">
        <v>939</v>
      </c>
      <c r="S323" s="74"/>
      <c r="T323" s="74"/>
      <c r="U323" s="74"/>
      <c r="V323" s="74"/>
      <c r="W323" s="74"/>
      <c r="X323" s="74" t="s">
        <v>927</v>
      </c>
      <c r="Y323" s="74" t="s">
        <v>927</v>
      </c>
      <c r="Z323" s="74"/>
      <c r="AA323" s="371"/>
      <c r="AB323" s="371"/>
      <c r="AC323" s="362"/>
      <c r="AD323" s="362"/>
      <c r="AE323" s="84"/>
      <c r="AF323" s="74"/>
      <c r="AG323" s="74" t="s">
        <v>935</v>
      </c>
      <c r="AH323" s="74"/>
      <c r="AI323" s="74"/>
    </row>
    <row r="324" spans="1:35" ht="14.25" hidden="1" customHeight="1">
      <c r="A324" s="79"/>
      <c r="B324" s="78" t="s">
        <v>1037</v>
      </c>
      <c r="C324" s="74" t="s">
        <v>972</v>
      </c>
      <c r="D324" s="74" t="s">
        <v>971</v>
      </c>
      <c r="E324" s="74" t="s">
        <v>944</v>
      </c>
      <c r="F324" s="74" t="s">
        <v>948</v>
      </c>
      <c r="G324" s="90" t="s">
        <v>1009</v>
      </c>
      <c r="H324" s="74"/>
      <c r="I324" s="74" t="s">
        <v>597</v>
      </c>
      <c r="J324" s="73">
        <v>44489</v>
      </c>
      <c r="K324" s="442"/>
      <c r="L324" s="73"/>
      <c r="M324" s="74" t="s">
        <v>941</v>
      </c>
      <c r="N324" s="75" t="s">
        <v>1038</v>
      </c>
      <c r="O324" s="74"/>
      <c r="P324" s="74">
        <v>8</v>
      </c>
      <c r="Q324" s="74">
        <v>32</v>
      </c>
      <c r="R324" s="76" t="s">
        <v>939</v>
      </c>
      <c r="S324" s="74"/>
      <c r="T324" s="74"/>
      <c r="U324" s="74"/>
      <c r="V324" s="74"/>
      <c r="W324" s="74"/>
      <c r="X324" s="74" t="s">
        <v>927</v>
      </c>
      <c r="Y324" s="74" t="s">
        <v>927</v>
      </c>
      <c r="Z324" s="74"/>
      <c r="AA324" s="372"/>
      <c r="AB324" s="372"/>
      <c r="AC324" s="363"/>
      <c r="AD324" s="363"/>
      <c r="AE324" s="82"/>
      <c r="AF324" s="74"/>
      <c r="AG324" s="74" t="s">
        <v>935</v>
      </c>
      <c r="AH324" s="74"/>
      <c r="AI324" s="74"/>
    </row>
    <row r="325" spans="1:35" ht="14.25" customHeight="1">
      <c r="A325" s="79"/>
      <c r="B325" s="78" t="s">
        <v>1037</v>
      </c>
      <c r="C325" s="74" t="s">
        <v>1036</v>
      </c>
      <c r="D325" s="74" t="s">
        <v>157</v>
      </c>
      <c r="E325" s="74" t="s">
        <v>949</v>
      </c>
      <c r="F325" s="74" t="s">
        <v>948</v>
      </c>
      <c r="G325" s="90" t="s">
        <v>1009</v>
      </c>
      <c r="H325" s="74"/>
      <c r="I325" s="74" t="s">
        <v>595</v>
      </c>
      <c r="J325" s="73">
        <v>44489</v>
      </c>
      <c r="K325" s="73">
        <f>VLOOKUP(I325,'[1]11.11'!$E:$F,2,FALSE)</f>
        <v>44506</v>
      </c>
      <c r="L325" s="73">
        <v>44489</v>
      </c>
      <c r="M325" s="74" t="s">
        <v>941</v>
      </c>
      <c r="N325" s="75" t="s">
        <v>1035</v>
      </c>
      <c r="O325" s="74"/>
      <c r="P325" s="74">
        <v>8</v>
      </c>
      <c r="Q325" s="74">
        <v>32</v>
      </c>
      <c r="R325" s="76" t="s">
        <v>939</v>
      </c>
      <c r="S325" s="74">
        <v>100</v>
      </c>
      <c r="T325" s="71" t="s">
        <v>938</v>
      </c>
      <c r="U325" s="87">
        <v>200</v>
      </c>
      <c r="V325" s="71" t="s">
        <v>937</v>
      </c>
      <c r="W325" s="87"/>
      <c r="X325" s="74" t="s">
        <v>927</v>
      </c>
      <c r="Y325" s="74" t="s">
        <v>927</v>
      </c>
      <c r="Z325" s="74"/>
      <c r="AA325" s="75"/>
      <c r="AB325" s="75"/>
      <c r="AC325" s="75"/>
      <c r="AD325" s="75"/>
      <c r="AE325" s="75" t="s">
        <v>936</v>
      </c>
      <c r="AF325" s="74"/>
      <c r="AG325" s="74" t="s">
        <v>935</v>
      </c>
      <c r="AH325" s="74"/>
      <c r="AI325" s="74"/>
    </row>
    <row r="326" spans="1:35" ht="14.25" customHeight="1">
      <c r="A326" s="79"/>
      <c r="B326" s="78" t="s">
        <v>1032</v>
      </c>
      <c r="C326" s="74" t="s">
        <v>346</v>
      </c>
      <c r="D326" s="74" t="s">
        <v>157</v>
      </c>
      <c r="E326" s="74" t="s">
        <v>944</v>
      </c>
      <c r="F326" s="74" t="s">
        <v>948</v>
      </c>
      <c r="G326" s="90" t="s">
        <v>1009</v>
      </c>
      <c r="H326" s="74"/>
      <c r="I326" s="74" t="s">
        <v>593</v>
      </c>
      <c r="J326" s="73">
        <v>44489</v>
      </c>
      <c r="K326" s="73">
        <f>VLOOKUP(I326,'[1]11.11'!$E:$F,2,FALSE)</f>
        <v>44506</v>
      </c>
      <c r="L326" s="73">
        <v>44489</v>
      </c>
      <c r="M326" s="74" t="s">
        <v>941</v>
      </c>
      <c r="N326" s="75" t="s">
        <v>1034</v>
      </c>
      <c r="O326" s="74"/>
      <c r="P326" s="74">
        <v>32</v>
      </c>
      <c r="Q326" s="74">
        <v>128</v>
      </c>
      <c r="R326" s="76" t="s">
        <v>939</v>
      </c>
      <c r="S326" s="74">
        <v>100</v>
      </c>
      <c r="T326" s="71" t="s">
        <v>938</v>
      </c>
      <c r="U326" s="74">
        <v>900</v>
      </c>
      <c r="V326" s="71" t="s">
        <v>937</v>
      </c>
      <c r="W326" s="74"/>
      <c r="X326" s="74" t="s">
        <v>927</v>
      </c>
      <c r="Y326" s="74" t="s">
        <v>927</v>
      </c>
      <c r="Z326" s="74"/>
      <c r="AA326" s="75"/>
      <c r="AB326" s="75"/>
      <c r="AC326" s="75"/>
      <c r="AD326" s="75"/>
      <c r="AE326" s="75" t="s">
        <v>936</v>
      </c>
      <c r="AF326" s="74"/>
      <c r="AG326" s="74" t="s">
        <v>935</v>
      </c>
      <c r="AH326" s="74"/>
      <c r="AI326" s="74"/>
    </row>
    <row r="327" spans="1:35" ht="14.25" customHeight="1">
      <c r="A327" s="79"/>
      <c r="B327" s="78" t="s">
        <v>1032</v>
      </c>
      <c r="C327" s="74" t="s">
        <v>348</v>
      </c>
      <c r="D327" s="74" t="s">
        <v>157</v>
      </c>
      <c r="E327" s="74" t="s">
        <v>944</v>
      </c>
      <c r="F327" s="74" t="s">
        <v>948</v>
      </c>
      <c r="G327" s="90" t="s">
        <v>1009</v>
      </c>
      <c r="H327" s="74"/>
      <c r="I327" s="74" t="s">
        <v>591</v>
      </c>
      <c r="J327" s="73">
        <v>44489</v>
      </c>
      <c r="K327" s="73">
        <f>VLOOKUP(I327,'[1]11.11'!$E:$F,2,FALSE)</f>
        <v>44506</v>
      </c>
      <c r="L327" s="73">
        <v>44489</v>
      </c>
      <c r="M327" s="74" t="s">
        <v>941</v>
      </c>
      <c r="N327" s="75" t="s">
        <v>1033</v>
      </c>
      <c r="O327" s="74"/>
      <c r="P327" s="74">
        <v>32</v>
      </c>
      <c r="Q327" s="74">
        <v>128</v>
      </c>
      <c r="R327" s="76" t="s">
        <v>939</v>
      </c>
      <c r="S327" s="74">
        <v>100</v>
      </c>
      <c r="T327" s="71" t="s">
        <v>938</v>
      </c>
      <c r="U327" s="74">
        <v>600</v>
      </c>
      <c r="V327" s="71" t="s">
        <v>937</v>
      </c>
      <c r="W327" s="74"/>
      <c r="X327" s="74" t="s">
        <v>927</v>
      </c>
      <c r="Y327" s="74" t="s">
        <v>927</v>
      </c>
      <c r="Z327" s="74"/>
      <c r="AA327" s="75"/>
      <c r="AB327" s="75"/>
      <c r="AC327" s="75"/>
      <c r="AD327" s="75"/>
      <c r="AE327" s="75" t="s">
        <v>936</v>
      </c>
      <c r="AF327" s="74"/>
      <c r="AG327" s="74" t="s">
        <v>935</v>
      </c>
      <c r="AH327" s="74"/>
      <c r="AI327" s="74"/>
    </row>
    <row r="328" spans="1:35" ht="14.25" customHeight="1">
      <c r="A328" s="79"/>
      <c r="B328" s="78" t="s">
        <v>1032</v>
      </c>
      <c r="C328" s="74" t="s">
        <v>350</v>
      </c>
      <c r="D328" s="74" t="s">
        <v>157</v>
      </c>
      <c r="E328" s="74" t="s">
        <v>949</v>
      </c>
      <c r="F328" s="74" t="s">
        <v>948</v>
      </c>
      <c r="G328" s="90" t="s">
        <v>1009</v>
      </c>
      <c r="H328" s="74"/>
      <c r="I328" s="74" t="s">
        <v>2275</v>
      </c>
      <c r="J328" s="73">
        <v>44489</v>
      </c>
      <c r="K328" s="73">
        <f>VLOOKUP(I328,'[1]11.11'!$E:$F,2,FALSE)</f>
        <v>44506</v>
      </c>
      <c r="L328" s="73">
        <v>44489</v>
      </c>
      <c r="M328" s="74" t="s">
        <v>941</v>
      </c>
      <c r="N328" s="75" t="s">
        <v>1031</v>
      </c>
      <c r="O328" s="74"/>
      <c r="P328" s="74">
        <v>32</v>
      </c>
      <c r="Q328" s="74">
        <v>128</v>
      </c>
      <c r="R328" s="76" t="s">
        <v>939</v>
      </c>
      <c r="S328" s="74">
        <v>100</v>
      </c>
      <c r="T328" s="71" t="s">
        <v>938</v>
      </c>
      <c r="U328" s="87">
        <v>2800</v>
      </c>
      <c r="V328" s="71" t="s">
        <v>937</v>
      </c>
      <c r="W328" s="87"/>
      <c r="X328" s="74" t="s">
        <v>927</v>
      </c>
      <c r="Y328" s="74" t="s">
        <v>927</v>
      </c>
      <c r="Z328" s="74"/>
      <c r="AA328" s="75"/>
      <c r="AB328" s="75"/>
      <c r="AC328" s="75"/>
      <c r="AD328" s="75"/>
      <c r="AE328" s="75" t="s">
        <v>936</v>
      </c>
      <c r="AF328" s="74"/>
      <c r="AG328" s="74" t="s">
        <v>935</v>
      </c>
      <c r="AH328" s="74"/>
      <c r="AI328" s="74"/>
    </row>
    <row r="329" spans="1:35" ht="14.25" customHeight="1">
      <c r="A329" s="79"/>
      <c r="B329" s="78" t="s">
        <v>1024</v>
      </c>
      <c r="C329" s="74" t="s">
        <v>360</v>
      </c>
      <c r="D329" s="74" t="s">
        <v>157</v>
      </c>
      <c r="E329" s="74" t="s">
        <v>944</v>
      </c>
      <c r="F329" s="74" t="s">
        <v>948</v>
      </c>
      <c r="G329" s="90" t="s">
        <v>1009</v>
      </c>
      <c r="H329" s="74"/>
      <c r="I329" s="74" t="s">
        <v>588</v>
      </c>
      <c r="J329" s="73">
        <v>44489</v>
      </c>
      <c r="K329" s="73">
        <f>VLOOKUP(I329,'[1]11.11'!$E:$F,2,FALSE)</f>
        <v>44506</v>
      </c>
      <c r="L329" s="73">
        <v>44489</v>
      </c>
      <c r="M329" s="74" t="s">
        <v>941</v>
      </c>
      <c r="N329" s="75" t="s">
        <v>1030</v>
      </c>
      <c r="O329" s="74"/>
      <c r="P329" s="74">
        <v>16</v>
      </c>
      <c r="Q329" s="74">
        <v>64</v>
      </c>
      <c r="R329" s="76" t="s">
        <v>939</v>
      </c>
      <c r="S329" s="74">
        <v>100</v>
      </c>
      <c r="T329" s="71" t="s">
        <v>938</v>
      </c>
      <c r="U329" s="74">
        <v>600</v>
      </c>
      <c r="V329" s="71" t="s">
        <v>937</v>
      </c>
      <c r="W329" s="74"/>
      <c r="X329" s="74" t="s">
        <v>927</v>
      </c>
      <c r="Y329" s="74" t="s">
        <v>927</v>
      </c>
      <c r="Z329" s="74"/>
      <c r="AA329" s="75"/>
      <c r="AB329" s="75"/>
      <c r="AC329" s="75"/>
      <c r="AD329" s="75"/>
      <c r="AE329" s="75" t="s">
        <v>936</v>
      </c>
      <c r="AF329" s="74"/>
      <c r="AG329" s="74" t="s">
        <v>935</v>
      </c>
      <c r="AH329" s="74"/>
      <c r="AI329" s="74"/>
    </row>
    <row r="330" spans="1:35" ht="14.25" customHeight="1">
      <c r="A330" s="79"/>
      <c r="B330" s="78" t="s">
        <v>1024</v>
      </c>
      <c r="C330" s="74" t="s">
        <v>360</v>
      </c>
      <c r="D330" s="74" t="s">
        <v>157</v>
      </c>
      <c r="E330" s="74" t="s">
        <v>944</v>
      </c>
      <c r="F330" s="74" t="s">
        <v>948</v>
      </c>
      <c r="G330" s="90" t="s">
        <v>1009</v>
      </c>
      <c r="H330" s="74"/>
      <c r="I330" s="74" t="s">
        <v>587</v>
      </c>
      <c r="J330" s="73">
        <v>44489</v>
      </c>
      <c r="K330" s="73">
        <f>VLOOKUP(I330,'[1]11.11'!$E:$F,2,FALSE)</f>
        <v>44506</v>
      </c>
      <c r="L330" s="73">
        <v>44489</v>
      </c>
      <c r="M330" s="74" t="s">
        <v>941</v>
      </c>
      <c r="N330" s="75" t="s">
        <v>1029</v>
      </c>
      <c r="O330" s="74"/>
      <c r="P330" s="74">
        <v>16</v>
      </c>
      <c r="Q330" s="74">
        <v>64</v>
      </c>
      <c r="R330" s="76" t="s">
        <v>939</v>
      </c>
      <c r="S330" s="74">
        <v>100</v>
      </c>
      <c r="T330" s="71" t="s">
        <v>938</v>
      </c>
      <c r="U330" s="74">
        <v>600</v>
      </c>
      <c r="V330" s="71" t="s">
        <v>937</v>
      </c>
      <c r="W330" s="74"/>
      <c r="X330" s="74" t="s">
        <v>927</v>
      </c>
      <c r="Y330" s="74" t="s">
        <v>927</v>
      </c>
      <c r="Z330" s="74"/>
      <c r="AA330" s="75"/>
      <c r="AB330" s="75"/>
      <c r="AC330" s="75"/>
      <c r="AD330" s="75"/>
      <c r="AE330" s="75" t="s">
        <v>936</v>
      </c>
      <c r="AF330" s="74"/>
      <c r="AG330" s="74" t="s">
        <v>935</v>
      </c>
      <c r="AH330" s="74"/>
      <c r="AI330" s="74"/>
    </row>
    <row r="331" spans="1:35" ht="14.25" customHeight="1">
      <c r="A331" s="79"/>
      <c r="B331" s="78" t="s">
        <v>1024</v>
      </c>
      <c r="C331" s="74" t="s">
        <v>360</v>
      </c>
      <c r="D331" s="74" t="s">
        <v>157</v>
      </c>
      <c r="E331" s="74" t="s">
        <v>944</v>
      </c>
      <c r="F331" s="74" t="s">
        <v>948</v>
      </c>
      <c r="G331" s="90" t="s">
        <v>1009</v>
      </c>
      <c r="H331" s="74"/>
      <c r="I331" s="74" t="s">
        <v>586</v>
      </c>
      <c r="J331" s="73">
        <v>44489</v>
      </c>
      <c r="K331" s="73">
        <f>VLOOKUP(I331,'[1]11.11'!$E:$F,2,FALSE)</f>
        <v>44506</v>
      </c>
      <c r="L331" s="73">
        <v>44489</v>
      </c>
      <c r="M331" s="74" t="s">
        <v>941</v>
      </c>
      <c r="N331" s="75" t="s">
        <v>1028</v>
      </c>
      <c r="O331" s="74"/>
      <c r="P331" s="74">
        <v>16</v>
      </c>
      <c r="Q331" s="74">
        <v>64</v>
      </c>
      <c r="R331" s="76" t="s">
        <v>939</v>
      </c>
      <c r="S331" s="74">
        <v>100</v>
      </c>
      <c r="T331" s="71" t="s">
        <v>938</v>
      </c>
      <c r="U331" s="74">
        <v>600</v>
      </c>
      <c r="V331" s="71" t="s">
        <v>937</v>
      </c>
      <c r="W331" s="74"/>
      <c r="X331" s="74" t="s">
        <v>927</v>
      </c>
      <c r="Y331" s="74" t="s">
        <v>927</v>
      </c>
      <c r="Z331" s="74"/>
      <c r="AA331" s="75"/>
      <c r="AB331" s="75"/>
      <c r="AC331" s="75"/>
      <c r="AD331" s="75"/>
      <c r="AE331" s="75" t="s">
        <v>936</v>
      </c>
      <c r="AF331" s="74"/>
      <c r="AG331" s="74" t="s">
        <v>935</v>
      </c>
      <c r="AH331" s="74"/>
      <c r="AI331" s="74"/>
    </row>
    <row r="332" spans="1:35" ht="14.25" customHeight="1">
      <c r="A332" s="79"/>
      <c r="B332" s="78" t="s">
        <v>1024</v>
      </c>
      <c r="C332" s="74" t="s">
        <v>360</v>
      </c>
      <c r="D332" s="74" t="s">
        <v>157</v>
      </c>
      <c r="E332" s="74" t="s">
        <v>944</v>
      </c>
      <c r="F332" s="74" t="s">
        <v>948</v>
      </c>
      <c r="G332" s="90" t="s">
        <v>1009</v>
      </c>
      <c r="H332" s="74"/>
      <c r="I332" s="74" t="s">
        <v>584</v>
      </c>
      <c r="J332" s="73">
        <v>44489</v>
      </c>
      <c r="K332" s="73">
        <f>VLOOKUP(I332,'[1]11.11'!$E:$F,2,FALSE)</f>
        <v>44506</v>
      </c>
      <c r="L332" s="73">
        <v>44489</v>
      </c>
      <c r="M332" s="87" t="s">
        <v>1027</v>
      </c>
      <c r="N332" s="75" t="s">
        <v>1026</v>
      </c>
      <c r="O332" s="74"/>
      <c r="P332" s="74">
        <v>16</v>
      </c>
      <c r="Q332" s="74">
        <v>64</v>
      </c>
      <c r="R332" s="76" t="s">
        <v>939</v>
      </c>
      <c r="S332" s="74">
        <v>100</v>
      </c>
      <c r="T332" s="71" t="s">
        <v>938</v>
      </c>
      <c r="U332" s="74">
        <v>600</v>
      </c>
      <c r="V332" s="71" t="s">
        <v>937</v>
      </c>
      <c r="W332" s="74"/>
      <c r="X332" s="74" t="s">
        <v>927</v>
      </c>
      <c r="Y332" s="74" t="s">
        <v>927</v>
      </c>
      <c r="Z332" s="74"/>
      <c r="AA332" s="75"/>
      <c r="AB332" s="75"/>
      <c r="AC332" s="75"/>
      <c r="AD332" s="75"/>
      <c r="AE332" s="75" t="s">
        <v>936</v>
      </c>
      <c r="AF332" s="74"/>
      <c r="AG332" s="87" t="s">
        <v>1025</v>
      </c>
      <c r="AH332" s="74"/>
      <c r="AI332" s="74"/>
    </row>
    <row r="333" spans="1:35" ht="14.25" customHeight="1">
      <c r="A333" s="79"/>
      <c r="B333" s="78" t="s">
        <v>1024</v>
      </c>
      <c r="C333" s="74" t="s">
        <v>362</v>
      </c>
      <c r="D333" s="74" t="s">
        <v>157</v>
      </c>
      <c r="E333" s="74" t="s">
        <v>949</v>
      </c>
      <c r="F333" s="74" t="s">
        <v>948</v>
      </c>
      <c r="G333" s="90" t="s">
        <v>1009</v>
      </c>
      <c r="H333" s="74"/>
      <c r="I333" s="74" t="s">
        <v>582</v>
      </c>
      <c r="J333" s="73">
        <v>44489</v>
      </c>
      <c r="K333" s="73">
        <f>VLOOKUP(I333,'[1]11.11'!$E:$F,2,FALSE)</f>
        <v>44506</v>
      </c>
      <c r="L333" s="73">
        <v>44489</v>
      </c>
      <c r="M333" s="74" t="s">
        <v>941</v>
      </c>
      <c r="N333" s="75" t="s">
        <v>1023</v>
      </c>
      <c r="O333" s="74"/>
      <c r="P333" s="74">
        <v>16</v>
      </c>
      <c r="Q333" s="74">
        <v>64</v>
      </c>
      <c r="R333" s="76" t="s">
        <v>939</v>
      </c>
      <c r="S333" s="74">
        <v>100</v>
      </c>
      <c r="T333" s="71" t="s">
        <v>938</v>
      </c>
      <c r="U333" s="87">
        <v>200</v>
      </c>
      <c r="V333" s="71" t="s">
        <v>937</v>
      </c>
      <c r="W333" s="87"/>
      <c r="X333" s="74" t="s">
        <v>927</v>
      </c>
      <c r="Y333" s="74" t="s">
        <v>927</v>
      </c>
      <c r="Z333" s="74"/>
      <c r="AA333" s="75"/>
      <c r="AB333" s="75"/>
      <c r="AC333" s="75"/>
      <c r="AD333" s="75"/>
      <c r="AE333" s="75" t="s">
        <v>936</v>
      </c>
      <c r="AF333" s="74"/>
      <c r="AG333" s="74" t="s">
        <v>935</v>
      </c>
      <c r="AH333" s="74"/>
      <c r="AI333" s="74"/>
    </row>
    <row r="334" spans="1:35" ht="14.25" customHeight="1">
      <c r="A334" s="79"/>
      <c r="B334" s="78" t="s">
        <v>1020</v>
      </c>
      <c r="C334" s="74" t="s">
        <v>1015</v>
      </c>
      <c r="D334" s="74" t="s">
        <v>157</v>
      </c>
      <c r="E334" s="74" t="s">
        <v>944</v>
      </c>
      <c r="F334" s="74" t="s">
        <v>948</v>
      </c>
      <c r="G334" s="90" t="s">
        <v>1009</v>
      </c>
      <c r="H334" s="74"/>
      <c r="I334" s="74" t="s">
        <v>2295</v>
      </c>
      <c r="J334" s="73">
        <v>44489</v>
      </c>
      <c r="K334" s="73">
        <f>VLOOKUP(I334,'[1]10.31'!$E:$F,2,FALSE)</f>
        <v>44493</v>
      </c>
      <c r="L334" s="338">
        <v>44479</v>
      </c>
      <c r="M334" s="74" t="s">
        <v>941</v>
      </c>
      <c r="N334" s="75" t="s">
        <v>1022</v>
      </c>
      <c r="O334" s="74"/>
      <c r="P334" s="74">
        <v>8</v>
      </c>
      <c r="Q334" s="74">
        <v>32</v>
      </c>
      <c r="R334" s="76" t="s">
        <v>939</v>
      </c>
      <c r="S334" s="74">
        <v>100</v>
      </c>
      <c r="T334" s="71" t="s">
        <v>938</v>
      </c>
      <c r="U334" s="74">
        <v>400</v>
      </c>
      <c r="V334" s="71" t="s">
        <v>937</v>
      </c>
      <c r="W334" s="74"/>
      <c r="X334" s="74" t="s">
        <v>927</v>
      </c>
      <c r="Y334" s="74" t="s">
        <v>927</v>
      </c>
      <c r="Z334" s="74"/>
      <c r="AA334" s="75"/>
      <c r="AB334" s="75"/>
      <c r="AC334" s="75"/>
      <c r="AD334" s="75"/>
      <c r="AE334" s="75" t="s">
        <v>936</v>
      </c>
      <c r="AF334" s="74"/>
      <c r="AG334" s="74" t="s">
        <v>935</v>
      </c>
      <c r="AH334" s="74"/>
      <c r="AI334" s="74"/>
    </row>
    <row r="335" spans="1:35" ht="14.25" customHeight="1">
      <c r="A335" s="79"/>
      <c r="B335" s="78" t="s">
        <v>1020</v>
      </c>
      <c r="C335" s="74" t="s">
        <v>1015</v>
      </c>
      <c r="D335" s="74" t="s">
        <v>157</v>
      </c>
      <c r="E335" s="74" t="s">
        <v>944</v>
      </c>
      <c r="F335" s="74" t="s">
        <v>948</v>
      </c>
      <c r="G335" s="90" t="s">
        <v>1009</v>
      </c>
      <c r="H335" s="74"/>
      <c r="I335" s="74" t="s">
        <v>515</v>
      </c>
      <c r="J335" s="73">
        <v>44489</v>
      </c>
      <c r="K335" s="73">
        <f>VLOOKUP(I335,'[1]10.31'!$E:$F,2,FALSE)</f>
        <v>44493</v>
      </c>
      <c r="L335" s="338">
        <v>44479</v>
      </c>
      <c r="M335" s="74" t="s">
        <v>941</v>
      </c>
      <c r="N335" s="75" t="s">
        <v>1021</v>
      </c>
      <c r="O335" s="74"/>
      <c r="P335" s="74">
        <v>8</v>
      </c>
      <c r="Q335" s="74">
        <v>32</v>
      </c>
      <c r="R335" s="76" t="s">
        <v>939</v>
      </c>
      <c r="S335" s="74">
        <v>100</v>
      </c>
      <c r="T335" s="71" t="s">
        <v>938</v>
      </c>
      <c r="U335" s="74">
        <v>400</v>
      </c>
      <c r="V335" s="71" t="s">
        <v>937</v>
      </c>
      <c r="W335" s="74"/>
      <c r="X335" s="74" t="s">
        <v>927</v>
      </c>
      <c r="Y335" s="74" t="s">
        <v>927</v>
      </c>
      <c r="Z335" s="74"/>
      <c r="AA335" s="75"/>
      <c r="AB335" s="75"/>
      <c r="AC335" s="75"/>
      <c r="AD335" s="75"/>
      <c r="AE335" s="75" t="s">
        <v>936</v>
      </c>
      <c r="AF335" s="74"/>
      <c r="AG335" s="74" t="s">
        <v>935</v>
      </c>
      <c r="AH335" s="74"/>
      <c r="AI335" s="74"/>
    </row>
    <row r="336" spans="1:35" ht="14.25" customHeight="1">
      <c r="A336" s="79"/>
      <c r="B336" s="78" t="s">
        <v>1020</v>
      </c>
      <c r="C336" s="74" t="s">
        <v>1015</v>
      </c>
      <c r="D336" s="74" t="s">
        <v>157</v>
      </c>
      <c r="E336" s="74" t="s">
        <v>944</v>
      </c>
      <c r="F336" s="74" t="s">
        <v>948</v>
      </c>
      <c r="G336" s="90" t="s">
        <v>1009</v>
      </c>
      <c r="H336" s="74"/>
      <c r="I336" s="74" t="s">
        <v>513</v>
      </c>
      <c r="J336" s="73">
        <v>44489</v>
      </c>
      <c r="K336" s="73">
        <f>VLOOKUP(I336,'[1]10.31'!$E:$F,2,FALSE)</f>
        <v>44493</v>
      </c>
      <c r="L336" s="338">
        <v>44479</v>
      </c>
      <c r="M336" s="74" t="s">
        <v>941</v>
      </c>
      <c r="N336" s="75" t="s">
        <v>1019</v>
      </c>
      <c r="O336" s="74"/>
      <c r="P336" s="74">
        <v>8</v>
      </c>
      <c r="Q336" s="74">
        <v>32</v>
      </c>
      <c r="R336" s="76" t="s">
        <v>939</v>
      </c>
      <c r="S336" s="74">
        <v>100</v>
      </c>
      <c r="T336" s="71" t="s">
        <v>938</v>
      </c>
      <c r="U336" s="74">
        <v>400</v>
      </c>
      <c r="V336" s="71" t="s">
        <v>937</v>
      </c>
      <c r="W336" s="74"/>
      <c r="X336" s="74" t="s">
        <v>927</v>
      </c>
      <c r="Y336" s="74" t="s">
        <v>927</v>
      </c>
      <c r="Z336" s="74"/>
      <c r="AA336" s="75"/>
      <c r="AB336" s="75"/>
      <c r="AC336" s="75"/>
      <c r="AD336" s="75"/>
      <c r="AE336" s="75" t="s">
        <v>936</v>
      </c>
      <c r="AF336" s="74"/>
      <c r="AG336" s="74" t="s">
        <v>935</v>
      </c>
      <c r="AH336" s="74"/>
      <c r="AI336" s="74"/>
    </row>
    <row r="337" spans="1:35" ht="14.25" customHeight="1">
      <c r="A337" s="79"/>
      <c r="B337" s="78" t="s">
        <v>1016</v>
      </c>
      <c r="C337" s="74" t="s">
        <v>1015</v>
      </c>
      <c r="D337" s="74" t="s">
        <v>157</v>
      </c>
      <c r="E337" s="74" t="s">
        <v>944</v>
      </c>
      <c r="F337" s="74" t="s">
        <v>948</v>
      </c>
      <c r="G337" s="90" t="s">
        <v>1009</v>
      </c>
      <c r="H337" s="74"/>
      <c r="I337" s="74" t="s">
        <v>512</v>
      </c>
      <c r="J337" s="73">
        <v>44489</v>
      </c>
      <c r="K337" s="73">
        <f>VLOOKUP(I337,'[1]10.31'!$E:$F,2,FALSE)</f>
        <v>44493</v>
      </c>
      <c r="L337" s="338">
        <v>44479</v>
      </c>
      <c r="M337" s="74" t="s">
        <v>941</v>
      </c>
      <c r="N337" s="75" t="s">
        <v>1018</v>
      </c>
      <c r="O337" s="74"/>
      <c r="P337" s="74">
        <v>8</v>
      </c>
      <c r="Q337" s="74">
        <v>32</v>
      </c>
      <c r="R337" s="76" t="s">
        <v>939</v>
      </c>
      <c r="S337" s="74">
        <v>100</v>
      </c>
      <c r="T337" s="71" t="s">
        <v>938</v>
      </c>
      <c r="U337" s="74">
        <v>300</v>
      </c>
      <c r="V337" s="71" t="s">
        <v>937</v>
      </c>
      <c r="W337" s="74"/>
      <c r="X337" s="74" t="s">
        <v>927</v>
      </c>
      <c r="Y337" s="74" t="s">
        <v>927</v>
      </c>
      <c r="Z337" s="74"/>
      <c r="AA337" s="75"/>
      <c r="AB337" s="75"/>
      <c r="AC337" s="75"/>
      <c r="AD337" s="75"/>
      <c r="AE337" s="75" t="s">
        <v>936</v>
      </c>
      <c r="AF337" s="74"/>
      <c r="AG337" s="74" t="s">
        <v>935</v>
      </c>
      <c r="AH337" s="74"/>
      <c r="AI337" s="74"/>
    </row>
    <row r="338" spans="1:35" ht="14.25" customHeight="1">
      <c r="A338" s="79"/>
      <c r="B338" s="78" t="s">
        <v>1016</v>
      </c>
      <c r="C338" s="74" t="s">
        <v>1015</v>
      </c>
      <c r="D338" s="74" t="s">
        <v>157</v>
      </c>
      <c r="E338" s="74" t="s">
        <v>944</v>
      </c>
      <c r="F338" s="74" t="s">
        <v>948</v>
      </c>
      <c r="G338" s="90" t="s">
        <v>1009</v>
      </c>
      <c r="H338" s="74"/>
      <c r="I338" s="74" t="s">
        <v>511</v>
      </c>
      <c r="J338" s="73">
        <v>44489</v>
      </c>
      <c r="K338" s="73">
        <f>VLOOKUP(I338,'[1]10.31'!$E:$F,2,FALSE)</f>
        <v>44493</v>
      </c>
      <c r="L338" s="338">
        <v>44479</v>
      </c>
      <c r="M338" s="74" t="s">
        <v>941</v>
      </c>
      <c r="N338" s="75" t="s">
        <v>1017</v>
      </c>
      <c r="O338" s="74"/>
      <c r="P338" s="74">
        <v>8</v>
      </c>
      <c r="Q338" s="74">
        <v>32</v>
      </c>
      <c r="R338" s="76" t="s">
        <v>939</v>
      </c>
      <c r="S338" s="74">
        <v>100</v>
      </c>
      <c r="T338" s="71" t="s">
        <v>938</v>
      </c>
      <c r="U338" s="74">
        <v>300</v>
      </c>
      <c r="V338" s="71" t="s">
        <v>937</v>
      </c>
      <c r="W338" s="74"/>
      <c r="X338" s="74" t="s">
        <v>927</v>
      </c>
      <c r="Y338" s="74" t="s">
        <v>927</v>
      </c>
      <c r="Z338" s="74"/>
      <c r="AA338" s="75"/>
      <c r="AB338" s="75"/>
      <c r="AC338" s="75"/>
      <c r="AD338" s="75"/>
      <c r="AE338" s="75" t="s">
        <v>936</v>
      </c>
      <c r="AF338" s="74"/>
      <c r="AG338" s="74" t="s">
        <v>935</v>
      </c>
      <c r="AH338" s="74"/>
      <c r="AI338" s="74"/>
    </row>
    <row r="339" spans="1:35" ht="14.25" customHeight="1">
      <c r="A339" s="79"/>
      <c r="B339" s="78" t="s">
        <v>1016</v>
      </c>
      <c r="C339" s="74" t="s">
        <v>1015</v>
      </c>
      <c r="D339" s="74" t="s">
        <v>157</v>
      </c>
      <c r="E339" s="74" t="s">
        <v>944</v>
      </c>
      <c r="F339" s="74" t="s">
        <v>948</v>
      </c>
      <c r="G339" s="90" t="s">
        <v>1009</v>
      </c>
      <c r="H339" s="74"/>
      <c r="I339" s="74" t="s">
        <v>509</v>
      </c>
      <c r="J339" s="73">
        <v>44489</v>
      </c>
      <c r="K339" s="73">
        <f>VLOOKUP(I339,'[1]10.31'!$E:$F,2,FALSE)</f>
        <v>44493</v>
      </c>
      <c r="L339" s="338">
        <v>44479</v>
      </c>
      <c r="M339" s="74" t="s">
        <v>941</v>
      </c>
      <c r="N339" s="75" t="s">
        <v>1014</v>
      </c>
      <c r="O339" s="74"/>
      <c r="P339" s="74">
        <v>8</v>
      </c>
      <c r="Q339" s="74">
        <v>32</v>
      </c>
      <c r="R339" s="76" t="s">
        <v>939</v>
      </c>
      <c r="S339" s="74">
        <v>100</v>
      </c>
      <c r="T339" s="71" t="s">
        <v>938</v>
      </c>
      <c r="U339" s="74">
        <v>300</v>
      </c>
      <c r="V339" s="71" t="s">
        <v>937</v>
      </c>
      <c r="W339" s="74"/>
      <c r="X339" s="74" t="s">
        <v>927</v>
      </c>
      <c r="Y339" s="74" t="s">
        <v>927</v>
      </c>
      <c r="Z339" s="74"/>
      <c r="AA339" s="75"/>
      <c r="AB339" s="75"/>
      <c r="AC339" s="75"/>
      <c r="AD339" s="75"/>
      <c r="AE339" s="75" t="s">
        <v>936</v>
      </c>
      <c r="AF339" s="74"/>
      <c r="AG339" s="74" t="s">
        <v>935</v>
      </c>
      <c r="AH339" s="74"/>
      <c r="AI339" s="74"/>
    </row>
    <row r="340" spans="1:35" ht="14.25" customHeight="1">
      <c r="A340" s="79"/>
      <c r="B340" s="81" t="s">
        <v>1013</v>
      </c>
      <c r="C340" s="74" t="s">
        <v>1012</v>
      </c>
      <c r="D340" s="74" t="s">
        <v>157</v>
      </c>
      <c r="E340" s="74" t="s">
        <v>949</v>
      </c>
      <c r="F340" s="74" t="s">
        <v>948</v>
      </c>
      <c r="G340" s="90" t="s">
        <v>1009</v>
      </c>
      <c r="H340" s="74"/>
      <c r="I340" s="74" t="s">
        <v>2293</v>
      </c>
      <c r="J340" s="73">
        <v>44489</v>
      </c>
      <c r="K340" s="73">
        <f>VLOOKUP(I340,'[1]10.31'!$E:$F,2,FALSE)</f>
        <v>44493</v>
      </c>
      <c r="L340" s="338">
        <v>44479</v>
      </c>
      <c r="M340" s="74" t="s">
        <v>941</v>
      </c>
      <c r="N340" s="75" t="s">
        <v>1011</v>
      </c>
      <c r="O340" s="74"/>
      <c r="P340" s="74">
        <v>16</v>
      </c>
      <c r="Q340" s="74">
        <v>64</v>
      </c>
      <c r="R340" s="76" t="s">
        <v>939</v>
      </c>
      <c r="S340" s="74">
        <v>100</v>
      </c>
      <c r="T340" s="71" t="s">
        <v>938</v>
      </c>
      <c r="U340" s="87">
        <v>1000</v>
      </c>
      <c r="V340" s="71" t="s">
        <v>937</v>
      </c>
      <c r="W340" s="87"/>
      <c r="X340" s="74" t="s">
        <v>927</v>
      </c>
      <c r="Y340" s="74" t="s">
        <v>927</v>
      </c>
      <c r="Z340" s="74"/>
      <c r="AA340" s="75"/>
      <c r="AB340" s="75"/>
      <c r="AC340" s="75"/>
      <c r="AD340" s="75"/>
      <c r="AE340" s="75" t="s">
        <v>936</v>
      </c>
      <c r="AF340" s="74"/>
      <c r="AG340" s="74" t="s">
        <v>935</v>
      </c>
      <c r="AH340" s="74"/>
      <c r="AI340" s="74"/>
    </row>
    <row r="341" spans="1:35" ht="14.25" customHeight="1">
      <c r="A341" s="79"/>
      <c r="B341" s="89" t="s">
        <v>1010</v>
      </c>
      <c r="C341" s="87" t="s">
        <v>364</v>
      </c>
      <c r="D341" s="74" t="s">
        <v>157</v>
      </c>
      <c r="E341" s="74" t="s">
        <v>949</v>
      </c>
      <c r="F341" s="74" t="s">
        <v>948</v>
      </c>
      <c r="G341" s="90" t="s">
        <v>1009</v>
      </c>
      <c r="H341" s="74"/>
      <c r="I341" s="80" t="s">
        <v>2292</v>
      </c>
      <c r="J341" s="73">
        <v>44489</v>
      </c>
      <c r="K341" s="73">
        <f>VLOOKUP(I341,'[1]11.11'!$E:$F,2,FALSE)</f>
        <v>44509</v>
      </c>
      <c r="L341" s="73">
        <v>44489</v>
      </c>
      <c r="M341" s="74" t="s">
        <v>941</v>
      </c>
      <c r="N341" s="75" t="s">
        <v>1008</v>
      </c>
      <c r="O341" s="74"/>
      <c r="P341" s="74">
        <v>16</v>
      </c>
      <c r="Q341" s="74">
        <v>64</v>
      </c>
      <c r="R341" s="76" t="s">
        <v>939</v>
      </c>
      <c r="S341" s="74">
        <v>100</v>
      </c>
      <c r="T341" s="71" t="s">
        <v>938</v>
      </c>
      <c r="U341" s="87">
        <v>2000</v>
      </c>
      <c r="V341" s="71" t="s">
        <v>937</v>
      </c>
      <c r="W341" s="87"/>
      <c r="X341" s="74" t="s">
        <v>927</v>
      </c>
      <c r="Y341" s="74" t="s">
        <v>927</v>
      </c>
      <c r="Z341" s="74"/>
      <c r="AA341" s="75"/>
      <c r="AB341" s="75"/>
      <c r="AC341" s="75"/>
      <c r="AD341" s="75"/>
      <c r="AE341" s="75" t="s">
        <v>936</v>
      </c>
      <c r="AF341" s="74"/>
      <c r="AG341" s="74" t="s">
        <v>935</v>
      </c>
      <c r="AH341" s="74"/>
      <c r="AI341" s="74"/>
    </row>
    <row r="342" spans="1:35" ht="14.25" hidden="1" customHeight="1">
      <c r="A342" s="79"/>
      <c r="B342" s="89" t="s">
        <v>1007</v>
      </c>
      <c r="C342" s="87" t="s">
        <v>155</v>
      </c>
      <c r="D342" s="74" t="s">
        <v>971</v>
      </c>
      <c r="E342" s="74" t="s">
        <v>944</v>
      </c>
      <c r="F342" s="74" t="s">
        <v>948</v>
      </c>
      <c r="G342" s="77" t="s">
        <v>942</v>
      </c>
      <c r="H342" s="74"/>
      <c r="I342" s="74" t="s">
        <v>969</v>
      </c>
      <c r="J342" s="74"/>
      <c r="K342" s="442"/>
      <c r="L342" s="74"/>
      <c r="M342" s="74" t="s">
        <v>941</v>
      </c>
      <c r="N342" s="75" t="s">
        <v>970</v>
      </c>
      <c r="O342" s="74"/>
      <c r="P342" s="74">
        <v>32</v>
      </c>
      <c r="Q342" s="74">
        <v>64</v>
      </c>
      <c r="R342" s="74"/>
      <c r="S342" s="74"/>
      <c r="T342" s="74"/>
      <c r="U342" s="74"/>
      <c r="V342" s="74"/>
      <c r="W342" s="74"/>
      <c r="X342" s="83"/>
      <c r="Y342" s="83"/>
      <c r="Z342" s="83"/>
      <c r="AA342" s="75"/>
      <c r="AB342" s="75"/>
      <c r="AC342" s="75"/>
      <c r="AD342" s="75"/>
      <c r="AE342" s="75"/>
      <c r="AF342" s="74"/>
      <c r="AG342" s="74" t="s">
        <v>969</v>
      </c>
      <c r="AH342" s="74"/>
      <c r="AI342" s="74"/>
    </row>
    <row r="343" spans="1:35" ht="14.25" hidden="1" customHeight="1">
      <c r="A343" s="79"/>
      <c r="B343" s="89" t="s">
        <v>1007</v>
      </c>
      <c r="C343" s="87" t="s">
        <v>155</v>
      </c>
      <c r="D343" s="74" t="s">
        <v>971</v>
      </c>
      <c r="E343" s="74" t="s">
        <v>944</v>
      </c>
      <c r="F343" s="74" t="s">
        <v>948</v>
      </c>
      <c r="G343" s="77" t="s">
        <v>942</v>
      </c>
      <c r="H343" s="74"/>
      <c r="I343" s="74" t="s">
        <v>969</v>
      </c>
      <c r="J343" s="74"/>
      <c r="K343" s="442"/>
      <c r="L343" s="74"/>
      <c r="M343" s="74" t="s">
        <v>941</v>
      </c>
      <c r="N343" s="75" t="s">
        <v>970</v>
      </c>
      <c r="O343" s="74"/>
      <c r="P343" s="74">
        <v>32</v>
      </c>
      <c r="Q343" s="74">
        <v>64</v>
      </c>
      <c r="R343" s="74"/>
      <c r="S343" s="74"/>
      <c r="T343" s="74"/>
      <c r="U343" s="74"/>
      <c r="V343" s="74"/>
      <c r="W343" s="74"/>
      <c r="X343" s="83"/>
      <c r="Y343" s="83"/>
      <c r="Z343" s="83"/>
      <c r="AA343" s="75"/>
      <c r="AB343" s="75"/>
      <c r="AC343" s="75"/>
      <c r="AD343" s="75"/>
      <c r="AE343" s="75"/>
      <c r="AF343" s="74"/>
      <c r="AG343" s="74" t="s">
        <v>969</v>
      </c>
      <c r="AH343" s="74"/>
      <c r="AI343" s="74"/>
    </row>
    <row r="344" spans="1:35" ht="14.25" hidden="1" customHeight="1">
      <c r="A344" s="79"/>
      <c r="B344" s="89" t="s">
        <v>1007</v>
      </c>
      <c r="C344" s="87" t="s">
        <v>155</v>
      </c>
      <c r="D344" s="74" t="s">
        <v>971</v>
      </c>
      <c r="E344" s="74" t="s">
        <v>944</v>
      </c>
      <c r="F344" s="74" t="s">
        <v>948</v>
      </c>
      <c r="G344" s="77" t="s">
        <v>942</v>
      </c>
      <c r="H344" s="74"/>
      <c r="I344" s="74" t="s">
        <v>969</v>
      </c>
      <c r="J344" s="74"/>
      <c r="K344" s="442"/>
      <c r="L344" s="74"/>
      <c r="M344" s="74" t="s">
        <v>941</v>
      </c>
      <c r="N344" s="75" t="s">
        <v>970</v>
      </c>
      <c r="O344" s="74"/>
      <c r="P344" s="74">
        <v>32</v>
      </c>
      <c r="Q344" s="74">
        <v>64</v>
      </c>
      <c r="R344" s="74"/>
      <c r="S344" s="74"/>
      <c r="T344" s="74"/>
      <c r="U344" s="74"/>
      <c r="V344" s="74"/>
      <c r="W344" s="74"/>
      <c r="X344" s="83"/>
      <c r="Y344" s="83"/>
      <c r="Z344" s="83"/>
      <c r="AA344" s="75"/>
      <c r="AB344" s="75"/>
      <c r="AC344" s="75"/>
      <c r="AD344" s="75"/>
      <c r="AE344" s="75"/>
      <c r="AF344" s="74"/>
      <c r="AG344" s="74" t="s">
        <v>969</v>
      </c>
      <c r="AH344" s="74"/>
      <c r="AI344" s="74"/>
    </row>
    <row r="345" spans="1:35" ht="14.25" hidden="1" customHeight="1">
      <c r="A345" s="79"/>
      <c r="B345" s="89" t="s">
        <v>1007</v>
      </c>
      <c r="C345" s="87" t="s">
        <v>155</v>
      </c>
      <c r="D345" s="74" t="s">
        <v>971</v>
      </c>
      <c r="E345" s="74" t="s">
        <v>944</v>
      </c>
      <c r="F345" s="74" t="s">
        <v>948</v>
      </c>
      <c r="G345" s="77" t="s">
        <v>942</v>
      </c>
      <c r="H345" s="74"/>
      <c r="I345" s="74" t="s">
        <v>969</v>
      </c>
      <c r="J345" s="74"/>
      <c r="K345" s="442"/>
      <c r="L345" s="74"/>
      <c r="M345" s="74" t="s">
        <v>941</v>
      </c>
      <c r="N345" s="75" t="s">
        <v>970</v>
      </c>
      <c r="O345" s="74"/>
      <c r="P345" s="74">
        <v>32</v>
      </c>
      <c r="Q345" s="74">
        <v>64</v>
      </c>
      <c r="R345" s="74"/>
      <c r="S345" s="74"/>
      <c r="T345" s="74"/>
      <c r="U345" s="74"/>
      <c r="V345" s="74"/>
      <c r="W345" s="74"/>
      <c r="X345" s="83"/>
      <c r="Y345" s="83"/>
      <c r="Z345" s="83"/>
      <c r="AA345" s="75"/>
      <c r="AB345" s="75"/>
      <c r="AC345" s="75"/>
      <c r="AD345" s="75"/>
      <c r="AE345" s="75"/>
      <c r="AF345" s="74"/>
      <c r="AG345" s="74" t="s">
        <v>969</v>
      </c>
      <c r="AH345" s="74"/>
      <c r="AI345" s="74"/>
    </row>
    <row r="346" spans="1:35" ht="14.25" customHeight="1">
      <c r="A346" s="79"/>
      <c r="B346" s="88" t="s">
        <v>323</v>
      </c>
      <c r="C346" s="87" t="s">
        <v>1005</v>
      </c>
      <c r="D346" s="74" t="s">
        <v>157</v>
      </c>
      <c r="E346" s="74" t="s">
        <v>944</v>
      </c>
      <c r="F346" s="74" t="s">
        <v>948</v>
      </c>
      <c r="G346" s="77" t="s">
        <v>942</v>
      </c>
      <c r="H346" s="74"/>
      <c r="I346" s="80" t="s">
        <v>324</v>
      </c>
      <c r="J346" s="73">
        <v>44479</v>
      </c>
      <c r="K346" s="73">
        <f>VLOOKUP(I346,'[1]11.11'!$E:$F,2,FALSE)</f>
        <v>44502</v>
      </c>
      <c r="L346" s="339">
        <v>44489</v>
      </c>
      <c r="M346" s="74" t="s">
        <v>941</v>
      </c>
      <c r="N346" s="75" t="s">
        <v>1006</v>
      </c>
      <c r="O346" s="74"/>
      <c r="P346" s="74">
        <v>32</v>
      </c>
      <c r="Q346" s="74">
        <v>64</v>
      </c>
      <c r="R346" s="76" t="s">
        <v>939</v>
      </c>
      <c r="S346" s="74">
        <v>100</v>
      </c>
      <c r="T346" s="71" t="s">
        <v>938</v>
      </c>
      <c r="U346" s="74">
        <v>300</v>
      </c>
      <c r="V346" s="71" t="s">
        <v>937</v>
      </c>
      <c r="W346" s="74"/>
      <c r="X346" s="74" t="s">
        <v>927</v>
      </c>
      <c r="Y346" s="74" t="s">
        <v>927</v>
      </c>
      <c r="Z346" s="74"/>
      <c r="AA346" s="75"/>
      <c r="AB346" s="75"/>
      <c r="AC346" s="75"/>
      <c r="AD346" s="75"/>
      <c r="AE346" s="75" t="s">
        <v>936</v>
      </c>
      <c r="AF346" s="74"/>
      <c r="AG346" s="74" t="s">
        <v>935</v>
      </c>
      <c r="AH346" s="74"/>
      <c r="AI346" s="74"/>
    </row>
    <row r="347" spans="1:35" ht="14.25" customHeight="1">
      <c r="A347" s="79"/>
      <c r="B347" s="88" t="s">
        <v>323</v>
      </c>
      <c r="C347" s="87" t="s">
        <v>1005</v>
      </c>
      <c r="D347" s="74" t="s">
        <v>157</v>
      </c>
      <c r="E347" s="74" t="s">
        <v>944</v>
      </c>
      <c r="F347" s="74" t="s">
        <v>948</v>
      </c>
      <c r="G347" s="77" t="s">
        <v>942</v>
      </c>
      <c r="H347" s="74"/>
      <c r="I347" s="80" t="s">
        <v>325</v>
      </c>
      <c r="J347" s="73">
        <v>44479</v>
      </c>
      <c r="K347" s="73">
        <f>VLOOKUP(I347,'[1]11.11'!$E:$F,2,FALSE)</f>
        <v>44502</v>
      </c>
      <c r="L347" s="339">
        <v>44489</v>
      </c>
      <c r="M347" s="74" t="s">
        <v>941</v>
      </c>
      <c r="N347" s="75" t="s">
        <v>1004</v>
      </c>
      <c r="O347" s="74"/>
      <c r="P347" s="74">
        <v>32</v>
      </c>
      <c r="Q347" s="74">
        <v>64</v>
      </c>
      <c r="R347" s="76" t="s">
        <v>939</v>
      </c>
      <c r="S347" s="74">
        <v>100</v>
      </c>
      <c r="T347" s="71" t="s">
        <v>938</v>
      </c>
      <c r="U347" s="74">
        <v>300</v>
      </c>
      <c r="V347" s="71" t="s">
        <v>937</v>
      </c>
      <c r="W347" s="74"/>
      <c r="X347" s="74" t="s">
        <v>927</v>
      </c>
      <c r="Y347" s="74" t="s">
        <v>927</v>
      </c>
      <c r="Z347" s="74"/>
      <c r="AA347" s="75"/>
      <c r="AB347" s="75"/>
      <c r="AC347" s="75"/>
      <c r="AD347" s="75"/>
      <c r="AE347" s="75" t="s">
        <v>936</v>
      </c>
      <c r="AF347" s="74"/>
      <c r="AG347" s="74" t="s">
        <v>935</v>
      </c>
      <c r="AH347" s="74"/>
      <c r="AI347" s="74"/>
    </row>
    <row r="348" spans="1:35" ht="14.25" customHeight="1">
      <c r="A348" s="79"/>
      <c r="B348" s="88" t="s">
        <v>994</v>
      </c>
      <c r="C348" s="87" t="s">
        <v>158</v>
      </c>
      <c r="D348" s="74" t="s">
        <v>157</v>
      </c>
      <c r="E348" s="74" t="s">
        <v>944</v>
      </c>
      <c r="F348" s="74" t="s">
        <v>948</v>
      </c>
      <c r="G348" s="77" t="s">
        <v>942</v>
      </c>
      <c r="H348" s="74"/>
      <c r="I348" s="74" t="s">
        <v>326</v>
      </c>
      <c r="J348" s="73">
        <v>44479</v>
      </c>
      <c r="K348" s="73">
        <f>VLOOKUP(I348,'[1]11.11'!$E:$F,2,FALSE)</f>
        <v>44502</v>
      </c>
      <c r="L348" s="339">
        <v>44489</v>
      </c>
      <c r="M348" s="74" t="s">
        <v>941</v>
      </c>
      <c r="N348" s="75" t="s">
        <v>1003</v>
      </c>
      <c r="O348" s="74"/>
      <c r="P348" s="74">
        <v>8</v>
      </c>
      <c r="Q348" s="74">
        <v>32</v>
      </c>
      <c r="R348" s="76" t="s">
        <v>939</v>
      </c>
      <c r="S348" s="74">
        <v>100</v>
      </c>
      <c r="T348" s="71" t="s">
        <v>938</v>
      </c>
      <c r="U348" s="74">
        <v>1000</v>
      </c>
      <c r="V348" s="71" t="s">
        <v>937</v>
      </c>
      <c r="W348" s="74"/>
      <c r="X348" s="74" t="s">
        <v>927</v>
      </c>
      <c r="Y348" s="74" t="s">
        <v>927</v>
      </c>
      <c r="Z348" s="74"/>
      <c r="AA348" s="75"/>
      <c r="AB348" s="75"/>
      <c r="AC348" s="75"/>
      <c r="AD348" s="75"/>
      <c r="AE348" s="75" t="s">
        <v>936</v>
      </c>
      <c r="AF348" s="74"/>
      <c r="AG348" s="74" t="s">
        <v>935</v>
      </c>
      <c r="AH348" s="74"/>
      <c r="AI348" s="74"/>
    </row>
    <row r="349" spans="1:35" ht="14.25" customHeight="1">
      <c r="A349" s="79"/>
      <c r="B349" s="88" t="s">
        <v>994</v>
      </c>
      <c r="C349" s="87" t="s">
        <v>158</v>
      </c>
      <c r="D349" s="74" t="s">
        <v>157</v>
      </c>
      <c r="E349" s="74" t="s">
        <v>944</v>
      </c>
      <c r="F349" s="74" t="s">
        <v>948</v>
      </c>
      <c r="G349" s="77" t="s">
        <v>942</v>
      </c>
      <c r="H349" s="74"/>
      <c r="I349" s="74" t="s">
        <v>327</v>
      </c>
      <c r="J349" s="73">
        <v>44479</v>
      </c>
      <c r="K349" s="73">
        <f>VLOOKUP(I349,'[1]11.11'!$E:$F,2,FALSE)</f>
        <v>44502</v>
      </c>
      <c r="L349" s="339">
        <v>44489</v>
      </c>
      <c r="M349" s="74" t="s">
        <v>941</v>
      </c>
      <c r="N349" s="75" t="s">
        <v>1002</v>
      </c>
      <c r="O349" s="74"/>
      <c r="P349" s="74">
        <v>8</v>
      </c>
      <c r="Q349" s="74">
        <v>32</v>
      </c>
      <c r="R349" s="76" t="s">
        <v>939</v>
      </c>
      <c r="S349" s="74">
        <v>100</v>
      </c>
      <c r="T349" s="71" t="s">
        <v>938</v>
      </c>
      <c r="U349" s="74">
        <v>1000</v>
      </c>
      <c r="V349" s="71" t="s">
        <v>937</v>
      </c>
      <c r="W349" s="74"/>
      <c r="X349" s="74" t="s">
        <v>927</v>
      </c>
      <c r="Y349" s="74" t="s">
        <v>927</v>
      </c>
      <c r="Z349" s="74"/>
      <c r="AA349" s="75"/>
      <c r="AB349" s="75"/>
      <c r="AC349" s="75"/>
      <c r="AD349" s="75"/>
      <c r="AE349" s="75" t="s">
        <v>936</v>
      </c>
      <c r="AF349" s="74"/>
      <c r="AG349" s="74" t="s">
        <v>935</v>
      </c>
      <c r="AH349" s="74"/>
      <c r="AI349" s="74"/>
    </row>
    <row r="350" spans="1:35" ht="14.25" customHeight="1">
      <c r="A350" s="79"/>
      <c r="B350" s="88" t="s">
        <v>994</v>
      </c>
      <c r="C350" s="87" t="s">
        <v>158</v>
      </c>
      <c r="D350" s="74" t="s">
        <v>157</v>
      </c>
      <c r="E350" s="74" t="s">
        <v>944</v>
      </c>
      <c r="F350" s="74" t="s">
        <v>948</v>
      </c>
      <c r="G350" s="77" t="s">
        <v>942</v>
      </c>
      <c r="H350" s="74"/>
      <c r="I350" s="74" t="s">
        <v>328</v>
      </c>
      <c r="J350" s="73">
        <v>44479</v>
      </c>
      <c r="K350" s="73">
        <f>VLOOKUP(I350,'[1]11.11'!$E:$F,2,FALSE)</f>
        <v>44502</v>
      </c>
      <c r="L350" s="339">
        <v>44489</v>
      </c>
      <c r="M350" s="74" t="s">
        <v>941</v>
      </c>
      <c r="N350" s="75" t="s">
        <v>1001</v>
      </c>
      <c r="O350" s="74"/>
      <c r="P350" s="74">
        <v>8</v>
      </c>
      <c r="Q350" s="74">
        <v>32</v>
      </c>
      <c r="R350" s="76" t="s">
        <v>939</v>
      </c>
      <c r="S350" s="74">
        <v>100</v>
      </c>
      <c r="T350" s="71" t="s">
        <v>938</v>
      </c>
      <c r="U350" s="74">
        <v>1000</v>
      </c>
      <c r="V350" s="71" t="s">
        <v>937</v>
      </c>
      <c r="W350" s="74"/>
      <c r="X350" s="74" t="s">
        <v>927</v>
      </c>
      <c r="Y350" s="74" t="s">
        <v>927</v>
      </c>
      <c r="Z350" s="74"/>
      <c r="AA350" s="75"/>
      <c r="AB350" s="75"/>
      <c r="AC350" s="75"/>
      <c r="AD350" s="75"/>
      <c r="AE350" s="75" t="s">
        <v>936</v>
      </c>
      <c r="AF350" s="74"/>
      <c r="AG350" s="74" t="s">
        <v>935</v>
      </c>
      <c r="AH350" s="74"/>
      <c r="AI350" s="74"/>
    </row>
    <row r="351" spans="1:35" ht="14.25" customHeight="1">
      <c r="A351" s="79"/>
      <c r="B351" s="88" t="s">
        <v>994</v>
      </c>
      <c r="C351" s="87" t="s">
        <v>158</v>
      </c>
      <c r="D351" s="74" t="s">
        <v>157</v>
      </c>
      <c r="E351" s="74" t="s">
        <v>944</v>
      </c>
      <c r="F351" s="74" t="s">
        <v>948</v>
      </c>
      <c r="G351" s="77" t="s">
        <v>942</v>
      </c>
      <c r="H351" s="74"/>
      <c r="I351" s="74" t="s">
        <v>329</v>
      </c>
      <c r="J351" s="73">
        <v>44479</v>
      </c>
      <c r="K351" s="73">
        <f>VLOOKUP(I351,'[1]11.11'!$E:$F,2,FALSE)</f>
        <v>44502</v>
      </c>
      <c r="L351" s="339">
        <v>44489</v>
      </c>
      <c r="M351" s="74" t="s">
        <v>941</v>
      </c>
      <c r="N351" s="75" t="s">
        <v>1000</v>
      </c>
      <c r="O351" s="74"/>
      <c r="P351" s="74">
        <v>8</v>
      </c>
      <c r="Q351" s="74">
        <v>32</v>
      </c>
      <c r="R351" s="76" t="s">
        <v>939</v>
      </c>
      <c r="S351" s="74">
        <v>100</v>
      </c>
      <c r="T351" s="71" t="s">
        <v>938</v>
      </c>
      <c r="U351" s="74">
        <v>1000</v>
      </c>
      <c r="V351" s="71" t="s">
        <v>937</v>
      </c>
      <c r="W351" s="74"/>
      <c r="X351" s="74" t="s">
        <v>927</v>
      </c>
      <c r="Y351" s="74" t="s">
        <v>927</v>
      </c>
      <c r="Z351" s="74"/>
      <c r="AA351" s="75"/>
      <c r="AB351" s="75"/>
      <c r="AC351" s="75"/>
      <c r="AD351" s="75"/>
      <c r="AE351" s="75" t="s">
        <v>936</v>
      </c>
      <c r="AF351" s="74"/>
      <c r="AG351" s="74" t="s">
        <v>935</v>
      </c>
      <c r="AH351" s="74"/>
      <c r="AI351" s="74"/>
    </row>
    <row r="352" spans="1:35" ht="14.25" customHeight="1">
      <c r="A352" s="79"/>
      <c r="B352" s="88" t="s">
        <v>994</v>
      </c>
      <c r="C352" s="87" t="s">
        <v>158</v>
      </c>
      <c r="D352" s="74" t="s">
        <v>157</v>
      </c>
      <c r="E352" s="74" t="s">
        <v>944</v>
      </c>
      <c r="F352" s="74" t="s">
        <v>948</v>
      </c>
      <c r="G352" s="77" t="s">
        <v>942</v>
      </c>
      <c r="H352" s="74"/>
      <c r="I352" s="74" t="s">
        <v>330</v>
      </c>
      <c r="J352" s="73">
        <v>44479</v>
      </c>
      <c r="K352" s="73">
        <f>VLOOKUP(I352,'[1]11.11'!$E:$F,2,FALSE)</f>
        <v>44502</v>
      </c>
      <c r="L352" s="339">
        <v>44489</v>
      </c>
      <c r="M352" s="74" t="s">
        <v>941</v>
      </c>
      <c r="N352" s="75" t="s">
        <v>999</v>
      </c>
      <c r="O352" s="74"/>
      <c r="P352" s="74">
        <v>8</v>
      </c>
      <c r="Q352" s="74">
        <v>32</v>
      </c>
      <c r="R352" s="76" t="s">
        <v>939</v>
      </c>
      <c r="S352" s="74">
        <v>100</v>
      </c>
      <c r="T352" s="71" t="s">
        <v>938</v>
      </c>
      <c r="U352" s="74">
        <v>1000</v>
      </c>
      <c r="V352" s="71" t="s">
        <v>937</v>
      </c>
      <c r="W352" s="74"/>
      <c r="X352" s="74" t="s">
        <v>927</v>
      </c>
      <c r="Y352" s="74" t="s">
        <v>927</v>
      </c>
      <c r="Z352" s="74"/>
      <c r="AA352" s="75"/>
      <c r="AB352" s="75"/>
      <c r="AC352" s="75"/>
      <c r="AD352" s="75"/>
      <c r="AE352" s="75" t="s">
        <v>936</v>
      </c>
      <c r="AF352" s="74"/>
      <c r="AG352" s="74" t="s">
        <v>935</v>
      </c>
      <c r="AH352" s="74"/>
      <c r="AI352" s="74"/>
    </row>
    <row r="353" spans="1:35" ht="14.25" customHeight="1">
      <c r="A353" s="79"/>
      <c r="B353" s="88" t="s">
        <v>994</v>
      </c>
      <c r="C353" s="87" t="s">
        <v>158</v>
      </c>
      <c r="D353" s="74" t="s">
        <v>157</v>
      </c>
      <c r="E353" s="74" t="s">
        <v>944</v>
      </c>
      <c r="F353" s="74" t="s">
        <v>948</v>
      </c>
      <c r="G353" s="77" t="s">
        <v>942</v>
      </c>
      <c r="H353" s="74"/>
      <c r="I353" s="74" t="s">
        <v>331</v>
      </c>
      <c r="J353" s="73">
        <v>44479</v>
      </c>
      <c r="K353" s="73">
        <f>VLOOKUP(I353,'[1]11.11'!$E:$F,2,FALSE)</f>
        <v>44502</v>
      </c>
      <c r="L353" s="339">
        <v>44489</v>
      </c>
      <c r="M353" s="74" t="s">
        <v>941</v>
      </c>
      <c r="N353" s="75" t="s">
        <v>998</v>
      </c>
      <c r="O353" s="74"/>
      <c r="P353" s="74">
        <v>8</v>
      </c>
      <c r="Q353" s="74">
        <v>32</v>
      </c>
      <c r="R353" s="76" t="s">
        <v>939</v>
      </c>
      <c r="S353" s="74">
        <v>100</v>
      </c>
      <c r="T353" s="71" t="s">
        <v>938</v>
      </c>
      <c r="U353" s="74">
        <v>1000</v>
      </c>
      <c r="V353" s="71" t="s">
        <v>937</v>
      </c>
      <c r="W353" s="74"/>
      <c r="X353" s="74" t="s">
        <v>927</v>
      </c>
      <c r="Y353" s="74" t="s">
        <v>927</v>
      </c>
      <c r="Z353" s="74"/>
      <c r="AA353" s="75"/>
      <c r="AB353" s="75"/>
      <c r="AC353" s="75"/>
      <c r="AD353" s="75"/>
      <c r="AE353" s="75" t="s">
        <v>936</v>
      </c>
      <c r="AF353" s="74"/>
      <c r="AG353" s="74" t="s">
        <v>935</v>
      </c>
      <c r="AH353" s="74"/>
      <c r="AI353" s="74"/>
    </row>
    <row r="354" spans="1:35" ht="14.25" customHeight="1">
      <c r="A354" s="79"/>
      <c r="B354" s="88" t="s">
        <v>994</v>
      </c>
      <c r="C354" s="87" t="s">
        <v>158</v>
      </c>
      <c r="D354" s="74" t="s">
        <v>157</v>
      </c>
      <c r="E354" s="74" t="s">
        <v>944</v>
      </c>
      <c r="F354" s="74" t="s">
        <v>948</v>
      </c>
      <c r="G354" s="77" t="s">
        <v>942</v>
      </c>
      <c r="H354" s="74"/>
      <c r="I354" s="74" t="s">
        <v>332</v>
      </c>
      <c r="J354" s="73">
        <v>44479</v>
      </c>
      <c r="K354" s="73">
        <f>VLOOKUP(I354,'[1]11.11'!$E:$F,2,FALSE)</f>
        <v>44502</v>
      </c>
      <c r="L354" s="339">
        <v>44489</v>
      </c>
      <c r="M354" s="74" t="s">
        <v>941</v>
      </c>
      <c r="N354" s="75" t="s">
        <v>997</v>
      </c>
      <c r="O354" s="74"/>
      <c r="P354" s="74">
        <v>8</v>
      </c>
      <c r="Q354" s="74">
        <v>32</v>
      </c>
      <c r="R354" s="76" t="s">
        <v>939</v>
      </c>
      <c r="S354" s="74">
        <v>100</v>
      </c>
      <c r="T354" s="71" t="s">
        <v>938</v>
      </c>
      <c r="U354" s="74">
        <v>1000</v>
      </c>
      <c r="V354" s="71" t="s">
        <v>937</v>
      </c>
      <c r="W354" s="74"/>
      <c r="X354" s="74" t="s">
        <v>927</v>
      </c>
      <c r="Y354" s="74" t="s">
        <v>927</v>
      </c>
      <c r="Z354" s="74"/>
      <c r="AA354" s="75"/>
      <c r="AB354" s="75"/>
      <c r="AC354" s="75"/>
      <c r="AD354" s="75"/>
      <c r="AE354" s="75" t="s">
        <v>936</v>
      </c>
      <c r="AF354" s="74"/>
      <c r="AG354" s="74" t="s">
        <v>935</v>
      </c>
      <c r="AH354" s="74"/>
      <c r="AI354" s="74"/>
    </row>
    <row r="355" spans="1:35" ht="14.25" customHeight="1">
      <c r="A355" s="79"/>
      <c r="B355" s="88" t="s">
        <v>994</v>
      </c>
      <c r="C355" s="87" t="s">
        <v>158</v>
      </c>
      <c r="D355" s="74" t="s">
        <v>157</v>
      </c>
      <c r="E355" s="74" t="s">
        <v>944</v>
      </c>
      <c r="F355" s="74" t="s">
        <v>948</v>
      </c>
      <c r="G355" s="77" t="s">
        <v>942</v>
      </c>
      <c r="H355" s="74"/>
      <c r="I355" s="74" t="s">
        <v>333</v>
      </c>
      <c r="J355" s="73">
        <v>44479</v>
      </c>
      <c r="K355" s="73">
        <f>VLOOKUP(I355,'[1]11.11'!$E:$F,2,FALSE)</f>
        <v>44502</v>
      </c>
      <c r="L355" s="339">
        <v>44489</v>
      </c>
      <c r="M355" s="74" t="s">
        <v>941</v>
      </c>
      <c r="N355" s="75" t="s">
        <v>996</v>
      </c>
      <c r="O355" s="74"/>
      <c r="P355" s="74">
        <v>8</v>
      </c>
      <c r="Q355" s="74">
        <v>32</v>
      </c>
      <c r="R355" s="76" t="s">
        <v>939</v>
      </c>
      <c r="S355" s="74">
        <v>100</v>
      </c>
      <c r="T355" s="71" t="s">
        <v>938</v>
      </c>
      <c r="U355" s="74">
        <v>1000</v>
      </c>
      <c r="V355" s="71" t="s">
        <v>937</v>
      </c>
      <c r="W355" s="74"/>
      <c r="X355" s="74" t="s">
        <v>927</v>
      </c>
      <c r="Y355" s="74" t="s">
        <v>927</v>
      </c>
      <c r="Z355" s="74"/>
      <c r="AA355" s="75"/>
      <c r="AB355" s="75"/>
      <c r="AC355" s="75"/>
      <c r="AD355" s="75"/>
      <c r="AE355" s="75" t="s">
        <v>936</v>
      </c>
      <c r="AF355" s="74"/>
      <c r="AG355" s="74" t="s">
        <v>935</v>
      </c>
      <c r="AH355" s="74"/>
      <c r="AI355" s="74"/>
    </row>
    <row r="356" spans="1:35" ht="14.25" customHeight="1">
      <c r="A356" s="79"/>
      <c r="B356" s="88" t="s">
        <v>994</v>
      </c>
      <c r="C356" s="87" t="s">
        <v>158</v>
      </c>
      <c r="D356" s="74" t="s">
        <v>157</v>
      </c>
      <c r="E356" s="74" t="s">
        <v>944</v>
      </c>
      <c r="F356" s="74" t="s">
        <v>948</v>
      </c>
      <c r="G356" s="77" t="s">
        <v>942</v>
      </c>
      <c r="H356" s="74"/>
      <c r="I356" s="74" t="s">
        <v>334</v>
      </c>
      <c r="J356" s="73">
        <v>44479</v>
      </c>
      <c r="K356" s="73">
        <f>VLOOKUP(I356,'[1]11.11'!$E:$F,2,FALSE)</f>
        <v>44502</v>
      </c>
      <c r="L356" s="339">
        <v>44489</v>
      </c>
      <c r="M356" s="74" t="s">
        <v>941</v>
      </c>
      <c r="N356" s="75" t="s">
        <v>995</v>
      </c>
      <c r="O356" s="74"/>
      <c r="P356" s="74">
        <v>8</v>
      </c>
      <c r="Q356" s="74">
        <v>32</v>
      </c>
      <c r="R356" s="76" t="s">
        <v>939</v>
      </c>
      <c r="S356" s="74">
        <v>100</v>
      </c>
      <c r="T356" s="71" t="s">
        <v>938</v>
      </c>
      <c r="U356" s="74">
        <v>1000</v>
      </c>
      <c r="V356" s="71" t="s">
        <v>937</v>
      </c>
      <c r="W356" s="74"/>
      <c r="X356" s="74" t="s">
        <v>927</v>
      </c>
      <c r="Y356" s="74" t="s">
        <v>927</v>
      </c>
      <c r="Z356" s="74"/>
      <c r="AA356" s="75"/>
      <c r="AB356" s="75"/>
      <c r="AC356" s="75"/>
      <c r="AD356" s="75"/>
      <c r="AE356" s="75" t="s">
        <v>936</v>
      </c>
      <c r="AF356" s="74"/>
      <c r="AG356" s="74" t="s">
        <v>935</v>
      </c>
      <c r="AH356" s="74"/>
      <c r="AI356" s="74"/>
    </row>
    <row r="357" spans="1:35" ht="14.25" customHeight="1">
      <c r="A357" s="79"/>
      <c r="B357" s="88" t="s">
        <v>994</v>
      </c>
      <c r="C357" s="87" t="s">
        <v>158</v>
      </c>
      <c r="D357" s="74" t="s">
        <v>157</v>
      </c>
      <c r="E357" s="74" t="s">
        <v>944</v>
      </c>
      <c r="F357" s="74" t="s">
        <v>948</v>
      </c>
      <c r="G357" s="77" t="s">
        <v>942</v>
      </c>
      <c r="H357" s="74"/>
      <c r="I357" s="74" t="s">
        <v>335</v>
      </c>
      <c r="J357" s="73">
        <v>44479</v>
      </c>
      <c r="K357" s="73">
        <f>VLOOKUP(I357,'[1]11.11'!$E:$F,2,FALSE)</f>
        <v>44502</v>
      </c>
      <c r="L357" s="339">
        <v>44489</v>
      </c>
      <c r="M357" s="74" t="s">
        <v>941</v>
      </c>
      <c r="N357" s="75" t="s">
        <v>993</v>
      </c>
      <c r="O357" s="74"/>
      <c r="P357" s="74">
        <v>8</v>
      </c>
      <c r="Q357" s="74">
        <v>32</v>
      </c>
      <c r="R357" s="76" t="s">
        <v>939</v>
      </c>
      <c r="S357" s="74">
        <v>100</v>
      </c>
      <c r="T357" s="71" t="s">
        <v>938</v>
      </c>
      <c r="U357" s="74">
        <v>1000</v>
      </c>
      <c r="V357" s="71" t="s">
        <v>937</v>
      </c>
      <c r="W357" s="74"/>
      <c r="X357" s="74" t="s">
        <v>927</v>
      </c>
      <c r="Y357" s="74" t="s">
        <v>927</v>
      </c>
      <c r="Z357" s="74"/>
      <c r="AA357" s="75"/>
      <c r="AB357" s="75"/>
      <c r="AC357" s="75"/>
      <c r="AD357" s="75"/>
      <c r="AE357" s="75" t="s">
        <v>936</v>
      </c>
      <c r="AF357" s="74"/>
      <c r="AG357" s="74" t="s">
        <v>935</v>
      </c>
      <c r="AH357" s="74"/>
      <c r="AI357" s="74"/>
    </row>
    <row r="358" spans="1:35" ht="14.25" hidden="1" customHeight="1">
      <c r="A358" s="79"/>
      <c r="B358" s="88" t="s">
        <v>992</v>
      </c>
      <c r="C358" s="87" t="s">
        <v>159</v>
      </c>
      <c r="D358" s="87" t="s">
        <v>971</v>
      </c>
      <c r="E358" s="87" t="s">
        <v>944</v>
      </c>
      <c r="F358" s="87" t="s">
        <v>948</v>
      </c>
      <c r="G358" s="87" t="s">
        <v>942</v>
      </c>
      <c r="H358" s="87"/>
      <c r="I358" s="87" t="s">
        <v>969</v>
      </c>
      <c r="J358" s="87"/>
      <c r="K358" s="443"/>
      <c r="L358" s="339"/>
      <c r="M358" s="87" t="s">
        <v>941</v>
      </c>
      <c r="N358" s="75" t="s">
        <v>970</v>
      </c>
      <c r="O358" s="87"/>
      <c r="P358" s="87">
        <v>32</v>
      </c>
      <c r="Q358" s="87">
        <v>64</v>
      </c>
      <c r="R358" s="87"/>
      <c r="S358" s="87"/>
      <c r="T358" s="87"/>
      <c r="U358" s="87"/>
      <c r="V358" s="87"/>
      <c r="W358" s="87"/>
      <c r="X358" s="83"/>
      <c r="Y358" s="83"/>
      <c r="Z358" s="83"/>
      <c r="AA358" s="75"/>
      <c r="AB358" s="75"/>
      <c r="AC358" s="75"/>
      <c r="AD358" s="75"/>
      <c r="AE358" s="75"/>
      <c r="AF358" s="74"/>
      <c r="AG358" s="74" t="s">
        <v>969</v>
      </c>
      <c r="AH358" s="74"/>
      <c r="AI358" s="74"/>
    </row>
    <row r="359" spans="1:35" ht="14.25" hidden="1" customHeight="1">
      <c r="A359" s="79"/>
      <c r="B359" s="88" t="s">
        <v>992</v>
      </c>
      <c r="C359" s="87" t="s">
        <v>159</v>
      </c>
      <c r="D359" s="87" t="s">
        <v>971</v>
      </c>
      <c r="E359" s="87" t="s">
        <v>944</v>
      </c>
      <c r="F359" s="87" t="s">
        <v>948</v>
      </c>
      <c r="G359" s="87" t="s">
        <v>942</v>
      </c>
      <c r="H359" s="87"/>
      <c r="I359" s="87" t="s">
        <v>969</v>
      </c>
      <c r="J359" s="87"/>
      <c r="K359" s="443"/>
      <c r="L359" s="339"/>
      <c r="M359" s="87" t="s">
        <v>941</v>
      </c>
      <c r="N359" s="75" t="s">
        <v>970</v>
      </c>
      <c r="O359" s="87"/>
      <c r="P359" s="87">
        <v>32</v>
      </c>
      <c r="Q359" s="87">
        <v>64</v>
      </c>
      <c r="R359" s="87"/>
      <c r="S359" s="87"/>
      <c r="T359" s="87"/>
      <c r="U359" s="87"/>
      <c r="V359" s="87"/>
      <c r="W359" s="87"/>
      <c r="X359" s="83"/>
      <c r="Y359" s="83"/>
      <c r="Z359" s="83"/>
      <c r="AA359" s="75"/>
      <c r="AB359" s="75"/>
      <c r="AC359" s="75"/>
      <c r="AD359" s="75"/>
      <c r="AE359" s="75"/>
      <c r="AF359" s="74"/>
      <c r="AG359" s="74" t="s">
        <v>969</v>
      </c>
      <c r="AH359" s="74"/>
      <c r="AI359" s="74"/>
    </row>
    <row r="360" spans="1:35" ht="14.25" customHeight="1">
      <c r="A360" s="79"/>
      <c r="B360" s="88" t="s">
        <v>990</v>
      </c>
      <c r="C360" s="87" t="s">
        <v>336</v>
      </c>
      <c r="D360" s="87" t="s">
        <v>157</v>
      </c>
      <c r="E360" s="87" t="s">
        <v>989</v>
      </c>
      <c r="F360" s="87" t="s">
        <v>948</v>
      </c>
      <c r="G360" s="77" t="s">
        <v>942</v>
      </c>
      <c r="H360" s="87"/>
      <c r="I360" s="87" t="s">
        <v>337</v>
      </c>
      <c r="J360" s="73">
        <v>44479</v>
      </c>
      <c r="K360" s="73">
        <f>VLOOKUP(I360,'[1]11.11'!$E:$F,2,FALSE)</f>
        <v>44502</v>
      </c>
      <c r="L360" s="339">
        <v>44489</v>
      </c>
      <c r="M360" s="87" t="s">
        <v>941</v>
      </c>
      <c r="N360" s="75" t="s">
        <v>991</v>
      </c>
      <c r="O360" s="87"/>
      <c r="P360" s="87">
        <v>16</v>
      </c>
      <c r="Q360" s="87">
        <v>32</v>
      </c>
      <c r="R360" s="76" t="s">
        <v>939</v>
      </c>
      <c r="S360" s="87">
        <v>100</v>
      </c>
      <c r="T360" s="71" t="s">
        <v>938</v>
      </c>
      <c r="U360" s="87">
        <v>600</v>
      </c>
      <c r="V360" s="71" t="s">
        <v>937</v>
      </c>
      <c r="W360" s="87"/>
      <c r="X360" s="74" t="s">
        <v>927</v>
      </c>
      <c r="Y360" s="74" t="s">
        <v>927</v>
      </c>
      <c r="Z360" s="74"/>
      <c r="AA360" s="75"/>
      <c r="AB360" s="75"/>
      <c r="AC360" s="75"/>
      <c r="AD360" s="75"/>
      <c r="AE360" s="75" t="s">
        <v>936</v>
      </c>
      <c r="AF360" s="74"/>
      <c r="AG360" s="74" t="s">
        <v>935</v>
      </c>
      <c r="AH360" s="74"/>
      <c r="AI360" s="74"/>
    </row>
    <row r="361" spans="1:35" ht="14.25" customHeight="1">
      <c r="A361" s="79"/>
      <c r="B361" s="88" t="s">
        <v>990</v>
      </c>
      <c r="C361" s="87" t="s">
        <v>336</v>
      </c>
      <c r="D361" s="87" t="s">
        <v>157</v>
      </c>
      <c r="E361" s="87" t="s">
        <v>989</v>
      </c>
      <c r="F361" s="87" t="s">
        <v>948</v>
      </c>
      <c r="G361" s="77" t="s">
        <v>942</v>
      </c>
      <c r="H361" s="87"/>
      <c r="I361" s="87" t="s">
        <v>338</v>
      </c>
      <c r="J361" s="73">
        <v>44479</v>
      </c>
      <c r="K361" s="73">
        <f>VLOOKUP(I361,'[1]11.11'!$E:$F,2,FALSE)</f>
        <v>44502</v>
      </c>
      <c r="L361" s="339">
        <v>44489</v>
      </c>
      <c r="M361" s="87" t="s">
        <v>941</v>
      </c>
      <c r="N361" s="75" t="s">
        <v>988</v>
      </c>
      <c r="O361" s="87"/>
      <c r="P361" s="87">
        <v>16</v>
      </c>
      <c r="Q361" s="87">
        <v>32</v>
      </c>
      <c r="R361" s="76" t="s">
        <v>939</v>
      </c>
      <c r="S361" s="87">
        <v>100</v>
      </c>
      <c r="T361" s="71" t="s">
        <v>938</v>
      </c>
      <c r="U361" s="87">
        <v>600</v>
      </c>
      <c r="V361" s="71" t="s">
        <v>937</v>
      </c>
      <c r="W361" s="87"/>
      <c r="X361" s="74" t="s">
        <v>927</v>
      </c>
      <c r="Y361" s="74" t="s">
        <v>927</v>
      </c>
      <c r="Z361" s="74"/>
      <c r="AA361" s="75"/>
      <c r="AB361" s="75"/>
      <c r="AC361" s="75"/>
      <c r="AD361" s="75"/>
      <c r="AE361" s="75" t="s">
        <v>936</v>
      </c>
      <c r="AF361" s="74"/>
      <c r="AG361" s="74" t="s">
        <v>935</v>
      </c>
      <c r="AH361" s="74"/>
      <c r="AI361" s="74"/>
    </row>
    <row r="362" spans="1:35" ht="14.25" hidden="1" customHeight="1">
      <c r="A362" s="79"/>
      <c r="B362" s="81" t="s">
        <v>987</v>
      </c>
      <c r="C362" s="74" t="s">
        <v>160</v>
      </c>
      <c r="D362" s="74" t="s">
        <v>971</v>
      </c>
      <c r="E362" s="74" t="s">
        <v>944</v>
      </c>
      <c r="F362" s="74" t="s">
        <v>948</v>
      </c>
      <c r="G362" s="77" t="s">
        <v>942</v>
      </c>
      <c r="H362" s="74"/>
      <c r="I362" s="74" t="s">
        <v>969</v>
      </c>
      <c r="J362" s="74"/>
      <c r="K362" s="442"/>
      <c r="L362" s="339"/>
      <c r="M362" s="74" t="s">
        <v>941</v>
      </c>
      <c r="N362" s="75" t="s">
        <v>970</v>
      </c>
      <c r="O362" s="74"/>
      <c r="P362" s="74">
        <v>4</v>
      </c>
      <c r="Q362" s="74">
        <v>8</v>
      </c>
      <c r="R362" s="74"/>
      <c r="S362" s="74"/>
      <c r="T362" s="74"/>
      <c r="U362" s="74"/>
      <c r="V362" s="74"/>
      <c r="W362" s="74"/>
      <c r="X362" s="83"/>
      <c r="Y362" s="83"/>
      <c r="Z362" s="83"/>
      <c r="AA362" s="75"/>
      <c r="AB362" s="75"/>
      <c r="AC362" s="75"/>
      <c r="AD362" s="75"/>
      <c r="AE362" s="75"/>
      <c r="AF362" s="74"/>
      <c r="AG362" s="74" t="s">
        <v>969</v>
      </c>
      <c r="AH362" s="74"/>
      <c r="AI362" s="74"/>
    </row>
    <row r="363" spans="1:35" ht="14.25" hidden="1" customHeight="1">
      <c r="A363" s="79"/>
      <c r="B363" s="81" t="s">
        <v>987</v>
      </c>
      <c r="C363" s="74" t="s">
        <v>160</v>
      </c>
      <c r="D363" s="74" t="s">
        <v>971</v>
      </c>
      <c r="E363" s="74" t="s">
        <v>944</v>
      </c>
      <c r="F363" s="74" t="s">
        <v>948</v>
      </c>
      <c r="G363" s="77" t="s">
        <v>942</v>
      </c>
      <c r="H363" s="74"/>
      <c r="I363" s="74" t="s">
        <v>969</v>
      </c>
      <c r="J363" s="74"/>
      <c r="K363" s="442"/>
      <c r="L363" s="339"/>
      <c r="M363" s="74" t="s">
        <v>941</v>
      </c>
      <c r="N363" s="75" t="s">
        <v>970</v>
      </c>
      <c r="O363" s="74"/>
      <c r="P363" s="74">
        <v>4</v>
      </c>
      <c r="Q363" s="74">
        <v>8</v>
      </c>
      <c r="R363" s="74"/>
      <c r="S363" s="74"/>
      <c r="T363" s="74"/>
      <c r="U363" s="74"/>
      <c r="V363" s="74"/>
      <c r="W363" s="74"/>
      <c r="X363" s="83"/>
      <c r="Y363" s="83"/>
      <c r="Z363" s="83"/>
      <c r="AA363" s="75"/>
      <c r="AB363" s="75"/>
      <c r="AC363" s="75"/>
      <c r="AD363" s="75"/>
      <c r="AE363" s="75"/>
      <c r="AF363" s="74"/>
      <c r="AG363" s="74" t="s">
        <v>969</v>
      </c>
      <c r="AH363" s="74"/>
      <c r="AI363" s="74"/>
    </row>
    <row r="364" spans="1:35" ht="14.25" hidden="1" customHeight="1">
      <c r="A364" s="79"/>
      <c r="B364" s="81" t="s">
        <v>987</v>
      </c>
      <c r="C364" s="74" t="s">
        <v>160</v>
      </c>
      <c r="D364" s="74" t="s">
        <v>971</v>
      </c>
      <c r="E364" s="74" t="s">
        <v>944</v>
      </c>
      <c r="F364" s="74" t="s">
        <v>948</v>
      </c>
      <c r="G364" s="77" t="s">
        <v>942</v>
      </c>
      <c r="H364" s="74"/>
      <c r="I364" s="74" t="s">
        <v>969</v>
      </c>
      <c r="J364" s="74"/>
      <c r="K364" s="442"/>
      <c r="L364" s="339"/>
      <c r="M364" s="74" t="s">
        <v>941</v>
      </c>
      <c r="N364" s="75" t="s">
        <v>970</v>
      </c>
      <c r="O364" s="74"/>
      <c r="P364" s="74">
        <v>4</v>
      </c>
      <c r="Q364" s="74">
        <v>8</v>
      </c>
      <c r="R364" s="74"/>
      <c r="S364" s="74"/>
      <c r="T364" s="74"/>
      <c r="U364" s="74"/>
      <c r="V364" s="74"/>
      <c r="W364" s="74"/>
      <c r="X364" s="83"/>
      <c r="Y364" s="83"/>
      <c r="Z364" s="83"/>
      <c r="AA364" s="75"/>
      <c r="AB364" s="75"/>
      <c r="AC364" s="75"/>
      <c r="AD364" s="75"/>
      <c r="AE364" s="75"/>
      <c r="AF364" s="74"/>
      <c r="AG364" s="74" t="s">
        <v>969</v>
      </c>
      <c r="AH364" s="74"/>
      <c r="AI364" s="74"/>
    </row>
    <row r="365" spans="1:35" ht="14.25" hidden="1" customHeight="1">
      <c r="A365" s="79"/>
      <c r="B365" s="81" t="s">
        <v>987</v>
      </c>
      <c r="C365" s="74" t="s">
        <v>160</v>
      </c>
      <c r="D365" s="74" t="s">
        <v>971</v>
      </c>
      <c r="E365" s="74" t="s">
        <v>944</v>
      </c>
      <c r="F365" s="74" t="s">
        <v>948</v>
      </c>
      <c r="G365" s="77" t="s">
        <v>942</v>
      </c>
      <c r="H365" s="74"/>
      <c r="I365" s="74" t="s">
        <v>969</v>
      </c>
      <c r="J365" s="74"/>
      <c r="K365" s="442"/>
      <c r="L365" s="339"/>
      <c r="M365" s="74" t="s">
        <v>941</v>
      </c>
      <c r="N365" s="75" t="s">
        <v>970</v>
      </c>
      <c r="O365" s="74"/>
      <c r="P365" s="74">
        <v>4</v>
      </c>
      <c r="Q365" s="74">
        <v>8</v>
      </c>
      <c r="R365" s="74"/>
      <c r="S365" s="74"/>
      <c r="T365" s="74"/>
      <c r="U365" s="74"/>
      <c r="V365" s="74"/>
      <c r="W365" s="74"/>
      <c r="X365" s="83"/>
      <c r="Y365" s="83"/>
      <c r="Z365" s="83"/>
      <c r="AA365" s="75"/>
      <c r="AB365" s="75"/>
      <c r="AC365" s="75"/>
      <c r="AD365" s="75"/>
      <c r="AE365" s="75"/>
      <c r="AF365" s="74"/>
      <c r="AG365" s="74" t="s">
        <v>969</v>
      </c>
      <c r="AH365" s="74"/>
      <c r="AI365" s="74"/>
    </row>
    <row r="366" spans="1:35" ht="14.25" hidden="1" customHeight="1">
      <c r="A366" s="79"/>
      <c r="B366" s="81" t="s">
        <v>987</v>
      </c>
      <c r="C366" s="74" t="s">
        <v>160</v>
      </c>
      <c r="D366" s="74" t="s">
        <v>971</v>
      </c>
      <c r="E366" s="74" t="s">
        <v>944</v>
      </c>
      <c r="F366" s="74" t="s">
        <v>948</v>
      </c>
      <c r="G366" s="77" t="s">
        <v>942</v>
      </c>
      <c r="H366" s="74"/>
      <c r="I366" s="74" t="s">
        <v>969</v>
      </c>
      <c r="J366" s="74"/>
      <c r="K366" s="442"/>
      <c r="L366" s="339"/>
      <c r="M366" s="74" t="s">
        <v>941</v>
      </c>
      <c r="N366" s="75" t="s">
        <v>970</v>
      </c>
      <c r="O366" s="74"/>
      <c r="P366" s="74">
        <v>4</v>
      </c>
      <c r="Q366" s="74">
        <v>8</v>
      </c>
      <c r="R366" s="74"/>
      <c r="S366" s="74"/>
      <c r="T366" s="74"/>
      <c r="U366" s="74"/>
      <c r="V366" s="74"/>
      <c r="W366" s="74"/>
      <c r="X366" s="83"/>
      <c r="Y366" s="83"/>
      <c r="Z366" s="83"/>
      <c r="AA366" s="75"/>
      <c r="AB366" s="75"/>
      <c r="AC366" s="75"/>
      <c r="AD366" s="75"/>
      <c r="AE366" s="75"/>
      <c r="AF366" s="74"/>
      <c r="AG366" s="74" t="s">
        <v>969</v>
      </c>
      <c r="AH366" s="74"/>
      <c r="AI366" s="74"/>
    </row>
    <row r="367" spans="1:35" ht="14.25" hidden="1" customHeight="1">
      <c r="A367" s="79"/>
      <c r="B367" s="81" t="s">
        <v>987</v>
      </c>
      <c r="C367" s="74" t="s">
        <v>160</v>
      </c>
      <c r="D367" s="74" t="s">
        <v>971</v>
      </c>
      <c r="E367" s="74" t="s">
        <v>944</v>
      </c>
      <c r="F367" s="74" t="s">
        <v>948</v>
      </c>
      <c r="G367" s="77" t="s">
        <v>942</v>
      </c>
      <c r="H367" s="74"/>
      <c r="I367" s="74" t="s">
        <v>969</v>
      </c>
      <c r="J367" s="74"/>
      <c r="K367" s="442"/>
      <c r="L367" s="339"/>
      <c r="M367" s="74" t="s">
        <v>941</v>
      </c>
      <c r="N367" s="75" t="s">
        <v>970</v>
      </c>
      <c r="O367" s="74"/>
      <c r="P367" s="74">
        <v>4</v>
      </c>
      <c r="Q367" s="74">
        <v>8</v>
      </c>
      <c r="R367" s="74"/>
      <c r="S367" s="74"/>
      <c r="T367" s="74"/>
      <c r="U367" s="74"/>
      <c r="V367" s="74"/>
      <c r="W367" s="74"/>
      <c r="X367" s="83"/>
      <c r="Y367" s="83"/>
      <c r="Z367" s="83"/>
      <c r="AA367" s="75"/>
      <c r="AB367" s="75"/>
      <c r="AC367" s="75"/>
      <c r="AD367" s="75"/>
      <c r="AE367" s="75"/>
      <c r="AF367" s="74"/>
      <c r="AG367" s="74" t="s">
        <v>969</v>
      </c>
      <c r="AH367" s="74"/>
      <c r="AI367" s="74"/>
    </row>
    <row r="368" spans="1:35" ht="14.25" hidden="1" customHeight="1">
      <c r="A368" s="79"/>
      <c r="B368" s="81" t="s">
        <v>987</v>
      </c>
      <c r="C368" s="74" t="s">
        <v>160</v>
      </c>
      <c r="D368" s="74" t="s">
        <v>971</v>
      </c>
      <c r="E368" s="74" t="s">
        <v>944</v>
      </c>
      <c r="F368" s="74" t="s">
        <v>948</v>
      </c>
      <c r="G368" s="77" t="s">
        <v>942</v>
      </c>
      <c r="H368" s="74"/>
      <c r="I368" s="74" t="s">
        <v>969</v>
      </c>
      <c r="J368" s="74"/>
      <c r="K368" s="442"/>
      <c r="L368" s="339"/>
      <c r="M368" s="74" t="s">
        <v>941</v>
      </c>
      <c r="N368" s="75" t="s">
        <v>970</v>
      </c>
      <c r="O368" s="74"/>
      <c r="P368" s="74">
        <v>4</v>
      </c>
      <c r="Q368" s="74">
        <v>8</v>
      </c>
      <c r="R368" s="74"/>
      <c r="S368" s="74"/>
      <c r="T368" s="74"/>
      <c r="U368" s="74"/>
      <c r="V368" s="74"/>
      <c r="W368" s="74"/>
      <c r="X368" s="83"/>
      <c r="Y368" s="83"/>
      <c r="Z368" s="83"/>
      <c r="AA368" s="75"/>
      <c r="AB368" s="75"/>
      <c r="AC368" s="75"/>
      <c r="AD368" s="75"/>
      <c r="AE368" s="75"/>
      <c r="AF368" s="74"/>
      <c r="AG368" s="74" t="s">
        <v>969</v>
      </c>
      <c r="AH368" s="74"/>
      <c r="AI368" s="74"/>
    </row>
    <row r="369" spans="1:35" ht="14.25" hidden="1" customHeight="1">
      <c r="A369" s="79"/>
      <c r="B369" s="81" t="s">
        <v>977</v>
      </c>
      <c r="C369" s="74" t="s">
        <v>986</v>
      </c>
      <c r="D369" s="74" t="s">
        <v>971</v>
      </c>
      <c r="E369" s="74" t="s">
        <v>944</v>
      </c>
      <c r="F369" s="74" t="s">
        <v>948</v>
      </c>
      <c r="G369" s="77" t="s">
        <v>942</v>
      </c>
      <c r="H369" s="74"/>
      <c r="I369" s="74" t="s">
        <v>969</v>
      </c>
      <c r="J369" s="74"/>
      <c r="K369" s="442"/>
      <c r="L369" s="339"/>
      <c r="M369" s="74" t="s">
        <v>941</v>
      </c>
      <c r="N369" s="75" t="s">
        <v>970</v>
      </c>
      <c r="O369" s="74"/>
      <c r="P369" s="74">
        <v>2</v>
      </c>
      <c r="Q369" s="74">
        <v>8</v>
      </c>
      <c r="R369" s="74"/>
      <c r="S369" s="74"/>
      <c r="T369" s="74"/>
      <c r="U369" s="74"/>
      <c r="V369" s="74"/>
      <c r="W369" s="74"/>
      <c r="X369" s="83"/>
      <c r="Y369" s="83"/>
      <c r="Z369" s="83"/>
      <c r="AA369" s="75"/>
      <c r="AB369" s="75"/>
      <c r="AC369" s="75"/>
      <c r="AD369" s="75"/>
      <c r="AE369" s="75"/>
      <c r="AF369" s="74"/>
      <c r="AG369" s="74" t="s">
        <v>969</v>
      </c>
      <c r="AH369" s="74"/>
      <c r="AI369" s="74"/>
    </row>
    <row r="370" spans="1:35" ht="14.25" hidden="1" customHeight="1">
      <c r="A370" s="79"/>
      <c r="B370" s="81" t="s">
        <v>977</v>
      </c>
      <c r="C370" s="74" t="s">
        <v>985</v>
      </c>
      <c r="D370" s="74" t="s">
        <v>971</v>
      </c>
      <c r="E370" s="74" t="s">
        <v>944</v>
      </c>
      <c r="F370" s="74" t="s">
        <v>948</v>
      </c>
      <c r="G370" s="77" t="s">
        <v>942</v>
      </c>
      <c r="H370" s="74"/>
      <c r="I370" s="74" t="s">
        <v>969</v>
      </c>
      <c r="J370" s="74"/>
      <c r="K370" s="442"/>
      <c r="L370" s="339"/>
      <c r="M370" s="74" t="s">
        <v>941</v>
      </c>
      <c r="N370" s="75" t="s">
        <v>970</v>
      </c>
      <c r="O370" s="74"/>
      <c r="P370" s="74">
        <v>8</v>
      </c>
      <c r="Q370" s="74">
        <v>32</v>
      </c>
      <c r="R370" s="74"/>
      <c r="S370" s="74"/>
      <c r="T370" s="74"/>
      <c r="U370" s="74"/>
      <c r="V370" s="74"/>
      <c r="W370" s="74"/>
      <c r="X370" s="83"/>
      <c r="Y370" s="83"/>
      <c r="Z370" s="83"/>
      <c r="AA370" s="75"/>
      <c r="AB370" s="75"/>
      <c r="AC370" s="75"/>
      <c r="AD370" s="75"/>
      <c r="AE370" s="75"/>
      <c r="AF370" s="74"/>
      <c r="AG370" s="74" t="s">
        <v>969</v>
      </c>
      <c r="AH370" s="74"/>
      <c r="AI370" s="74"/>
    </row>
    <row r="371" spans="1:35" ht="14.25" hidden="1" customHeight="1">
      <c r="A371" s="79"/>
      <c r="B371" s="81" t="s">
        <v>977</v>
      </c>
      <c r="C371" s="74" t="s">
        <v>984</v>
      </c>
      <c r="D371" s="74" t="s">
        <v>971</v>
      </c>
      <c r="E371" s="74" t="s">
        <v>944</v>
      </c>
      <c r="F371" s="74" t="s">
        <v>948</v>
      </c>
      <c r="G371" s="77" t="s">
        <v>942</v>
      </c>
      <c r="H371" s="74"/>
      <c r="I371" s="74" t="s">
        <v>969</v>
      </c>
      <c r="J371" s="74"/>
      <c r="K371" s="442"/>
      <c r="L371" s="339"/>
      <c r="M371" s="74" t="s">
        <v>941</v>
      </c>
      <c r="N371" s="75" t="s">
        <v>970</v>
      </c>
      <c r="O371" s="74"/>
      <c r="P371" s="74">
        <v>8</v>
      </c>
      <c r="Q371" s="74">
        <v>16</v>
      </c>
      <c r="R371" s="74"/>
      <c r="S371" s="74"/>
      <c r="T371" s="74"/>
      <c r="U371" s="74"/>
      <c r="V371" s="74"/>
      <c r="W371" s="74"/>
      <c r="X371" s="83"/>
      <c r="Y371" s="83"/>
      <c r="Z371" s="83"/>
      <c r="AA371" s="75"/>
      <c r="AB371" s="75"/>
      <c r="AC371" s="75"/>
      <c r="AD371" s="75"/>
      <c r="AE371" s="75"/>
      <c r="AF371" s="74"/>
      <c r="AG371" s="74" t="s">
        <v>969</v>
      </c>
      <c r="AH371" s="74"/>
      <c r="AI371" s="74"/>
    </row>
    <row r="372" spans="1:35" ht="25.5" hidden="1" customHeight="1">
      <c r="A372" s="79"/>
      <c r="B372" s="81" t="s">
        <v>977</v>
      </c>
      <c r="C372" s="74" t="s">
        <v>983</v>
      </c>
      <c r="D372" s="74" t="s">
        <v>971</v>
      </c>
      <c r="E372" s="74" t="s">
        <v>944</v>
      </c>
      <c r="F372" s="74" t="s">
        <v>948</v>
      </c>
      <c r="G372" s="77" t="s">
        <v>942</v>
      </c>
      <c r="H372" s="74"/>
      <c r="I372" s="74" t="s">
        <v>969</v>
      </c>
      <c r="J372" s="74"/>
      <c r="K372" s="442"/>
      <c r="L372" s="339"/>
      <c r="M372" s="74" t="s">
        <v>941</v>
      </c>
      <c r="N372" s="75" t="s">
        <v>970</v>
      </c>
      <c r="O372" s="74"/>
      <c r="P372" s="74">
        <v>2</v>
      </c>
      <c r="Q372" s="74">
        <v>8</v>
      </c>
      <c r="R372" s="74"/>
      <c r="S372" s="74"/>
      <c r="T372" s="74"/>
      <c r="U372" s="74"/>
      <c r="V372" s="74"/>
      <c r="W372" s="74"/>
      <c r="X372" s="83"/>
      <c r="Y372" s="83"/>
      <c r="Z372" s="83"/>
      <c r="AA372" s="370">
        <v>1750</v>
      </c>
      <c r="AB372" s="370" t="s">
        <v>977</v>
      </c>
      <c r="AC372" s="361" t="s">
        <v>975</v>
      </c>
      <c r="AD372" s="361" t="s">
        <v>974</v>
      </c>
      <c r="AE372" s="86"/>
      <c r="AF372" s="74"/>
      <c r="AG372" s="74" t="s">
        <v>969</v>
      </c>
      <c r="AH372" s="74"/>
      <c r="AI372" s="74"/>
    </row>
    <row r="373" spans="1:35" ht="14.25" hidden="1" customHeight="1">
      <c r="A373" s="79"/>
      <c r="B373" s="81" t="s">
        <v>977</v>
      </c>
      <c r="C373" s="74" t="s">
        <v>982</v>
      </c>
      <c r="D373" s="74" t="s">
        <v>971</v>
      </c>
      <c r="E373" s="74" t="s">
        <v>944</v>
      </c>
      <c r="F373" s="74" t="s">
        <v>948</v>
      </c>
      <c r="G373" s="77" t="s">
        <v>942</v>
      </c>
      <c r="H373" s="74"/>
      <c r="I373" s="74" t="s">
        <v>969</v>
      </c>
      <c r="J373" s="74"/>
      <c r="K373" s="442"/>
      <c r="L373" s="339"/>
      <c r="M373" s="74" t="s">
        <v>941</v>
      </c>
      <c r="N373" s="75" t="s">
        <v>970</v>
      </c>
      <c r="O373" s="74"/>
      <c r="P373" s="74">
        <v>8</v>
      </c>
      <c r="Q373" s="74">
        <v>32</v>
      </c>
      <c r="R373" s="74"/>
      <c r="S373" s="74"/>
      <c r="T373" s="74"/>
      <c r="U373" s="74"/>
      <c r="V373" s="74"/>
      <c r="W373" s="74"/>
      <c r="X373" s="83"/>
      <c r="Y373" s="83"/>
      <c r="Z373" s="83"/>
      <c r="AA373" s="371"/>
      <c r="AB373" s="371"/>
      <c r="AC373" s="362"/>
      <c r="AD373" s="362"/>
      <c r="AE373" s="86"/>
      <c r="AF373" s="74"/>
      <c r="AG373" s="74" t="s">
        <v>969</v>
      </c>
      <c r="AH373" s="74"/>
      <c r="AI373" s="74"/>
    </row>
    <row r="374" spans="1:35" ht="14.25" hidden="1" customHeight="1">
      <c r="A374" s="79"/>
      <c r="B374" s="81" t="s">
        <v>977</v>
      </c>
      <c r="C374" s="74" t="s">
        <v>981</v>
      </c>
      <c r="D374" s="74" t="s">
        <v>971</v>
      </c>
      <c r="E374" s="74" t="s">
        <v>944</v>
      </c>
      <c r="F374" s="74" t="s">
        <v>948</v>
      </c>
      <c r="G374" s="77" t="s">
        <v>942</v>
      </c>
      <c r="H374" s="74"/>
      <c r="I374" s="74" t="s">
        <v>969</v>
      </c>
      <c r="J374" s="74"/>
      <c r="K374" s="442"/>
      <c r="L374" s="339"/>
      <c r="M374" s="74" t="s">
        <v>941</v>
      </c>
      <c r="N374" s="75" t="s">
        <v>970</v>
      </c>
      <c r="O374" s="74"/>
      <c r="P374" s="74">
        <v>8</v>
      </c>
      <c r="Q374" s="74">
        <v>32</v>
      </c>
      <c r="R374" s="74"/>
      <c r="S374" s="74"/>
      <c r="T374" s="74"/>
      <c r="U374" s="74"/>
      <c r="V374" s="74"/>
      <c r="W374" s="74"/>
      <c r="X374" s="83"/>
      <c r="Y374" s="83"/>
      <c r="Z374" s="83"/>
      <c r="AA374" s="371"/>
      <c r="AB374" s="371"/>
      <c r="AC374" s="362"/>
      <c r="AD374" s="362"/>
      <c r="AE374" s="86"/>
      <c r="AF374" s="74"/>
      <c r="AG374" s="74" t="s">
        <v>969</v>
      </c>
      <c r="AH374" s="74"/>
      <c r="AI374" s="74"/>
    </row>
    <row r="375" spans="1:35" ht="14.25" hidden="1" customHeight="1">
      <c r="A375" s="79"/>
      <c r="B375" s="81" t="s">
        <v>977</v>
      </c>
      <c r="C375" s="74" t="s">
        <v>980</v>
      </c>
      <c r="D375" s="74" t="s">
        <v>971</v>
      </c>
      <c r="E375" s="74" t="s">
        <v>944</v>
      </c>
      <c r="F375" s="74" t="s">
        <v>948</v>
      </c>
      <c r="G375" s="77" t="s">
        <v>942</v>
      </c>
      <c r="H375" s="74"/>
      <c r="I375" s="74" t="s">
        <v>969</v>
      </c>
      <c r="J375" s="74"/>
      <c r="K375" s="442"/>
      <c r="L375" s="339"/>
      <c r="M375" s="74" t="s">
        <v>941</v>
      </c>
      <c r="N375" s="75" t="s">
        <v>970</v>
      </c>
      <c r="O375" s="74"/>
      <c r="P375" s="74">
        <v>8</v>
      </c>
      <c r="Q375" s="74">
        <v>32</v>
      </c>
      <c r="R375" s="74"/>
      <c r="S375" s="74"/>
      <c r="T375" s="74"/>
      <c r="U375" s="74"/>
      <c r="V375" s="74"/>
      <c r="W375" s="74"/>
      <c r="X375" s="83"/>
      <c r="Y375" s="83"/>
      <c r="Z375" s="83"/>
      <c r="AA375" s="372"/>
      <c r="AB375" s="372"/>
      <c r="AC375" s="363"/>
      <c r="AD375" s="363"/>
      <c r="AE375" s="86"/>
      <c r="AF375" s="74"/>
      <c r="AG375" s="74" t="s">
        <v>969</v>
      </c>
      <c r="AH375" s="74"/>
      <c r="AI375" s="74"/>
    </row>
    <row r="376" spans="1:35" ht="14.25" hidden="1" customHeight="1">
      <c r="A376" s="79"/>
      <c r="B376" s="81" t="s">
        <v>977</v>
      </c>
      <c r="C376" s="74" t="s">
        <v>246</v>
      </c>
      <c r="D376" s="74" t="s">
        <v>971</v>
      </c>
      <c r="E376" s="74" t="s">
        <v>944</v>
      </c>
      <c r="F376" s="74" t="s">
        <v>948</v>
      </c>
      <c r="G376" s="77" t="s">
        <v>942</v>
      </c>
      <c r="H376" s="74"/>
      <c r="I376" s="74" t="s">
        <v>969</v>
      </c>
      <c r="J376" s="74"/>
      <c r="K376" s="442"/>
      <c r="L376" s="339"/>
      <c r="M376" s="74" t="s">
        <v>941</v>
      </c>
      <c r="N376" s="75" t="s">
        <v>970</v>
      </c>
      <c r="O376" s="74"/>
      <c r="P376" s="74">
        <v>8</v>
      </c>
      <c r="Q376" s="74">
        <v>32</v>
      </c>
      <c r="R376" s="74"/>
      <c r="S376" s="74"/>
      <c r="T376" s="74"/>
      <c r="U376" s="74"/>
      <c r="V376" s="74"/>
      <c r="W376" s="74"/>
      <c r="X376" s="83"/>
      <c r="Y376" s="83"/>
      <c r="Z376" s="83"/>
      <c r="AA376" s="75"/>
      <c r="AB376" s="75"/>
      <c r="AC376" s="75"/>
      <c r="AD376" s="75"/>
      <c r="AE376" s="75"/>
      <c r="AF376" s="74"/>
      <c r="AG376" s="74" t="s">
        <v>969</v>
      </c>
      <c r="AH376" s="74"/>
      <c r="AI376" s="74"/>
    </row>
    <row r="377" spans="1:35" ht="14.25" hidden="1" customHeight="1">
      <c r="A377" s="79"/>
      <c r="B377" s="81" t="s">
        <v>977</v>
      </c>
      <c r="C377" s="74" t="s">
        <v>979</v>
      </c>
      <c r="D377" s="74" t="s">
        <v>971</v>
      </c>
      <c r="E377" s="74" t="s">
        <v>944</v>
      </c>
      <c r="F377" s="74" t="s">
        <v>948</v>
      </c>
      <c r="G377" s="77" t="s">
        <v>942</v>
      </c>
      <c r="H377" s="74"/>
      <c r="I377" s="74" t="s">
        <v>969</v>
      </c>
      <c r="J377" s="74"/>
      <c r="K377" s="442"/>
      <c r="L377" s="339"/>
      <c r="M377" s="74" t="s">
        <v>941</v>
      </c>
      <c r="N377" s="75" t="s">
        <v>970</v>
      </c>
      <c r="O377" s="74"/>
      <c r="P377" s="74">
        <v>4</v>
      </c>
      <c r="Q377" s="74">
        <v>8</v>
      </c>
      <c r="R377" s="74"/>
      <c r="S377" s="74"/>
      <c r="T377" s="74"/>
      <c r="U377" s="74"/>
      <c r="V377" s="74"/>
      <c r="W377" s="74"/>
      <c r="X377" s="83"/>
      <c r="Y377" s="83"/>
      <c r="Z377" s="83"/>
      <c r="AA377" s="86"/>
      <c r="AB377" s="86"/>
      <c r="AC377" s="86"/>
      <c r="AD377" s="86"/>
      <c r="AE377" s="86"/>
      <c r="AF377" s="74"/>
      <c r="AG377" s="74" t="s">
        <v>969</v>
      </c>
      <c r="AH377" s="74"/>
      <c r="AI377" s="74"/>
    </row>
    <row r="378" spans="1:35" ht="14.25" customHeight="1">
      <c r="A378" s="79"/>
      <c r="B378" s="81" t="s">
        <v>977</v>
      </c>
      <c r="C378" s="74" t="s">
        <v>339</v>
      </c>
      <c r="D378" s="74" t="s">
        <v>157</v>
      </c>
      <c r="E378" s="74" t="s">
        <v>949</v>
      </c>
      <c r="F378" s="74" t="s">
        <v>948</v>
      </c>
      <c r="G378" s="77" t="s">
        <v>942</v>
      </c>
      <c r="H378" s="74"/>
      <c r="I378" s="74" t="s">
        <v>340</v>
      </c>
      <c r="J378" s="73">
        <v>44479</v>
      </c>
      <c r="K378" s="73">
        <f>VLOOKUP(I378,'[1]11.11'!$E:$F,2,FALSE)</f>
        <v>44502</v>
      </c>
      <c r="L378" s="339">
        <v>44489</v>
      </c>
      <c r="M378" s="74" t="s">
        <v>941</v>
      </c>
      <c r="N378" s="75" t="s">
        <v>978</v>
      </c>
      <c r="O378" s="74"/>
      <c r="P378" s="74">
        <v>8</v>
      </c>
      <c r="Q378" s="74">
        <v>32</v>
      </c>
      <c r="R378" s="76" t="s">
        <v>939</v>
      </c>
      <c r="S378" s="74">
        <v>100</v>
      </c>
      <c r="T378" s="71" t="s">
        <v>938</v>
      </c>
      <c r="U378" s="74">
        <v>200</v>
      </c>
      <c r="V378" s="71" t="s">
        <v>937</v>
      </c>
      <c r="W378" s="74"/>
      <c r="X378" s="74" t="s">
        <v>927</v>
      </c>
      <c r="Y378" s="74" t="s">
        <v>927</v>
      </c>
      <c r="Z378" s="74"/>
      <c r="AA378" s="75"/>
      <c r="AB378" s="75"/>
      <c r="AC378" s="75"/>
      <c r="AD378" s="75"/>
      <c r="AE378" s="75" t="s">
        <v>936</v>
      </c>
      <c r="AF378" s="74"/>
      <c r="AG378" s="74" t="s">
        <v>935</v>
      </c>
      <c r="AH378" s="74"/>
      <c r="AI378" s="74"/>
    </row>
    <row r="379" spans="1:35" ht="14.25" customHeight="1">
      <c r="A379" s="79"/>
      <c r="B379" s="81" t="s">
        <v>977</v>
      </c>
      <c r="C379" s="74" t="s">
        <v>341</v>
      </c>
      <c r="D379" s="74" t="s">
        <v>157</v>
      </c>
      <c r="E379" s="74" t="s">
        <v>944</v>
      </c>
      <c r="F379" s="74" t="s">
        <v>948</v>
      </c>
      <c r="G379" s="77" t="s">
        <v>942</v>
      </c>
      <c r="H379" s="74"/>
      <c r="I379" s="80" t="s">
        <v>342</v>
      </c>
      <c r="J379" s="73">
        <v>44479</v>
      </c>
      <c r="K379" s="73">
        <f>VLOOKUP(I379,'[1]11.11'!$E:$F,2,FALSE)</f>
        <v>44502</v>
      </c>
      <c r="L379" s="339">
        <v>44489</v>
      </c>
      <c r="M379" s="74" t="s">
        <v>941</v>
      </c>
      <c r="N379" s="75" t="s">
        <v>976</v>
      </c>
      <c r="O379" s="74"/>
      <c r="P379" s="74">
        <v>8</v>
      </c>
      <c r="Q379" s="74">
        <v>32</v>
      </c>
      <c r="R379" s="76" t="s">
        <v>939</v>
      </c>
      <c r="S379" s="74">
        <v>100</v>
      </c>
      <c r="T379" s="71" t="s">
        <v>938</v>
      </c>
      <c r="U379" s="74">
        <v>200</v>
      </c>
      <c r="V379" s="71" t="s">
        <v>937</v>
      </c>
      <c r="W379" s="74"/>
      <c r="X379" s="74" t="s">
        <v>927</v>
      </c>
      <c r="Y379" s="74" t="s">
        <v>927</v>
      </c>
      <c r="Z379" s="74"/>
      <c r="AA379" s="75"/>
      <c r="AB379" s="75"/>
      <c r="AC379" s="75"/>
      <c r="AD379" s="75"/>
      <c r="AE379" s="75" t="s">
        <v>936</v>
      </c>
      <c r="AF379" s="74"/>
      <c r="AG379" s="74" t="s">
        <v>935</v>
      </c>
      <c r="AH379" s="74"/>
      <c r="AI379" s="74"/>
    </row>
    <row r="380" spans="1:35" ht="14.25" hidden="1" customHeight="1">
      <c r="A380" s="79"/>
      <c r="B380" s="78" t="s">
        <v>973</v>
      </c>
      <c r="C380" s="74" t="s">
        <v>972</v>
      </c>
      <c r="D380" s="74" t="s">
        <v>971</v>
      </c>
      <c r="E380" s="74" t="s">
        <v>944</v>
      </c>
      <c r="F380" s="74" t="s">
        <v>948</v>
      </c>
      <c r="G380" s="77" t="s">
        <v>942</v>
      </c>
      <c r="H380" s="74"/>
      <c r="I380" s="74" t="s">
        <v>969</v>
      </c>
      <c r="J380" s="74"/>
      <c r="K380" s="442"/>
      <c r="L380" s="339"/>
      <c r="M380" s="74" t="s">
        <v>941</v>
      </c>
      <c r="N380" s="75" t="s">
        <v>970</v>
      </c>
      <c r="O380" s="74"/>
      <c r="P380" s="74">
        <v>8</v>
      </c>
      <c r="Q380" s="74">
        <v>32</v>
      </c>
      <c r="R380" s="74"/>
      <c r="S380" s="74"/>
      <c r="T380" s="74"/>
      <c r="U380" s="74"/>
      <c r="V380" s="74"/>
      <c r="W380" s="74"/>
      <c r="X380" s="83"/>
      <c r="Y380" s="83"/>
      <c r="Z380" s="83"/>
      <c r="AA380" s="370">
        <v>200</v>
      </c>
      <c r="AB380" s="370" t="s">
        <v>973</v>
      </c>
      <c r="AC380" s="361" t="s">
        <v>975</v>
      </c>
      <c r="AD380" s="361" t="s">
        <v>974</v>
      </c>
      <c r="AE380" s="85"/>
      <c r="AF380" s="74"/>
      <c r="AG380" s="74" t="s">
        <v>969</v>
      </c>
      <c r="AH380" s="74"/>
      <c r="AI380" s="74"/>
    </row>
    <row r="381" spans="1:35" ht="14.25" hidden="1" customHeight="1">
      <c r="A381" s="79"/>
      <c r="B381" s="78" t="s">
        <v>973</v>
      </c>
      <c r="C381" s="74" t="s">
        <v>972</v>
      </c>
      <c r="D381" s="74" t="s">
        <v>971</v>
      </c>
      <c r="E381" s="74" t="s">
        <v>944</v>
      </c>
      <c r="F381" s="74" t="s">
        <v>948</v>
      </c>
      <c r="G381" s="77" t="s">
        <v>942</v>
      </c>
      <c r="H381" s="74"/>
      <c r="I381" s="74" t="s">
        <v>969</v>
      </c>
      <c r="J381" s="74"/>
      <c r="K381" s="442"/>
      <c r="L381" s="339"/>
      <c r="M381" s="74" t="s">
        <v>941</v>
      </c>
      <c r="N381" s="75" t="s">
        <v>970</v>
      </c>
      <c r="O381" s="74"/>
      <c r="P381" s="74">
        <v>8</v>
      </c>
      <c r="Q381" s="74">
        <v>32</v>
      </c>
      <c r="R381" s="74"/>
      <c r="S381" s="74"/>
      <c r="T381" s="74"/>
      <c r="U381" s="74"/>
      <c r="V381" s="74"/>
      <c r="W381" s="74"/>
      <c r="X381" s="83"/>
      <c r="Y381" s="83"/>
      <c r="Z381" s="83"/>
      <c r="AA381" s="371"/>
      <c r="AB381" s="371"/>
      <c r="AC381" s="362"/>
      <c r="AD381" s="362"/>
      <c r="AE381" s="84"/>
      <c r="AF381" s="74"/>
      <c r="AG381" s="74" t="s">
        <v>969</v>
      </c>
      <c r="AH381" s="74"/>
      <c r="AI381" s="74"/>
    </row>
    <row r="382" spans="1:35" ht="14.25" hidden="1" customHeight="1">
      <c r="A382" s="79"/>
      <c r="B382" s="78" t="s">
        <v>973</v>
      </c>
      <c r="C382" s="74" t="s">
        <v>972</v>
      </c>
      <c r="D382" s="74" t="s">
        <v>971</v>
      </c>
      <c r="E382" s="74" t="s">
        <v>944</v>
      </c>
      <c r="F382" s="74" t="s">
        <v>948</v>
      </c>
      <c r="G382" s="77" t="s">
        <v>942</v>
      </c>
      <c r="H382" s="74"/>
      <c r="I382" s="74" t="s">
        <v>969</v>
      </c>
      <c r="J382" s="74"/>
      <c r="K382" s="442"/>
      <c r="L382" s="339"/>
      <c r="M382" s="74" t="s">
        <v>941</v>
      </c>
      <c r="N382" s="75" t="s">
        <v>970</v>
      </c>
      <c r="O382" s="74"/>
      <c r="P382" s="74">
        <v>8</v>
      </c>
      <c r="Q382" s="74">
        <v>32</v>
      </c>
      <c r="R382" s="74"/>
      <c r="S382" s="74"/>
      <c r="T382" s="74"/>
      <c r="U382" s="74"/>
      <c r="V382" s="74"/>
      <c r="W382" s="74"/>
      <c r="X382" s="83"/>
      <c r="Y382" s="83"/>
      <c r="Z382" s="83"/>
      <c r="AA382" s="372"/>
      <c r="AB382" s="372"/>
      <c r="AC382" s="363"/>
      <c r="AD382" s="363"/>
      <c r="AE382" s="82"/>
      <c r="AF382" s="74"/>
      <c r="AG382" s="74" t="s">
        <v>969</v>
      </c>
      <c r="AH382" s="74"/>
      <c r="AI382" s="74"/>
    </row>
    <row r="383" spans="1:35" ht="14.25" customHeight="1">
      <c r="A383" s="79"/>
      <c r="B383" s="81" t="s">
        <v>967</v>
      </c>
      <c r="C383" s="74" t="s">
        <v>343</v>
      </c>
      <c r="D383" s="74" t="s">
        <v>157</v>
      </c>
      <c r="E383" s="74" t="s">
        <v>944</v>
      </c>
      <c r="F383" s="74" t="s">
        <v>948</v>
      </c>
      <c r="G383" s="77" t="s">
        <v>942</v>
      </c>
      <c r="H383" s="74"/>
      <c r="I383" s="74" t="s">
        <v>344</v>
      </c>
      <c r="J383" s="73">
        <v>44479</v>
      </c>
      <c r="K383" s="73">
        <f>VLOOKUP(I383,'[1]11.11'!$E:$F,2,FALSE)</f>
        <v>44502</v>
      </c>
      <c r="L383" s="339">
        <v>44489</v>
      </c>
      <c r="M383" s="74" t="s">
        <v>941</v>
      </c>
      <c r="N383" s="75" t="s">
        <v>968</v>
      </c>
      <c r="O383" s="74"/>
      <c r="P383" s="74">
        <v>8</v>
      </c>
      <c r="Q383" s="74">
        <v>32</v>
      </c>
      <c r="R383" s="76" t="s">
        <v>939</v>
      </c>
      <c r="S383" s="74">
        <v>100</v>
      </c>
      <c r="T383" s="71" t="s">
        <v>938</v>
      </c>
      <c r="U383" s="74">
        <v>1000</v>
      </c>
      <c r="V383" s="71" t="s">
        <v>937</v>
      </c>
      <c r="W383" s="74"/>
      <c r="X383" s="74" t="s">
        <v>927</v>
      </c>
      <c r="Y383" s="74" t="s">
        <v>927</v>
      </c>
      <c r="Z383" s="74"/>
      <c r="AA383" s="75"/>
      <c r="AB383" s="75"/>
      <c r="AC383" s="75"/>
      <c r="AD383" s="75"/>
      <c r="AE383" s="75" t="s">
        <v>936</v>
      </c>
      <c r="AF383" s="74"/>
      <c r="AG383" s="74" t="s">
        <v>935</v>
      </c>
      <c r="AH383" s="74"/>
      <c r="AI383" s="74"/>
    </row>
    <row r="384" spans="1:35" ht="14.25" customHeight="1">
      <c r="A384" s="79"/>
      <c r="B384" s="81" t="s">
        <v>967</v>
      </c>
      <c r="C384" s="74" t="s">
        <v>343</v>
      </c>
      <c r="D384" s="74" t="s">
        <v>157</v>
      </c>
      <c r="E384" s="74" t="s">
        <v>944</v>
      </c>
      <c r="F384" s="74" t="s">
        <v>948</v>
      </c>
      <c r="G384" s="77" t="s">
        <v>942</v>
      </c>
      <c r="H384" s="74"/>
      <c r="I384" s="74" t="s">
        <v>345</v>
      </c>
      <c r="J384" s="73">
        <v>44479</v>
      </c>
      <c r="K384" s="73">
        <f>VLOOKUP(I384,'[1]11.11'!$E:$F,2,FALSE)</f>
        <v>44502</v>
      </c>
      <c r="L384" s="339">
        <v>44489</v>
      </c>
      <c r="M384" s="74" t="s">
        <v>941</v>
      </c>
      <c r="N384" s="75" t="s">
        <v>966</v>
      </c>
      <c r="O384" s="74"/>
      <c r="P384" s="74">
        <v>8</v>
      </c>
      <c r="Q384" s="74">
        <v>32</v>
      </c>
      <c r="R384" s="76" t="s">
        <v>939</v>
      </c>
      <c r="S384" s="74">
        <v>100</v>
      </c>
      <c r="T384" s="71" t="s">
        <v>938</v>
      </c>
      <c r="U384" s="74">
        <v>1000</v>
      </c>
      <c r="V384" s="71" t="s">
        <v>937</v>
      </c>
      <c r="W384" s="74"/>
      <c r="X384" s="74" t="s">
        <v>927</v>
      </c>
      <c r="Y384" s="74" t="s">
        <v>927</v>
      </c>
      <c r="Z384" s="74"/>
      <c r="AA384" s="75"/>
      <c r="AB384" s="75"/>
      <c r="AC384" s="75"/>
      <c r="AD384" s="75"/>
      <c r="AE384" s="75" t="s">
        <v>936</v>
      </c>
      <c r="AF384" s="74"/>
      <c r="AG384" s="74" t="s">
        <v>935</v>
      </c>
      <c r="AH384" s="74"/>
      <c r="AI384" s="74"/>
    </row>
    <row r="385" spans="1:35" ht="14.25" customHeight="1">
      <c r="A385" s="79"/>
      <c r="B385" s="78" t="s">
        <v>963</v>
      </c>
      <c r="C385" s="74" t="s">
        <v>346</v>
      </c>
      <c r="D385" s="74" t="s">
        <v>157</v>
      </c>
      <c r="E385" s="74" t="s">
        <v>944</v>
      </c>
      <c r="F385" s="74" t="s">
        <v>948</v>
      </c>
      <c r="G385" s="77" t="s">
        <v>942</v>
      </c>
      <c r="H385" s="74"/>
      <c r="I385" s="80" t="s">
        <v>347</v>
      </c>
      <c r="J385" s="73">
        <v>44479</v>
      </c>
      <c r="K385" s="73">
        <f>VLOOKUP(I385,'[1]11.11'!$E:$F,2,FALSE)</f>
        <v>44502</v>
      </c>
      <c r="L385" s="339">
        <v>44489</v>
      </c>
      <c r="M385" s="74" t="s">
        <v>941</v>
      </c>
      <c r="N385" s="75" t="s">
        <v>965</v>
      </c>
      <c r="O385" s="74"/>
      <c r="P385" s="74">
        <v>8</v>
      </c>
      <c r="Q385" s="74">
        <v>32</v>
      </c>
      <c r="R385" s="76" t="s">
        <v>939</v>
      </c>
      <c r="S385" s="74">
        <v>100</v>
      </c>
      <c r="T385" s="71" t="s">
        <v>938</v>
      </c>
      <c r="U385" s="74">
        <v>1800</v>
      </c>
      <c r="V385" s="71" t="s">
        <v>937</v>
      </c>
      <c r="W385" s="74"/>
      <c r="X385" s="74" t="s">
        <v>927</v>
      </c>
      <c r="Y385" s="74" t="s">
        <v>927</v>
      </c>
      <c r="Z385" s="74"/>
      <c r="AA385" s="75"/>
      <c r="AB385" s="75"/>
      <c r="AC385" s="75"/>
      <c r="AD385" s="75"/>
      <c r="AE385" s="75" t="s">
        <v>936</v>
      </c>
      <c r="AF385" s="74"/>
      <c r="AG385" s="74" t="s">
        <v>935</v>
      </c>
      <c r="AH385" s="74"/>
      <c r="AI385" s="74"/>
    </row>
    <row r="386" spans="1:35" ht="14.25" customHeight="1">
      <c r="A386" s="79"/>
      <c r="B386" s="78" t="s">
        <v>963</v>
      </c>
      <c r="C386" s="74" t="s">
        <v>348</v>
      </c>
      <c r="D386" s="74" t="s">
        <v>157</v>
      </c>
      <c r="E386" s="74" t="s">
        <v>944</v>
      </c>
      <c r="F386" s="74" t="s">
        <v>948</v>
      </c>
      <c r="G386" s="77" t="s">
        <v>942</v>
      </c>
      <c r="H386" s="74"/>
      <c r="I386" s="80" t="s">
        <v>349</v>
      </c>
      <c r="J386" s="73">
        <v>44479</v>
      </c>
      <c r="K386" s="73">
        <f>VLOOKUP(I386,'[1]11.11'!$E:$F,2,FALSE)</f>
        <v>44502</v>
      </c>
      <c r="L386" s="339">
        <v>44489</v>
      </c>
      <c r="M386" s="74" t="s">
        <v>941</v>
      </c>
      <c r="N386" s="75" t="s">
        <v>964</v>
      </c>
      <c r="O386" s="74"/>
      <c r="P386" s="74">
        <v>8</v>
      </c>
      <c r="Q386" s="74">
        <v>32</v>
      </c>
      <c r="R386" s="76" t="s">
        <v>939</v>
      </c>
      <c r="S386" s="74">
        <v>100</v>
      </c>
      <c r="T386" s="71" t="s">
        <v>938</v>
      </c>
      <c r="U386" s="74">
        <v>1200</v>
      </c>
      <c r="V386" s="71" t="s">
        <v>937</v>
      </c>
      <c r="W386" s="74"/>
      <c r="X386" s="74" t="s">
        <v>927</v>
      </c>
      <c r="Y386" s="74" t="s">
        <v>927</v>
      </c>
      <c r="Z386" s="74"/>
      <c r="AA386" s="75"/>
      <c r="AB386" s="75"/>
      <c r="AC386" s="75"/>
      <c r="AD386" s="75"/>
      <c r="AE386" s="75" t="s">
        <v>936</v>
      </c>
      <c r="AF386" s="74"/>
      <c r="AG386" s="74" t="s">
        <v>935</v>
      </c>
      <c r="AH386" s="74"/>
      <c r="AI386" s="74"/>
    </row>
    <row r="387" spans="1:35" ht="14.25" customHeight="1">
      <c r="A387" s="79"/>
      <c r="B387" s="78" t="s">
        <v>963</v>
      </c>
      <c r="C387" s="74" t="s">
        <v>350</v>
      </c>
      <c r="D387" s="74" t="s">
        <v>157</v>
      </c>
      <c r="E387" s="74" t="s">
        <v>949</v>
      </c>
      <c r="F387" s="74" t="s">
        <v>948</v>
      </c>
      <c r="G387" s="77" t="s">
        <v>942</v>
      </c>
      <c r="H387" s="74"/>
      <c r="I387" s="80" t="s">
        <v>351</v>
      </c>
      <c r="J387" s="73">
        <v>44479</v>
      </c>
      <c r="K387" s="73">
        <f>VLOOKUP(I387,'[1]11.11'!$E:$F,2,FALSE)</f>
        <v>44502</v>
      </c>
      <c r="L387" s="339">
        <v>44489</v>
      </c>
      <c r="M387" s="74" t="s">
        <v>941</v>
      </c>
      <c r="N387" s="75" t="s">
        <v>962</v>
      </c>
      <c r="O387" s="74"/>
      <c r="P387" s="74">
        <v>32</v>
      </c>
      <c r="Q387" s="74">
        <v>128</v>
      </c>
      <c r="R387" s="76" t="s">
        <v>939</v>
      </c>
      <c r="S387" s="74">
        <v>100</v>
      </c>
      <c r="T387" s="71" t="s">
        <v>938</v>
      </c>
      <c r="U387" s="74">
        <v>2800</v>
      </c>
      <c r="V387" s="71" t="s">
        <v>937</v>
      </c>
      <c r="W387" s="74"/>
      <c r="X387" s="74" t="s">
        <v>927</v>
      </c>
      <c r="Y387" s="74" t="s">
        <v>927</v>
      </c>
      <c r="Z387" s="74"/>
      <c r="AA387" s="75"/>
      <c r="AB387" s="75"/>
      <c r="AC387" s="75"/>
      <c r="AD387" s="75"/>
      <c r="AE387" s="75" t="s">
        <v>936</v>
      </c>
      <c r="AF387" s="74"/>
      <c r="AG387" s="74" t="s">
        <v>935</v>
      </c>
      <c r="AH387" s="74"/>
      <c r="AI387" s="74"/>
    </row>
    <row r="388" spans="1:35" ht="14.25" customHeight="1">
      <c r="A388" s="79"/>
      <c r="B388" s="78" t="s">
        <v>961</v>
      </c>
      <c r="C388" s="74" t="s">
        <v>352</v>
      </c>
      <c r="D388" s="74" t="s">
        <v>157</v>
      </c>
      <c r="E388" s="74" t="s">
        <v>944</v>
      </c>
      <c r="F388" s="74" t="s">
        <v>948</v>
      </c>
      <c r="G388" s="77" t="s">
        <v>942</v>
      </c>
      <c r="H388" s="74"/>
      <c r="I388" s="74" t="s">
        <v>353</v>
      </c>
      <c r="J388" s="73">
        <v>44479</v>
      </c>
      <c r="K388" s="73">
        <f>VLOOKUP(I388,'[1]11.11'!$E:$F,2,FALSE)</f>
        <v>44502</v>
      </c>
      <c r="L388" s="339">
        <v>44489</v>
      </c>
      <c r="M388" s="74" t="s">
        <v>941</v>
      </c>
      <c r="N388" s="75" t="s">
        <v>960</v>
      </c>
      <c r="O388" s="74"/>
      <c r="P388" s="74">
        <v>4</v>
      </c>
      <c r="Q388" s="74">
        <v>16</v>
      </c>
      <c r="R388" s="76" t="s">
        <v>939</v>
      </c>
      <c r="S388" s="74">
        <v>100</v>
      </c>
      <c r="T388" s="71" t="s">
        <v>938</v>
      </c>
      <c r="U388" s="74">
        <v>1000</v>
      </c>
      <c r="V388" s="71" t="s">
        <v>937</v>
      </c>
      <c r="W388" s="74"/>
      <c r="X388" s="74" t="s">
        <v>927</v>
      </c>
      <c r="Y388" s="74" t="s">
        <v>927</v>
      </c>
      <c r="Z388" s="74"/>
      <c r="AA388" s="75"/>
      <c r="AB388" s="75"/>
      <c r="AC388" s="75"/>
      <c r="AD388" s="75"/>
      <c r="AE388" s="75" t="s">
        <v>936</v>
      </c>
      <c r="AF388" s="74"/>
      <c r="AG388" s="74" t="s">
        <v>935</v>
      </c>
      <c r="AH388" s="74"/>
      <c r="AI388" s="74"/>
    </row>
    <row r="389" spans="1:35" ht="14.25" customHeight="1">
      <c r="A389" s="79"/>
      <c r="B389" s="78" t="s">
        <v>959</v>
      </c>
      <c r="C389" s="74" t="s">
        <v>354</v>
      </c>
      <c r="D389" s="74" t="s">
        <v>157</v>
      </c>
      <c r="E389" s="74" t="s">
        <v>944</v>
      </c>
      <c r="F389" s="74" t="s">
        <v>948</v>
      </c>
      <c r="G389" s="77" t="s">
        <v>942</v>
      </c>
      <c r="H389" s="74"/>
      <c r="I389" s="74" t="s">
        <v>355</v>
      </c>
      <c r="J389" s="73">
        <v>44479</v>
      </c>
      <c r="K389" s="73">
        <f>VLOOKUP(I389,'[1]11.11'!$E:$F,2,FALSE)</f>
        <v>44502</v>
      </c>
      <c r="L389" s="339">
        <v>44489</v>
      </c>
      <c r="M389" s="74" t="s">
        <v>941</v>
      </c>
      <c r="N389" s="75" t="s">
        <v>958</v>
      </c>
      <c r="O389" s="74"/>
      <c r="P389" s="74">
        <v>4</v>
      </c>
      <c r="Q389" s="74">
        <v>16</v>
      </c>
      <c r="R389" s="76" t="s">
        <v>939</v>
      </c>
      <c r="S389" s="74">
        <v>100</v>
      </c>
      <c r="T389" s="71" t="s">
        <v>938</v>
      </c>
      <c r="U389" s="74">
        <v>1500</v>
      </c>
      <c r="V389" s="71" t="s">
        <v>937</v>
      </c>
      <c r="W389" s="74"/>
      <c r="X389" s="74" t="s">
        <v>927</v>
      </c>
      <c r="Y389" s="74" t="s">
        <v>927</v>
      </c>
      <c r="Z389" s="74"/>
      <c r="AA389" s="75"/>
      <c r="AB389" s="75"/>
      <c r="AC389" s="75"/>
      <c r="AD389" s="75"/>
      <c r="AE389" s="75" t="s">
        <v>936</v>
      </c>
      <c r="AF389" s="74"/>
      <c r="AG389" s="74" t="s">
        <v>935</v>
      </c>
      <c r="AH389" s="74"/>
      <c r="AI389" s="74"/>
    </row>
    <row r="390" spans="1:35" ht="14.25" customHeight="1">
      <c r="A390" s="79"/>
      <c r="B390" s="78" t="s">
        <v>957</v>
      </c>
      <c r="C390" s="74" t="s">
        <v>356</v>
      </c>
      <c r="D390" s="74" t="s">
        <v>157</v>
      </c>
      <c r="E390" s="74" t="s">
        <v>944</v>
      </c>
      <c r="F390" s="74" t="s">
        <v>948</v>
      </c>
      <c r="G390" s="77" t="s">
        <v>942</v>
      </c>
      <c r="H390" s="74"/>
      <c r="I390" s="74" t="s">
        <v>357</v>
      </c>
      <c r="J390" s="73">
        <v>44479</v>
      </c>
      <c r="K390" s="73">
        <f>VLOOKUP(I390,'[1]11.11'!$E:$F,2,FALSE)</f>
        <v>44502</v>
      </c>
      <c r="L390" s="339">
        <v>44489</v>
      </c>
      <c r="M390" s="74" t="s">
        <v>941</v>
      </c>
      <c r="N390" s="75" t="s">
        <v>956</v>
      </c>
      <c r="O390" s="74"/>
      <c r="P390" s="74">
        <v>4</v>
      </c>
      <c r="Q390" s="74">
        <v>16</v>
      </c>
      <c r="R390" s="76" t="s">
        <v>939</v>
      </c>
      <c r="S390" s="74">
        <v>100</v>
      </c>
      <c r="T390" s="71" t="s">
        <v>938</v>
      </c>
      <c r="U390" s="74">
        <v>1000</v>
      </c>
      <c r="V390" s="71" t="s">
        <v>937</v>
      </c>
      <c r="W390" s="74"/>
      <c r="X390" s="74" t="s">
        <v>927</v>
      </c>
      <c r="Y390" s="74" t="s">
        <v>927</v>
      </c>
      <c r="Z390" s="74"/>
      <c r="AA390" s="75"/>
      <c r="AB390" s="75"/>
      <c r="AC390" s="75"/>
      <c r="AD390" s="75"/>
      <c r="AE390" s="75" t="s">
        <v>936</v>
      </c>
      <c r="AF390" s="74"/>
      <c r="AG390" s="74" t="s">
        <v>935</v>
      </c>
      <c r="AH390" s="74"/>
      <c r="AI390" s="74"/>
    </row>
    <row r="391" spans="1:35" ht="14.25" customHeight="1">
      <c r="A391" s="79"/>
      <c r="B391" s="78" t="s">
        <v>955</v>
      </c>
      <c r="C391" s="74" t="s">
        <v>358</v>
      </c>
      <c r="D391" s="74" t="s">
        <v>157</v>
      </c>
      <c r="E391" s="74" t="s">
        <v>944</v>
      </c>
      <c r="F391" s="74" t="s">
        <v>948</v>
      </c>
      <c r="G391" s="77" t="s">
        <v>942</v>
      </c>
      <c r="H391" s="74"/>
      <c r="I391" s="74" t="s">
        <v>359</v>
      </c>
      <c r="J391" s="73">
        <v>44479</v>
      </c>
      <c r="K391" s="73">
        <f>VLOOKUP(I391,'[1]11.11'!$E:$F,2,FALSE)</f>
        <v>44502</v>
      </c>
      <c r="L391" s="339">
        <v>44489</v>
      </c>
      <c r="M391" s="74" t="s">
        <v>941</v>
      </c>
      <c r="N391" s="75" t="s">
        <v>954</v>
      </c>
      <c r="O391" s="74"/>
      <c r="P391" s="74">
        <v>4</v>
      </c>
      <c r="Q391" s="74">
        <v>16</v>
      </c>
      <c r="R391" s="76" t="s">
        <v>939</v>
      </c>
      <c r="S391" s="74">
        <v>100</v>
      </c>
      <c r="T391" s="71" t="s">
        <v>938</v>
      </c>
      <c r="U391" s="74">
        <v>500</v>
      </c>
      <c r="V391" s="71" t="s">
        <v>937</v>
      </c>
      <c r="W391" s="74"/>
      <c r="X391" s="74" t="s">
        <v>927</v>
      </c>
      <c r="Y391" s="74" t="s">
        <v>927</v>
      </c>
      <c r="Z391" s="74"/>
      <c r="AA391" s="75"/>
      <c r="AB391" s="75"/>
      <c r="AC391" s="75"/>
      <c r="AD391" s="75"/>
      <c r="AE391" s="75" t="s">
        <v>936</v>
      </c>
      <c r="AF391" s="74"/>
      <c r="AG391" s="74" t="s">
        <v>935</v>
      </c>
      <c r="AH391" s="74"/>
      <c r="AI391" s="74"/>
    </row>
    <row r="392" spans="1:35" ht="14.25" customHeight="1">
      <c r="A392" s="79"/>
      <c r="B392" s="78" t="s">
        <v>952</v>
      </c>
      <c r="C392" s="74" t="s">
        <v>360</v>
      </c>
      <c r="D392" s="74" t="s">
        <v>157</v>
      </c>
      <c r="E392" s="74" t="s">
        <v>944</v>
      </c>
      <c r="F392" s="74" t="s">
        <v>948</v>
      </c>
      <c r="G392" s="77" t="s">
        <v>942</v>
      </c>
      <c r="H392" s="74"/>
      <c r="I392" s="74" t="s">
        <v>361</v>
      </c>
      <c r="J392" s="73">
        <v>44479</v>
      </c>
      <c r="K392" s="73">
        <f>VLOOKUP(I392,'[1]11.11'!$E:$F,2,FALSE)</f>
        <v>44502</v>
      </c>
      <c r="L392" s="339">
        <v>44489</v>
      </c>
      <c r="M392" s="74" t="s">
        <v>941</v>
      </c>
      <c r="N392" s="75" t="s">
        <v>953</v>
      </c>
      <c r="O392" s="74"/>
      <c r="P392" s="74">
        <v>8</v>
      </c>
      <c r="Q392" s="74">
        <v>32</v>
      </c>
      <c r="R392" s="76" t="s">
        <v>939</v>
      </c>
      <c r="S392" s="74">
        <v>100</v>
      </c>
      <c r="T392" s="71" t="s">
        <v>938</v>
      </c>
      <c r="U392" s="74">
        <v>3600</v>
      </c>
      <c r="V392" s="71" t="s">
        <v>937</v>
      </c>
      <c r="W392" s="74"/>
      <c r="X392" s="74" t="s">
        <v>927</v>
      </c>
      <c r="Y392" s="74" t="s">
        <v>927</v>
      </c>
      <c r="Z392" s="74"/>
      <c r="AA392" s="75"/>
      <c r="AB392" s="75"/>
      <c r="AC392" s="75"/>
      <c r="AD392" s="75"/>
      <c r="AE392" s="75" t="s">
        <v>936</v>
      </c>
      <c r="AF392" s="74"/>
      <c r="AG392" s="74" t="s">
        <v>935</v>
      </c>
      <c r="AH392" s="74"/>
      <c r="AI392" s="74"/>
    </row>
    <row r="393" spans="1:35" ht="16" customHeight="1">
      <c r="A393" s="79"/>
      <c r="B393" s="78" t="s">
        <v>952</v>
      </c>
      <c r="C393" s="74" t="s">
        <v>362</v>
      </c>
      <c r="D393" s="74" t="s">
        <v>157</v>
      </c>
      <c r="E393" s="74" t="s">
        <v>949</v>
      </c>
      <c r="F393" s="74" t="s">
        <v>948</v>
      </c>
      <c r="G393" s="77" t="s">
        <v>942</v>
      </c>
      <c r="H393" s="74"/>
      <c r="I393" s="74" t="s">
        <v>363</v>
      </c>
      <c r="J393" s="73">
        <v>44479</v>
      </c>
      <c r="K393" s="73">
        <f>VLOOKUP(I393,'[1]11.11'!$E:$F,2,FALSE)</f>
        <v>44502</v>
      </c>
      <c r="L393" s="339">
        <v>44489</v>
      </c>
      <c r="M393" s="74" t="s">
        <v>941</v>
      </c>
      <c r="N393" s="75" t="s">
        <v>951</v>
      </c>
      <c r="O393" s="74"/>
      <c r="P393" s="74">
        <v>16</v>
      </c>
      <c r="Q393" s="74">
        <v>64</v>
      </c>
      <c r="R393" s="76" t="s">
        <v>939</v>
      </c>
      <c r="S393" s="74">
        <v>100</v>
      </c>
      <c r="T393" s="71" t="s">
        <v>938</v>
      </c>
      <c r="U393" s="74">
        <v>200</v>
      </c>
      <c r="V393" s="71" t="s">
        <v>937</v>
      </c>
      <c r="W393" s="74"/>
      <c r="X393" s="74" t="s">
        <v>927</v>
      </c>
      <c r="Y393" s="74" t="s">
        <v>927</v>
      </c>
      <c r="Z393" s="74"/>
      <c r="AA393" s="75"/>
      <c r="AB393" s="75"/>
      <c r="AC393" s="75"/>
      <c r="AD393" s="75"/>
      <c r="AE393" s="75" t="s">
        <v>936</v>
      </c>
      <c r="AF393" s="74"/>
      <c r="AG393" s="74" t="s">
        <v>935</v>
      </c>
      <c r="AH393" s="74"/>
      <c r="AI393" s="74"/>
    </row>
    <row r="394" spans="1:35" ht="14.25" customHeight="1">
      <c r="A394" s="79"/>
      <c r="B394" s="78" t="s">
        <v>950</v>
      </c>
      <c r="C394" s="74" t="s">
        <v>364</v>
      </c>
      <c r="D394" s="74" t="s">
        <v>157</v>
      </c>
      <c r="E394" s="74" t="s">
        <v>949</v>
      </c>
      <c r="F394" s="74" t="s">
        <v>948</v>
      </c>
      <c r="G394" s="77" t="s">
        <v>942</v>
      </c>
      <c r="H394" s="74"/>
      <c r="I394" s="74" t="s">
        <v>365</v>
      </c>
      <c r="J394" s="73">
        <v>44479</v>
      </c>
      <c r="K394" s="73">
        <f>VLOOKUP(I394,'[1]11.11'!$E:$F,2,FALSE)</f>
        <v>44502</v>
      </c>
      <c r="L394" s="339">
        <v>44489</v>
      </c>
      <c r="M394" s="74" t="s">
        <v>941</v>
      </c>
      <c r="N394" s="75" t="s">
        <v>947</v>
      </c>
      <c r="O394" s="74"/>
      <c r="P394" s="74">
        <v>16</v>
      </c>
      <c r="Q394" s="74">
        <v>64</v>
      </c>
      <c r="R394" s="76" t="s">
        <v>939</v>
      </c>
      <c r="S394" s="74">
        <v>100</v>
      </c>
      <c r="T394" s="71" t="s">
        <v>938</v>
      </c>
      <c r="U394" s="74">
        <v>500</v>
      </c>
      <c r="V394" s="71" t="s">
        <v>937</v>
      </c>
      <c r="W394" s="74"/>
      <c r="X394" s="74" t="s">
        <v>927</v>
      </c>
      <c r="Y394" s="74" t="s">
        <v>927</v>
      </c>
      <c r="Z394" s="74"/>
      <c r="AA394" s="75"/>
      <c r="AB394" s="75"/>
      <c r="AC394" s="75"/>
      <c r="AD394" s="75"/>
      <c r="AE394" s="75" t="s">
        <v>936</v>
      </c>
      <c r="AF394" s="74"/>
      <c r="AG394" s="74" t="s">
        <v>935</v>
      </c>
      <c r="AH394" s="74"/>
      <c r="AI394" s="74"/>
    </row>
    <row r="395" spans="1:35" s="70" customFormat="1">
      <c r="A395" s="71"/>
      <c r="B395" s="71" t="s">
        <v>945</v>
      </c>
      <c r="C395" s="71" t="s">
        <v>366</v>
      </c>
      <c r="D395" s="71" t="s">
        <v>157</v>
      </c>
      <c r="E395" s="71" t="s">
        <v>944</v>
      </c>
      <c r="F395" s="71" t="s">
        <v>943</v>
      </c>
      <c r="G395" s="71" t="s">
        <v>942</v>
      </c>
      <c r="H395" s="71"/>
      <c r="I395" s="71" t="s">
        <v>431</v>
      </c>
      <c r="J395" s="73">
        <v>44479</v>
      </c>
      <c r="K395" s="73">
        <f>VLOOKUP(I395,'[1]11.11'!$E:$F,2,FALSE)</f>
        <v>44502</v>
      </c>
      <c r="L395" s="339">
        <v>44489</v>
      </c>
      <c r="M395" s="71" t="s">
        <v>941</v>
      </c>
      <c r="N395" s="72" t="s">
        <v>946</v>
      </c>
      <c r="O395" s="71"/>
      <c r="P395" s="71">
        <v>8</v>
      </c>
      <c r="Q395" s="71">
        <v>16</v>
      </c>
      <c r="R395" s="71" t="s">
        <v>939</v>
      </c>
      <c r="S395" s="71">
        <v>100</v>
      </c>
      <c r="T395" s="71" t="s">
        <v>938</v>
      </c>
      <c r="U395" s="71">
        <v>200</v>
      </c>
      <c r="V395" s="71" t="s">
        <v>937</v>
      </c>
      <c r="W395" s="71"/>
      <c r="X395" s="71" t="s">
        <v>927</v>
      </c>
      <c r="Y395" s="71" t="s">
        <v>927</v>
      </c>
      <c r="Z395" s="71"/>
      <c r="AA395" s="71"/>
      <c r="AB395" s="71"/>
      <c r="AC395" s="71"/>
      <c r="AD395" s="71"/>
      <c r="AE395" s="71" t="s">
        <v>936</v>
      </c>
      <c r="AF395" s="71"/>
      <c r="AG395" s="71" t="s">
        <v>935</v>
      </c>
      <c r="AH395" s="71"/>
      <c r="AI395" s="71"/>
    </row>
    <row r="396" spans="1:35" s="70" customFormat="1">
      <c r="A396" s="71"/>
      <c r="B396" s="71" t="s">
        <v>945</v>
      </c>
      <c r="C396" s="71" t="s">
        <v>366</v>
      </c>
      <c r="D396" s="71" t="s">
        <v>157</v>
      </c>
      <c r="E396" s="71" t="s">
        <v>944</v>
      </c>
      <c r="F396" s="71" t="s">
        <v>943</v>
      </c>
      <c r="G396" s="71" t="s">
        <v>942</v>
      </c>
      <c r="H396" s="71"/>
      <c r="I396" s="71" t="s">
        <v>429</v>
      </c>
      <c r="J396" s="73">
        <v>44479</v>
      </c>
      <c r="K396" s="73">
        <f>VLOOKUP(I396,'[1]11.11'!$E:$F,2,FALSE)</f>
        <v>44502</v>
      </c>
      <c r="L396" s="339">
        <v>44489</v>
      </c>
      <c r="M396" s="71" t="s">
        <v>941</v>
      </c>
      <c r="N396" s="72" t="s">
        <v>940</v>
      </c>
      <c r="O396" s="71"/>
      <c r="P396" s="71">
        <v>8</v>
      </c>
      <c r="Q396" s="71">
        <v>16</v>
      </c>
      <c r="R396" s="71" t="s">
        <v>939</v>
      </c>
      <c r="S396" s="71">
        <v>100</v>
      </c>
      <c r="T396" s="71" t="s">
        <v>938</v>
      </c>
      <c r="U396" s="71">
        <v>200</v>
      </c>
      <c r="V396" s="71" t="s">
        <v>937</v>
      </c>
      <c r="W396" s="71"/>
      <c r="X396" s="71" t="s">
        <v>927</v>
      </c>
      <c r="Y396" s="71" t="s">
        <v>927</v>
      </c>
      <c r="Z396" s="71"/>
      <c r="AA396" s="71"/>
      <c r="AB396" s="71"/>
      <c r="AC396" s="71"/>
      <c r="AD396" s="71"/>
      <c r="AE396" s="71" t="s">
        <v>936</v>
      </c>
      <c r="AF396" s="71"/>
      <c r="AG396" s="71" t="s">
        <v>935</v>
      </c>
      <c r="AH396" s="71"/>
      <c r="AI396" s="71"/>
    </row>
    <row r="397" spans="1:35">
      <c r="S397" s="68">
        <f>SUM(S2:S248)</f>
        <v>14900</v>
      </c>
      <c r="T397" s="68"/>
      <c r="U397" s="68">
        <f>SUM(U2:U248)</f>
        <v>110080</v>
      </c>
      <c r="V397" s="68"/>
      <c r="W397" s="68"/>
      <c r="X397" s="68"/>
      <c r="Y397" s="68"/>
      <c r="Z397" s="68"/>
    </row>
    <row r="399" spans="1:35">
      <c r="Z399" s="69"/>
    </row>
    <row r="400" spans="1:35">
      <c r="S400" s="68">
        <f>SUM(S249:S341)</f>
        <v>6100</v>
      </c>
      <c r="T400" s="68"/>
      <c r="U400" s="68">
        <f>SUM(U249:U341)</f>
        <v>29350</v>
      </c>
      <c r="V400" s="68"/>
      <c r="W400" s="68"/>
      <c r="X400" s="68"/>
      <c r="Y400" s="68"/>
      <c r="Z400" s="68"/>
    </row>
    <row r="403" spans="19:26">
      <c r="S403" s="68">
        <f>SUM(S342:S394)</f>
        <v>2800</v>
      </c>
      <c r="T403" s="68"/>
      <c r="U403" s="68">
        <f>SUM(U342:U394)</f>
        <v>28300</v>
      </c>
      <c r="V403" s="68"/>
      <c r="W403" s="68"/>
      <c r="X403" s="68"/>
      <c r="Y403" s="68"/>
      <c r="Z403" s="68"/>
    </row>
  </sheetData>
  <autoFilter ref="A1:AI397" xr:uid="{00000000-0001-0000-0300-000000000000}">
    <filterColumn colId="3">
      <filters blank="1">
        <filter val="VM"/>
      </filters>
    </filterColumn>
  </autoFilter>
  <mergeCells count="38">
    <mergeCell ref="A3:A11"/>
    <mergeCell ref="A137:A163"/>
    <mergeCell ref="W217:W218"/>
    <mergeCell ref="Z217:Z218"/>
    <mergeCell ref="AA3:AA11"/>
    <mergeCell ref="AA137:AA163"/>
    <mergeCell ref="AA199:AA211"/>
    <mergeCell ref="O217:O218"/>
    <mergeCell ref="AA233:AA240"/>
    <mergeCell ref="AA314:AA317"/>
    <mergeCell ref="AA322:AA324"/>
    <mergeCell ref="AA372:AA375"/>
    <mergeCell ref="AA380:AA382"/>
    <mergeCell ref="AC372:AC375"/>
    <mergeCell ref="AC380:AC382"/>
    <mergeCell ref="AB3:AB11"/>
    <mergeCell ref="AB137:AB163"/>
    <mergeCell ref="AB199:AB211"/>
    <mergeCell ref="AB233:AB240"/>
    <mergeCell ref="AB314:AB317"/>
    <mergeCell ref="AC3:AC11"/>
    <mergeCell ref="AC137:AC163"/>
    <mergeCell ref="AC199:AC211"/>
    <mergeCell ref="AC233:AC240"/>
    <mergeCell ref="AC314:AC317"/>
    <mergeCell ref="AC322:AC324"/>
    <mergeCell ref="AB322:AB324"/>
    <mergeCell ref="AB372:AB375"/>
    <mergeCell ref="AB380:AB382"/>
    <mergeCell ref="AD322:AD324"/>
    <mergeCell ref="AD372:AD375"/>
    <mergeCell ref="AD380:AD382"/>
    <mergeCell ref="AF134:AF135"/>
    <mergeCell ref="AD3:AD11"/>
    <mergeCell ref="AD137:AD163"/>
    <mergeCell ref="AD199:AD211"/>
    <mergeCell ref="AD233:AD240"/>
    <mergeCell ref="AD314:AD317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166"/>
  <sheetViews>
    <sheetView zoomScale="85" zoomScaleNormal="85" workbookViewId="0">
      <selection activeCell="I151" sqref="A1:AE166"/>
    </sheetView>
  </sheetViews>
  <sheetFormatPr baseColWidth="10" defaultColWidth="9.83203125" defaultRowHeight="14"/>
  <cols>
    <col min="2" max="2" width="16" customWidth="1"/>
    <col min="3" max="3" width="15.5" customWidth="1"/>
    <col min="5" max="5" width="17.33203125" customWidth="1"/>
    <col min="6" max="6" width="19.6640625" bestFit="1" customWidth="1"/>
    <col min="8" max="8" width="22.5" hidden="1" customWidth="1"/>
    <col min="9" max="9" width="22.5" customWidth="1"/>
    <col min="10" max="10" width="18.5" hidden="1" customWidth="1"/>
  </cols>
  <sheetData>
    <row r="1" spans="1:31" ht="15">
      <c r="A1" s="244" t="s">
        <v>1355</v>
      </c>
      <c r="B1" s="245" t="s">
        <v>1354</v>
      </c>
      <c r="C1" s="245" t="s">
        <v>1353</v>
      </c>
      <c r="D1" s="245" t="s">
        <v>1351</v>
      </c>
      <c r="E1" s="245" t="s">
        <v>218</v>
      </c>
      <c r="F1" s="245" t="s">
        <v>219</v>
      </c>
      <c r="G1" s="245" t="s">
        <v>1348</v>
      </c>
      <c r="H1" s="246" t="s">
        <v>2301</v>
      </c>
      <c r="I1" s="246" t="s">
        <v>2300</v>
      </c>
      <c r="J1" s="245" t="s">
        <v>1608</v>
      </c>
      <c r="K1" s="247" t="s">
        <v>1609</v>
      </c>
      <c r="L1" s="247" t="s">
        <v>1347</v>
      </c>
      <c r="M1" s="245" t="s">
        <v>1346</v>
      </c>
      <c r="N1" s="247" t="s">
        <v>1610</v>
      </c>
      <c r="O1" s="247" t="s">
        <v>1344</v>
      </c>
      <c r="P1" s="247" t="s">
        <v>1611</v>
      </c>
      <c r="Q1" s="248" t="s">
        <v>1612</v>
      </c>
      <c r="R1" s="249" t="s">
        <v>1613</v>
      </c>
      <c r="S1" s="250" t="s">
        <v>1614</v>
      </c>
      <c r="T1" s="251" t="s">
        <v>1615</v>
      </c>
      <c r="U1" s="252" t="s">
        <v>1616</v>
      </c>
      <c r="V1" s="245" t="s">
        <v>1334</v>
      </c>
      <c r="W1" s="253" t="s">
        <v>1333</v>
      </c>
      <c r="X1" s="253" t="s">
        <v>1332</v>
      </c>
      <c r="Y1" s="253" t="s">
        <v>1331</v>
      </c>
      <c r="Z1" s="253" t="s">
        <v>1330</v>
      </c>
      <c r="AA1" s="245" t="s">
        <v>1329</v>
      </c>
      <c r="AB1" s="245" t="s">
        <v>1328</v>
      </c>
      <c r="AC1" s="245" t="s">
        <v>1327</v>
      </c>
      <c r="AD1" s="245" t="s">
        <v>1617</v>
      </c>
      <c r="AE1" s="245" t="s">
        <v>152</v>
      </c>
    </row>
    <row r="2" spans="1:31" ht="15" hidden="1">
      <c r="A2" s="254" t="s">
        <v>1618</v>
      </c>
      <c r="B2" s="255" t="s">
        <v>969</v>
      </c>
      <c r="C2" s="256" t="s">
        <v>1619</v>
      </c>
      <c r="D2" s="256" t="s">
        <v>1620</v>
      </c>
      <c r="E2" s="257" t="s">
        <v>943</v>
      </c>
      <c r="F2" s="256" t="s">
        <v>969</v>
      </c>
      <c r="G2" s="256" t="s">
        <v>1027</v>
      </c>
      <c r="H2" s="256"/>
      <c r="I2" s="256"/>
      <c r="J2" s="256"/>
      <c r="K2" s="256"/>
      <c r="L2" s="256"/>
      <c r="M2" s="261"/>
      <c r="N2" s="256" t="s">
        <v>1621</v>
      </c>
      <c r="O2" s="256">
        <v>512</v>
      </c>
      <c r="P2" s="256" t="s">
        <v>1622</v>
      </c>
      <c r="Q2" s="257"/>
      <c r="R2" s="256"/>
      <c r="S2" s="257"/>
      <c r="T2" s="264"/>
      <c r="U2" s="256" t="s">
        <v>1318</v>
      </c>
      <c r="V2" s="264"/>
      <c r="W2" s="264"/>
      <c r="X2" s="264"/>
      <c r="Y2" s="264" t="s">
        <v>1318</v>
      </c>
      <c r="Z2" s="264"/>
      <c r="AA2" s="264"/>
      <c r="AB2" s="257" t="s">
        <v>935</v>
      </c>
      <c r="AC2" s="256"/>
      <c r="AD2" s="256" t="s">
        <v>1623</v>
      </c>
      <c r="AE2" s="256"/>
    </row>
    <row r="3" spans="1:31" ht="15" hidden="1">
      <c r="A3" s="265" t="s">
        <v>1624</v>
      </c>
      <c r="B3" s="266" t="s">
        <v>969</v>
      </c>
      <c r="C3" s="259" t="s">
        <v>1619</v>
      </c>
      <c r="D3" s="259" t="s">
        <v>1620</v>
      </c>
      <c r="E3" s="262" t="s">
        <v>943</v>
      </c>
      <c r="F3" s="259" t="s">
        <v>969</v>
      </c>
      <c r="G3" s="259" t="s">
        <v>1027</v>
      </c>
      <c r="H3" s="259"/>
      <c r="I3" s="259"/>
      <c r="J3" s="259"/>
      <c r="K3" s="259"/>
      <c r="L3" s="259"/>
      <c r="M3" s="260"/>
      <c r="N3" s="259" t="s">
        <v>1621</v>
      </c>
      <c r="O3" s="259">
        <v>512</v>
      </c>
      <c r="P3" s="259" t="s">
        <v>1622</v>
      </c>
      <c r="Q3" s="262"/>
      <c r="R3" s="259"/>
      <c r="S3" s="262"/>
      <c r="T3" s="263"/>
      <c r="U3" s="259"/>
      <c r="V3" s="263"/>
      <c r="W3" s="263"/>
      <c r="X3" s="263"/>
      <c r="Y3" s="263"/>
      <c r="Z3" s="263"/>
      <c r="AA3" s="263"/>
      <c r="AB3" s="262" t="s">
        <v>935</v>
      </c>
      <c r="AC3" s="259"/>
      <c r="AD3" s="259" t="s">
        <v>1625</v>
      </c>
      <c r="AE3" s="259"/>
    </row>
    <row r="4" spans="1:31" ht="15" hidden="1">
      <c r="A4" s="254" t="s">
        <v>1626</v>
      </c>
      <c r="B4" s="255" t="s">
        <v>969</v>
      </c>
      <c r="C4" s="256" t="s">
        <v>1619</v>
      </c>
      <c r="D4" s="256" t="s">
        <v>1620</v>
      </c>
      <c r="E4" s="257" t="s">
        <v>943</v>
      </c>
      <c r="F4" s="256" t="s">
        <v>969</v>
      </c>
      <c r="G4" s="256" t="s">
        <v>1027</v>
      </c>
      <c r="H4" s="256"/>
      <c r="I4" s="256"/>
      <c r="J4" s="256"/>
      <c r="K4" s="256"/>
      <c r="L4" s="256"/>
      <c r="M4" s="261"/>
      <c r="N4" s="256" t="s">
        <v>1621</v>
      </c>
      <c r="O4" s="256">
        <v>512</v>
      </c>
      <c r="P4" s="256" t="s">
        <v>1622</v>
      </c>
      <c r="Q4" s="257"/>
      <c r="R4" s="256"/>
      <c r="S4" s="257"/>
      <c r="T4" s="264"/>
      <c r="U4" s="256"/>
      <c r="V4" s="264"/>
      <c r="W4" s="264"/>
      <c r="X4" s="264"/>
      <c r="Y4" s="264"/>
      <c r="Z4" s="264"/>
      <c r="AA4" s="264"/>
      <c r="AB4" s="257" t="s">
        <v>935</v>
      </c>
      <c r="AC4" s="256"/>
      <c r="AD4" s="256" t="s">
        <v>1627</v>
      </c>
      <c r="AE4" s="256"/>
    </row>
    <row r="5" spans="1:31" ht="15" hidden="1">
      <c r="A5" s="265" t="s">
        <v>1628</v>
      </c>
      <c r="B5" s="266" t="s">
        <v>969</v>
      </c>
      <c r="C5" s="259" t="s">
        <v>1619</v>
      </c>
      <c r="D5" s="259" t="s">
        <v>1620</v>
      </c>
      <c r="E5" s="262" t="s">
        <v>943</v>
      </c>
      <c r="F5" s="259" t="s">
        <v>969</v>
      </c>
      <c r="G5" s="259" t="s">
        <v>1027</v>
      </c>
      <c r="H5" s="259"/>
      <c r="I5" s="259"/>
      <c r="J5" s="259"/>
      <c r="K5" s="259"/>
      <c r="L5" s="259"/>
      <c r="M5" s="260"/>
      <c r="N5" s="259" t="s">
        <v>1621</v>
      </c>
      <c r="O5" s="259">
        <v>512</v>
      </c>
      <c r="P5" s="259" t="s">
        <v>1622</v>
      </c>
      <c r="Q5" s="262"/>
      <c r="R5" s="259"/>
      <c r="S5" s="262"/>
      <c r="T5" s="263"/>
      <c r="U5" s="259"/>
      <c r="V5" s="263"/>
      <c r="W5" s="263"/>
      <c r="X5" s="263"/>
      <c r="Y5" s="263"/>
      <c r="Z5" s="263"/>
      <c r="AA5" s="263"/>
      <c r="AB5" s="262" t="s">
        <v>935</v>
      </c>
      <c r="AC5" s="259"/>
      <c r="AD5" s="259"/>
      <c r="AE5" s="259"/>
    </row>
    <row r="6" spans="1:31" ht="15" hidden="1">
      <c r="A6" s="254" t="s">
        <v>1629</v>
      </c>
      <c r="B6" s="266" t="s">
        <v>969</v>
      </c>
      <c r="C6" s="259" t="s">
        <v>1619</v>
      </c>
      <c r="D6" s="259" t="s">
        <v>1620</v>
      </c>
      <c r="E6" s="262" t="s">
        <v>943</v>
      </c>
      <c r="F6" s="259" t="s">
        <v>969</v>
      </c>
      <c r="G6" s="259" t="s">
        <v>1027</v>
      </c>
      <c r="H6" s="259"/>
      <c r="I6" s="259"/>
      <c r="J6" s="259"/>
      <c r="K6" s="259"/>
      <c r="L6" s="259"/>
      <c r="M6" s="260"/>
      <c r="N6" s="259" t="s">
        <v>1621</v>
      </c>
      <c r="O6" s="259">
        <v>512</v>
      </c>
      <c r="P6" s="259" t="s">
        <v>1622</v>
      </c>
      <c r="Q6" s="262"/>
      <c r="R6" s="259"/>
      <c r="S6" s="262"/>
      <c r="T6" s="263"/>
      <c r="U6" s="259"/>
      <c r="V6" s="263"/>
      <c r="W6" s="263"/>
      <c r="X6" s="263"/>
      <c r="Y6" s="263"/>
      <c r="Z6" s="263"/>
      <c r="AA6" s="263"/>
      <c r="AB6" s="262" t="s">
        <v>935</v>
      </c>
      <c r="AC6" s="259"/>
      <c r="AD6" s="259"/>
      <c r="AE6" s="259"/>
    </row>
    <row r="7" spans="1:31" ht="15" hidden="1">
      <c r="A7" s="265" t="s">
        <v>1630</v>
      </c>
      <c r="B7" s="266" t="s">
        <v>969</v>
      </c>
      <c r="C7" s="259" t="s">
        <v>1619</v>
      </c>
      <c r="D7" s="259" t="s">
        <v>1620</v>
      </c>
      <c r="E7" s="262" t="s">
        <v>943</v>
      </c>
      <c r="F7" s="259" t="s">
        <v>969</v>
      </c>
      <c r="G7" s="259" t="s">
        <v>1027</v>
      </c>
      <c r="H7" s="259"/>
      <c r="I7" s="259"/>
      <c r="J7" s="259"/>
      <c r="K7" s="259"/>
      <c r="L7" s="259"/>
      <c r="M7" s="260"/>
      <c r="N7" s="259" t="s">
        <v>1621</v>
      </c>
      <c r="O7" s="259">
        <v>512</v>
      </c>
      <c r="P7" s="259" t="s">
        <v>1622</v>
      </c>
      <c r="Q7" s="262"/>
      <c r="R7" s="259"/>
      <c r="S7" s="262"/>
      <c r="T7" s="263"/>
      <c r="U7" s="259"/>
      <c r="V7" s="263"/>
      <c r="W7" s="263"/>
      <c r="X7" s="263"/>
      <c r="Y7" s="263"/>
      <c r="Z7" s="263"/>
      <c r="AA7" s="263"/>
      <c r="AB7" s="262" t="s">
        <v>935</v>
      </c>
      <c r="AC7" s="259"/>
      <c r="AD7" s="259"/>
      <c r="AE7" s="259"/>
    </row>
    <row r="8" spans="1:31" ht="15" hidden="1">
      <c r="A8" s="254" t="s">
        <v>1631</v>
      </c>
      <c r="B8" s="266" t="s">
        <v>969</v>
      </c>
      <c r="C8" s="259" t="s">
        <v>1619</v>
      </c>
      <c r="D8" s="259" t="s">
        <v>1620</v>
      </c>
      <c r="E8" s="262" t="s">
        <v>943</v>
      </c>
      <c r="F8" s="259" t="s">
        <v>969</v>
      </c>
      <c r="G8" s="259" t="s">
        <v>1027</v>
      </c>
      <c r="H8" s="259"/>
      <c r="I8" s="259"/>
      <c r="J8" s="259"/>
      <c r="K8" s="259"/>
      <c r="L8" s="259"/>
      <c r="M8" s="260"/>
      <c r="N8" s="259" t="s">
        <v>1621</v>
      </c>
      <c r="O8" s="259">
        <v>512</v>
      </c>
      <c r="P8" s="259" t="s">
        <v>1622</v>
      </c>
      <c r="Q8" s="262"/>
      <c r="R8" s="259"/>
      <c r="S8" s="262"/>
      <c r="T8" s="263"/>
      <c r="U8" s="259"/>
      <c r="V8" s="263"/>
      <c r="W8" s="263"/>
      <c r="X8" s="263"/>
      <c r="Y8" s="263"/>
      <c r="Z8" s="263"/>
      <c r="AA8" s="263"/>
      <c r="AB8" s="262" t="s">
        <v>935</v>
      </c>
      <c r="AC8" s="259"/>
      <c r="AD8" s="259"/>
      <c r="AE8" s="259"/>
    </row>
    <row r="9" spans="1:31" ht="15" hidden="1">
      <c r="A9" s="265" t="s">
        <v>1632</v>
      </c>
      <c r="B9" s="266" t="s">
        <v>969</v>
      </c>
      <c r="C9" s="259" t="s">
        <v>1619</v>
      </c>
      <c r="D9" s="259" t="s">
        <v>1620</v>
      </c>
      <c r="E9" s="262" t="s">
        <v>943</v>
      </c>
      <c r="F9" s="259" t="s">
        <v>969</v>
      </c>
      <c r="G9" s="259" t="s">
        <v>1027</v>
      </c>
      <c r="H9" s="259"/>
      <c r="I9" s="259"/>
      <c r="J9" s="259"/>
      <c r="K9" s="259"/>
      <c r="L9" s="259"/>
      <c r="M9" s="260"/>
      <c r="N9" s="259" t="s">
        <v>1621</v>
      </c>
      <c r="O9" s="259">
        <v>512</v>
      </c>
      <c r="P9" s="259" t="s">
        <v>1622</v>
      </c>
      <c r="Q9" s="262"/>
      <c r="R9" s="259"/>
      <c r="S9" s="262"/>
      <c r="T9" s="263"/>
      <c r="U9" s="259"/>
      <c r="V9" s="263"/>
      <c r="W9" s="263"/>
      <c r="X9" s="263"/>
      <c r="Y9" s="263"/>
      <c r="Z9" s="263"/>
      <c r="AA9" s="263"/>
      <c r="AB9" s="262" t="s">
        <v>935</v>
      </c>
      <c r="AC9" s="259"/>
      <c r="AD9" s="259"/>
      <c r="AE9" s="259"/>
    </row>
    <row r="10" spans="1:31" ht="15" hidden="1">
      <c r="A10" s="254" t="s">
        <v>1633</v>
      </c>
      <c r="B10" s="266" t="s">
        <v>969</v>
      </c>
      <c r="C10" s="259" t="s">
        <v>1619</v>
      </c>
      <c r="D10" s="259" t="s">
        <v>1620</v>
      </c>
      <c r="E10" s="262" t="s">
        <v>943</v>
      </c>
      <c r="F10" s="259" t="s">
        <v>969</v>
      </c>
      <c r="G10" s="259" t="s">
        <v>1027</v>
      </c>
      <c r="H10" s="259"/>
      <c r="I10" s="259"/>
      <c r="J10" s="259"/>
      <c r="K10" s="259"/>
      <c r="L10" s="259"/>
      <c r="M10" s="260"/>
      <c r="N10" s="259" t="s">
        <v>1621</v>
      </c>
      <c r="O10" s="259">
        <v>512</v>
      </c>
      <c r="P10" s="259" t="s">
        <v>1622</v>
      </c>
      <c r="Q10" s="262"/>
      <c r="R10" s="259"/>
      <c r="S10" s="262"/>
      <c r="T10" s="263"/>
      <c r="U10" s="259"/>
      <c r="V10" s="263"/>
      <c r="W10" s="263"/>
      <c r="X10" s="263"/>
      <c r="Y10" s="263"/>
      <c r="Z10" s="263"/>
      <c r="AA10" s="263"/>
      <c r="AB10" s="262" t="s">
        <v>935</v>
      </c>
      <c r="AC10" s="259"/>
      <c r="AD10" s="259"/>
      <c r="AE10" s="259"/>
    </row>
    <row r="11" spans="1:31" ht="15" hidden="1">
      <c r="A11" s="265" t="s">
        <v>1634</v>
      </c>
      <c r="B11" s="266" t="s">
        <v>969</v>
      </c>
      <c r="C11" s="259" t="s">
        <v>1619</v>
      </c>
      <c r="D11" s="259" t="s">
        <v>1620</v>
      </c>
      <c r="E11" s="262" t="s">
        <v>943</v>
      </c>
      <c r="F11" s="259" t="s">
        <v>969</v>
      </c>
      <c r="G11" s="259" t="s">
        <v>1027</v>
      </c>
      <c r="H11" s="259"/>
      <c r="I11" s="259"/>
      <c r="J11" s="259"/>
      <c r="K11" s="259"/>
      <c r="L11" s="259"/>
      <c r="M11" s="260"/>
      <c r="N11" s="259" t="s">
        <v>1621</v>
      </c>
      <c r="O11" s="259">
        <v>512</v>
      </c>
      <c r="P11" s="259" t="s">
        <v>1622</v>
      </c>
      <c r="Q11" s="262"/>
      <c r="R11" s="259"/>
      <c r="S11" s="262"/>
      <c r="T11" s="263"/>
      <c r="U11" s="259"/>
      <c r="V11" s="263"/>
      <c r="W11" s="263"/>
      <c r="X11" s="263"/>
      <c r="Y11" s="263"/>
      <c r="Z11" s="263"/>
      <c r="AA11" s="263"/>
      <c r="AB11" s="262" t="s">
        <v>935</v>
      </c>
      <c r="AC11" s="259"/>
      <c r="AD11" s="259"/>
      <c r="AE11" s="259"/>
    </row>
    <row r="12" spans="1:31" ht="15" hidden="1">
      <c r="A12" s="254" t="s">
        <v>1635</v>
      </c>
      <c r="B12" s="266" t="s">
        <v>969</v>
      </c>
      <c r="C12" s="259" t="s">
        <v>1619</v>
      </c>
      <c r="D12" s="259" t="s">
        <v>1620</v>
      </c>
      <c r="E12" s="262" t="s">
        <v>943</v>
      </c>
      <c r="F12" s="259" t="s">
        <v>969</v>
      </c>
      <c r="G12" s="259" t="s">
        <v>1027</v>
      </c>
      <c r="H12" s="259"/>
      <c r="I12" s="259"/>
      <c r="J12" s="259"/>
      <c r="K12" s="259"/>
      <c r="L12" s="259"/>
      <c r="M12" s="260"/>
      <c r="N12" s="259" t="s">
        <v>1621</v>
      </c>
      <c r="O12" s="259">
        <v>512</v>
      </c>
      <c r="P12" s="259" t="s">
        <v>1622</v>
      </c>
      <c r="Q12" s="262"/>
      <c r="R12" s="259"/>
      <c r="S12" s="262"/>
      <c r="T12" s="263"/>
      <c r="U12" s="259"/>
      <c r="V12" s="263"/>
      <c r="W12" s="263"/>
      <c r="X12" s="263"/>
      <c r="Y12" s="263"/>
      <c r="Z12" s="263"/>
      <c r="AA12" s="263"/>
      <c r="AB12" s="262" t="s">
        <v>935</v>
      </c>
      <c r="AC12" s="259"/>
      <c r="AD12" s="259"/>
      <c r="AE12" s="259"/>
    </row>
    <row r="13" spans="1:31" ht="15" hidden="1">
      <c r="A13" s="265" t="s">
        <v>1636</v>
      </c>
      <c r="B13" s="266" t="s">
        <v>969</v>
      </c>
      <c r="C13" s="259" t="s">
        <v>1619</v>
      </c>
      <c r="D13" s="259" t="s">
        <v>1620</v>
      </c>
      <c r="E13" s="262" t="s">
        <v>943</v>
      </c>
      <c r="F13" s="259" t="s">
        <v>969</v>
      </c>
      <c r="G13" s="259" t="s">
        <v>1027</v>
      </c>
      <c r="H13" s="259"/>
      <c r="I13" s="259"/>
      <c r="J13" s="259"/>
      <c r="K13" s="259"/>
      <c r="L13" s="259"/>
      <c r="M13" s="260"/>
      <c r="N13" s="259" t="s">
        <v>1621</v>
      </c>
      <c r="O13" s="259">
        <v>512</v>
      </c>
      <c r="P13" s="259" t="s">
        <v>1622</v>
      </c>
      <c r="Q13" s="262"/>
      <c r="R13" s="259"/>
      <c r="S13" s="262"/>
      <c r="T13" s="263"/>
      <c r="U13" s="259"/>
      <c r="V13" s="263"/>
      <c r="W13" s="263"/>
      <c r="X13" s="263"/>
      <c r="Y13" s="263"/>
      <c r="Z13" s="263"/>
      <c r="AA13" s="263"/>
      <c r="AB13" s="262" t="s">
        <v>935</v>
      </c>
      <c r="AC13" s="259"/>
      <c r="AD13" s="259"/>
      <c r="AE13" s="259"/>
    </row>
    <row r="14" spans="1:31" ht="15" hidden="1">
      <c r="A14" s="254" t="s">
        <v>1637</v>
      </c>
      <c r="B14" s="266" t="s">
        <v>969</v>
      </c>
      <c r="C14" s="259" t="s">
        <v>1619</v>
      </c>
      <c r="D14" s="259" t="s">
        <v>1620</v>
      </c>
      <c r="E14" s="262" t="s">
        <v>943</v>
      </c>
      <c r="F14" s="259" t="s">
        <v>969</v>
      </c>
      <c r="G14" s="259" t="s">
        <v>1027</v>
      </c>
      <c r="H14" s="259"/>
      <c r="I14" s="259"/>
      <c r="J14" s="259"/>
      <c r="K14" s="259"/>
      <c r="L14" s="259"/>
      <c r="M14" s="260"/>
      <c r="N14" s="259" t="s">
        <v>1621</v>
      </c>
      <c r="O14" s="259">
        <v>512</v>
      </c>
      <c r="P14" s="259" t="s">
        <v>1622</v>
      </c>
      <c r="Q14" s="262"/>
      <c r="R14" s="259"/>
      <c r="S14" s="262"/>
      <c r="T14" s="263"/>
      <c r="U14" s="259"/>
      <c r="V14" s="263"/>
      <c r="W14" s="263"/>
      <c r="X14" s="263"/>
      <c r="Y14" s="263"/>
      <c r="Z14" s="263"/>
      <c r="AA14" s="263"/>
      <c r="AB14" s="262" t="s">
        <v>935</v>
      </c>
      <c r="AC14" s="259"/>
      <c r="AD14" s="259"/>
      <c r="AE14" s="259"/>
    </row>
    <row r="15" spans="1:31" ht="15" hidden="1">
      <c r="A15" s="265" t="s">
        <v>1638</v>
      </c>
      <c r="B15" s="266" t="s">
        <v>969</v>
      </c>
      <c r="C15" s="259" t="s">
        <v>1619</v>
      </c>
      <c r="D15" s="259" t="s">
        <v>1620</v>
      </c>
      <c r="E15" s="262" t="s">
        <v>943</v>
      </c>
      <c r="F15" s="259" t="s">
        <v>969</v>
      </c>
      <c r="G15" s="259" t="s">
        <v>1027</v>
      </c>
      <c r="H15" s="259"/>
      <c r="I15" s="259"/>
      <c r="J15" s="259"/>
      <c r="K15" s="259"/>
      <c r="L15" s="259"/>
      <c r="M15" s="260"/>
      <c r="N15" s="259" t="s">
        <v>1621</v>
      </c>
      <c r="O15" s="259">
        <v>512</v>
      </c>
      <c r="P15" s="259" t="s">
        <v>1622</v>
      </c>
      <c r="Q15" s="262"/>
      <c r="R15" s="259"/>
      <c r="S15" s="262"/>
      <c r="T15" s="263"/>
      <c r="U15" s="259"/>
      <c r="V15" s="263"/>
      <c r="W15" s="263"/>
      <c r="X15" s="263"/>
      <c r="Y15" s="263"/>
      <c r="Z15" s="263"/>
      <c r="AA15" s="263"/>
      <c r="AB15" s="262" t="s">
        <v>935</v>
      </c>
      <c r="AC15" s="259"/>
      <c r="AD15" s="259"/>
      <c r="AE15" s="259"/>
    </row>
    <row r="16" spans="1:31" ht="15" hidden="1">
      <c r="A16" s="254" t="s">
        <v>1639</v>
      </c>
      <c r="B16" s="266" t="s">
        <v>969</v>
      </c>
      <c r="C16" s="259" t="s">
        <v>1619</v>
      </c>
      <c r="D16" s="259" t="s">
        <v>1620</v>
      </c>
      <c r="E16" s="262" t="s">
        <v>943</v>
      </c>
      <c r="F16" s="259" t="s">
        <v>969</v>
      </c>
      <c r="G16" s="259" t="s">
        <v>1027</v>
      </c>
      <c r="H16" s="259"/>
      <c r="I16" s="259"/>
      <c r="J16" s="259"/>
      <c r="K16" s="259"/>
      <c r="L16" s="259"/>
      <c r="M16" s="260"/>
      <c r="N16" s="259" t="s">
        <v>1621</v>
      </c>
      <c r="O16" s="259">
        <v>512</v>
      </c>
      <c r="P16" s="259" t="s">
        <v>1622</v>
      </c>
      <c r="Q16" s="262"/>
      <c r="R16" s="259"/>
      <c r="S16" s="262"/>
      <c r="T16" s="263"/>
      <c r="U16" s="259"/>
      <c r="V16" s="263"/>
      <c r="W16" s="263"/>
      <c r="X16" s="263"/>
      <c r="Y16" s="263"/>
      <c r="Z16" s="263"/>
      <c r="AA16" s="263"/>
      <c r="AB16" s="262" t="s">
        <v>935</v>
      </c>
      <c r="AC16" s="259"/>
      <c r="AD16" s="259"/>
      <c r="AE16" s="259"/>
    </row>
    <row r="17" spans="1:31" ht="15" hidden="1">
      <c r="A17" s="267" t="s">
        <v>1640</v>
      </c>
      <c r="B17" s="268" t="s">
        <v>969</v>
      </c>
      <c r="C17" s="269" t="s">
        <v>1619</v>
      </c>
      <c r="D17" s="269" t="s">
        <v>1620</v>
      </c>
      <c r="E17" s="269" t="s">
        <v>943</v>
      </c>
      <c r="F17" s="269" t="s">
        <v>969</v>
      </c>
      <c r="G17" s="269" t="s">
        <v>1027</v>
      </c>
      <c r="H17" s="269"/>
      <c r="I17" s="269"/>
      <c r="J17" s="269"/>
      <c r="K17" s="269"/>
      <c r="L17" s="269"/>
      <c r="M17" s="271"/>
      <c r="N17" s="269" t="s">
        <v>1621</v>
      </c>
      <c r="O17" s="269">
        <v>512</v>
      </c>
      <c r="P17" s="269" t="s">
        <v>1622</v>
      </c>
      <c r="Q17" s="262"/>
      <c r="R17" s="269"/>
      <c r="S17" s="262"/>
      <c r="T17" s="272"/>
      <c r="U17" s="269"/>
      <c r="V17" s="272"/>
      <c r="W17" s="272"/>
      <c r="X17" s="272"/>
      <c r="Y17" s="272"/>
      <c r="Z17" s="272"/>
      <c r="AA17" s="272"/>
      <c r="AB17" s="269" t="s">
        <v>935</v>
      </c>
      <c r="AC17" s="269"/>
      <c r="AD17" s="259"/>
      <c r="AE17" s="269"/>
    </row>
    <row r="18" spans="1:31" ht="15" hidden="1">
      <c r="A18" s="273" t="s">
        <v>1641</v>
      </c>
      <c r="B18" s="268" t="s">
        <v>969</v>
      </c>
      <c r="C18" s="269" t="s">
        <v>1619</v>
      </c>
      <c r="D18" s="269" t="s">
        <v>1620</v>
      </c>
      <c r="E18" s="269" t="s">
        <v>943</v>
      </c>
      <c r="F18" s="269" t="s">
        <v>969</v>
      </c>
      <c r="G18" s="269" t="s">
        <v>1027</v>
      </c>
      <c r="H18" s="269"/>
      <c r="I18" s="269"/>
      <c r="J18" s="269"/>
      <c r="K18" s="269"/>
      <c r="L18" s="269"/>
      <c r="M18" s="271"/>
      <c r="N18" s="269" t="s">
        <v>1621</v>
      </c>
      <c r="O18" s="269">
        <v>512</v>
      </c>
      <c r="P18" s="269" t="s">
        <v>1622</v>
      </c>
      <c r="Q18" s="262"/>
      <c r="R18" s="269"/>
      <c r="S18" s="262"/>
      <c r="T18" s="272"/>
      <c r="U18" s="269"/>
      <c r="V18" s="272"/>
      <c r="W18" s="272"/>
      <c r="X18" s="272"/>
      <c r="Y18" s="272"/>
      <c r="Z18" s="272"/>
      <c r="AA18" s="272"/>
      <c r="AB18" s="269" t="s">
        <v>935</v>
      </c>
      <c r="AC18" s="269"/>
      <c r="AD18" s="259"/>
      <c r="AE18" s="269"/>
    </row>
    <row r="19" spans="1:31" ht="15" hidden="1">
      <c r="A19" s="267" t="s">
        <v>1642</v>
      </c>
      <c r="B19" s="268" t="s">
        <v>969</v>
      </c>
      <c r="C19" s="269" t="s">
        <v>1619</v>
      </c>
      <c r="D19" s="269" t="s">
        <v>1620</v>
      </c>
      <c r="E19" s="269" t="s">
        <v>943</v>
      </c>
      <c r="F19" s="269" t="s">
        <v>969</v>
      </c>
      <c r="G19" s="269" t="s">
        <v>1027</v>
      </c>
      <c r="H19" s="269"/>
      <c r="I19" s="269"/>
      <c r="J19" s="269"/>
      <c r="K19" s="269"/>
      <c r="L19" s="269"/>
      <c r="M19" s="271"/>
      <c r="N19" s="269" t="s">
        <v>1621</v>
      </c>
      <c r="O19" s="269">
        <v>512</v>
      </c>
      <c r="P19" s="269" t="s">
        <v>1622</v>
      </c>
      <c r="Q19" s="262"/>
      <c r="R19" s="269"/>
      <c r="S19" s="262"/>
      <c r="T19" s="272"/>
      <c r="U19" s="269"/>
      <c r="V19" s="272"/>
      <c r="W19" s="272"/>
      <c r="X19" s="272"/>
      <c r="Y19" s="272"/>
      <c r="Z19" s="272"/>
      <c r="AA19" s="272"/>
      <c r="AB19" s="269" t="s">
        <v>935</v>
      </c>
      <c r="AC19" s="269"/>
      <c r="AD19" s="259"/>
      <c r="AE19" s="269"/>
    </row>
    <row r="20" spans="1:31" ht="15" hidden="1">
      <c r="A20" s="273" t="s">
        <v>1643</v>
      </c>
      <c r="B20" s="268" t="s">
        <v>969</v>
      </c>
      <c r="C20" s="269" t="s">
        <v>1619</v>
      </c>
      <c r="D20" s="269" t="s">
        <v>1620</v>
      </c>
      <c r="E20" s="269" t="s">
        <v>943</v>
      </c>
      <c r="F20" s="269" t="s">
        <v>969</v>
      </c>
      <c r="G20" s="269" t="s">
        <v>1027</v>
      </c>
      <c r="H20" s="269"/>
      <c r="I20" s="269"/>
      <c r="J20" s="269"/>
      <c r="K20" s="269"/>
      <c r="L20" s="269"/>
      <c r="M20" s="271"/>
      <c r="N20" s="269" t="s">
        <v>1621</v>
      </c>
      <c r="O20" s="269">
        <v>512</v>
      </c>
      <c r="P20" s="269" t="s">
        <v>1622</v>
      </c>
      <c r="Q20" s="262"/>
      <c r="R20" s="269"/>
      <c r="S20" s="262"/>
      <c r="T20" s="272"/>
      <c r="U20" s="269"/>
      <c r="V20" s="272"/>
      <c r="W20" s="272"/>
      <c r="X20" s="272"/>
      <c r="Y20" s="272"/>
      <c r="Z20" s="272"/>
      <c r="AA20" s="272"/>
      <c r="AB20" s="269" t="s">
        <v>935</v>
      </c>
      <c r="AC20" s="269"/>
      <c r="AD20" s="259"/>
      <c r="AE20" s="269"/>
    </row>
    <row r="21" spans="1:31" ht="15" hidden="1">
      <c r="A21" s="267" t="s">
        <v>1644</v>
      </c>
      <c r="B21" s="268" t="s">
        <v>969</v>
      </c>
      <c r="C21" s="269" t="s">
        <v>1619</v>
      </c>
      <c r="D21" s="269" t="s">
        <v>1620</v>
      </c>
      <c r="E21" s="269" t="s">
        <v>943</v>
      </c>
      <c r="F21" s="269" t="s">
        <v>969</v>
      </c>
      <c r="G21" s="269" t="s">
        <v>1027</v>
      </c>
      <c r="H21" s="269"/>
      <c r="I21" s="269"/>
      <c r="J21" s="269"/>
      <c r="K21" s="269"/>
      <c r="L21" s="269"/>
      <c r="M21" s="271"/>
      <c r="N21" s="269" t="s">
        <v>1621</v>
      </c>
      <c r="O21" s="269">
        <v>512</v>
      </c>
      <c r="P21" s="269" t="s">
        <v>1622</v>
      </c>
      <c r="Q21" s="262"/>
      <c r="R21" s="269"/>
      <c r="S21" s="262"/>
      <c r="T21" s="272"/>
      <c r="U21" s="269"/>
      <c r="V21" s="272"/>
      <c r="W21" s="272"/>
      <c r="X21" s="272"/>
      <c r="Y21" s="272"/>
      <c r="Z21" s="272"/>
      <c r="AA21" s="272"/>
      <c r="AB21" s="269" t="s">
        <v>935</v>
      </c>
      <c r="AC21" s="269"/>
      <c r="AD21" s="259"/>
      <c r="AE21" s="269"/>
    </row>
    <row r="22" spans="1:31" ht="15" hidden="1">
      <c r="A22" s="273" t="s">
        <v>1645</v>
      </c>
      <c r="B22" s="268" t="s">
        <v>969</v>
      </c>
      <c r="C22" s="269" t="s">
        <v>1619</v>
      </c>
      <c r="D22" s="269" t="s">
        <v>1620</v>
      </c>
      <c r="E22" s="269" t="s">
        <v>943</v>
      </c>
      <c r="F22" s="269" t="s">
        <v>969</v>
      </c>
      <c r="G22" s="269" t="s">
        <v>1027</v>
      </c>
      <c r="H22" s="269"/>
      <c r="I22" s="269"/>
      <c r="J22" s="269"/>
      <c r="K22" s="269"/>
      <c r="L22" s="269"/>
      <c r="M22" s="271"/>
      <c r="N22" s="269" t="s">
        <v>1621</v>
      </c>
      <c r="O22" s="269">
        <v>512</v>
      </c>
      <c r="P22" s="269" t="s">
        <v>1622</v>
      </c>
      <c r="Q22" s="262"/>
      <c r="R22" s="269"/>
      <c r="S22" s="262"/>
      <c r="T22" s="272"/>
      <c r="U22" s="269"/>
      <c r="V22" s="272"/>
      <c r="W22" s="272"/>
      <c r="X22" s="272"/>
      <c r="Y22" s="272"/>
      <c r="Z22" s="272"/>
      <c r="AA22" s="272"/>
      <c r="AB22" s="269" t="s">
        <v>935</v>
      </c>
      <c r="AC22" s="269"/>
      <c r="AD22" s="259"/>
      <c r="AE22" s="269"/>
    </row>
    <row r="23" spans="1:31" ht="15" hidden="1">
      <c r="A23" s="267" t="s">
        <v>1646</v>
      </c>
      <c r="B23" s="268" t="s">
        <v>969</v>
      </c>
      <c r="C23" s="269" t="s">
        <v>1619</v>
      </c>
      <c r="D23" s="269" t="s">
        <v>1647</v>
      </c>
      <c r="E23" s="269" t="s">
        <v>943</v>
      </c>
      <c r="F23" s="269" t="s">
        <v>969</v>
      </c>
      <c r="G23" s="269" t="s">
        <v>1027</v>
      </c>
      <c r="H23" s="269"/>
      <c r="I23" s="269"/>
      <c r="J23" s="269"/>
      <c r="K23" s="269"/>
      <c r="L23" s="269"/>
      <c r="M23" s="271"/>
      <c r="N23" s="269" t="s">
        <v>1621</v>
      </c>
      <c r="O23" s="269">
        <v>512</v>
      </c>
      <c r="P23" s="269" t="s">
        <v>1648</v>
      </c>
      <c r="Q23" s="262"/>
      <c r="R23" s="269"/>
      <c r="S23" s="262"/>
      <c r="T23" s="272"/>
      <c r="U23" s="269"/>
      <c r="V23" s="272"/>
      <c r="W23" s="272"/>
      <c r="X23" s="272"/>
      <c r="Y23" s="272"/>
      <c r="Z23" s="272"/>
      <c r="AA23" s="272"/>
      <c r="AB23" s="269" t="s">
        <v>935</v>
      </c>
      <c r="AC23" s="269"/>
      <c r="AD23" s="259" t="s">
        <v>1649</v>
      </c>
      <c r="AE23" s="269"/>
    </row>
    <row r="24" spans="1:31" ht="15" hidden="1">
      <c r="A24" s="273" t="s">
        <v>1650</v>
      </c>
      <c r="B24" s="268" t="s">
        <v>969</v>
      </c>
      <c r="C24" s="269" t="s">
        <v>1619</v>
      </c>
      <c r="D24" s="269" t="s">
        <v>1647</v>
      </c>
      <c r="E24" s="269" t="s">
        <v>943</v>
      </c>
      <c r="F24" s="269" t="s">
        <v>969</v>
      </c>
      <c r="G24" s="269" t="s">
        <v>1027</v>
      </c>
      <c r="H24" s="269"/>
      <c r="I24" s="269"/>
      <c r="J24" s="269"/>
      <c r="K24" s="269"/>
      <c r="L24" s="269"/>
      <c r="M24" s="271"/>
      <c r="N24" s="269" t="s">
        <v>1621</v>
      </c>
      <c r="O24" s="269">
        <v>512</v>
      </c>
      <c r="P24" s="269" t="s">
        <v>1648</v>
      </c>
      <c r="Q24" s="262"/>
      <c r="R24" s="269"/>
      <c r="S24" s="262"/>
      <c r="T24" s="272"/>
      <c r="U24" s="269"/>
      <c r="V24" s="272"/>
      <c r="W24" s="272"/>
      <c r="X24" s="272"/>
      <c r="Y24" s="272"/>
      <c r="Z24" s="272"/>
      <c r="AA24" s="272"/>
      <c r="AB24" s="269" t="s">
        <v>935</v>
      </c>
      <c r="AC24" s="269"/>
      <c r="AD24" s="259" t="s">
        <v>1651</v>
      </c>
      <c r="AE24" s="269"/>
    </row>
    <row r="25" spans="1:31" ht="15" hidden="1">
      <c r="A25" s="267" t="s">
        <v>1652</v>
      </c>
      <c r="B25" s="268" t="s">
        <v>969</v>
      </c>
      <c r="C25" s="269" t="s">
        <v>1619</v>
      </c>
      <c r="D25" s="269" t="s">
        <v>1647</v>
      </c>
      <c r="E25" s="269" t="s">
        <v>943</v>
      </c>
      <c r="F25" s="269" t="s">
        <v>969</v>
      </c>
      <c r="G25" s="269" t="s">
        <v>1027</v>
      </c>
      <c r="H25" s="269"/>
      <c r="I25" s="269"/>
      <c r="J25" s="269"/>
      <c r="K25" s="269"/>
      <c r="L25" s="269"/>
      <c r="M25" s="271"/>
      <c r="N25" s="269" t="s">
        <v>1621</v>
      </c>
      <c r="O25" s="269">
        <v>512</v>
      </c>
      <c r="P25" s="269" t="s">
        <v>1648</v>
      </c>
      <c r="Q25" s="262"/>
      <c r="R25" s="269"/>
      <c r="S25" s="262"/>
      <c r="T25" s="272"/>
      <c r="U25" s="269"/>
      <c r="V25" s="272"/>
      <c r="W25" s="272"/>
      <c r="X25" s="272"/>
      <c r="Y25" s="272"/>
      <c r="Z25" s="272"/>
      <c r="AA25" s="272"/>
      <c r="AB25" s="269" t="s">
        <v>935</v>
      </c>
      <c r="AC25" s="269"/>
      <c r="AD25" s="259" t="s">
        <v>1653</v>
      </c>
      <c r="AE25" s="269"/>
    </row>
    <row r="26" spans="1:31" ht="15" hidden="1">
      <c r="A26" s="273" t="s">
        <v>1654</v>
      </c>
      <c r="B26" s="268" t="s">
        <v>969</v>
      </c>
      <c r="C26" s="269" t="s">
        <v>1619</v>
      </c>
      <c r="D26" s="269" t="s">
        <v>1647</v>
      </c>
      <c r="E26" s="269" t="s">
        <v>943</v>
      </c>
      <c r="F26" s="269" t="s">
        <v>969</v>
      </c>
      <c r="G26" s="269" t="s">
        <v>1027</v>
      </c>
      <c r="H26" s="269"/>
      <c r="I26" s="269"/>
      <c r="J26" s="269"/>
      <c r="K26" s="269"/>
      <c r="L26" s="269"/>
      <c r="M26" s="271"/>
      <c r="N26" s="269" t="s">
        <v>1621</v>
      </c>
      <c r="O26" s="269">
        <v>512</v>
      </c>
      <c r="P26" s="269" t="s">
        <v>1648</v>
      </c>
      <c r="Q26" s="262"/>
      <c r="R26" s="269"/>
      <c r="S26" s="262"/>
      <c r="T26" s="272"/>
      <c r="U26" s="269"/>
      <c r="V26" s="272"/>
      <c r="W26" s="272"/>
      <c r="X26" s="272"/>
      <c r="Y26" s="272"/>
      <c r="Z26" s="272"/>
      <c r="AA26" s="272"/>
      <c r="AB26" s="269" t="s">
        <v>935</v>
      </c>
      <c r="AC26" s="269"/>
      <c r="AD26" s="259" t="s">
        <v>1655</v>
      </c>
      <c r="AE26" s="269"/>
    </row>
    <row r="27" spans="1:31" ht="15" hidden="1">
      <c r="A27" s="267" t="s">
        <v>1656</v>
      </c>
      <c r="B27" s="268" t="s">
        <v>969</v>
      </c>
      <c r="C27" s="269" t="s">
        <v>1619</v>
      </c>
      <c r="D27" s="269" t="s">
        <v>1647</v>
      </c>
      <c r="E27" s="269" t="s">
        <v>943</v>
      </c>
      <c r="F27" s="269" t="s">
        <v>969</v>
      </c>
      <c r="G27" s="269" t="s">
        <v>1027</v>
      </c>
      <c r="H27" s="269"/>
      <c r="I27" s="269"/>
      <c r="J27" s="269"/>
      <c r="K27" s="269"/>
      <c r="L27" s="269"/>
      <c r="M27" s="271"/>
      <c r="N27" s="269" t="s">
        <v>1621</v>
      </c>
      <c r="O27" s="269">
        <v>512</v>
      </c>
      <c r="P27" s="269" t="s">
        <v>1648</v>
      </c>
      <c r="Q27" s="262"/>
      <c r="R27" s="269"/>
      <c r="S27" s="262"/>
      <c r="T27" s="272"/>
      <c r="U27" s="269"/>
      <c r="V27" s="272"/>
      <c r="W27" s="272"/>
      <c r="X27" s="272"/>
      <c r="Y27" s="272"/>
      <c r="Z27" s="272"/>
      <c r="AA27" s="272"/>
      <c r="AB27" s="269" t="s">
        <v>935</v>
      </c>
      <c r="AC27" s="269"/>
      <c r="AD27" s="259" t="s">
        <v>1657</v>
      </c>
      <c r="AE27" s="269"/>
    </row>
    <row r="28" spans="1:31" ht="15" hidden="1">
      <c r="A28" s="273" t="s">
        <v>1658</v>
      </c>
      <c r="B28" s="268" t="s">
        <v>969</v>
      </c>
      <c r="C28" s="269" t="s">
        <v>1619</v>
      </c>
      <c r="D28" s="269" t="s">
        <v>1647</v>
      </c>
      <c r="E28" s="269" t="s">
        <v>943</v>
      </c>
      <c r="F28" s="269" t="s">
        <v>969</v>
      </c>
      <c r="G28" s="269" t="s">
        <v>1027</v>
      </c>
      <c r="H28" s="269"/>
      <c r="I28" s="269"/>
      <c r="J28" s="269"/>
      <c r="K28" s="269"/>
      <c r="L28" s="269"/>
      <c r="M28" s="271"/>
      <c r="N28" s="269" t="s">
        <v>1621</v>
      </c>
      <c r="O28" s="269">
        <v>512</v>
      </c>
      <c r="P28" s="269" t="s">
        <v>1648</v>
      </c>
      <c r="Q28" s="262"/>
      <c r="R28" s="269"/>
      <c r="S28" s="262"/>
      <c r="T28" s="272"/>
      <c r="U28" s="269"/>
      <c r="V28" s="272"/>
      <c r="W28" s="272"/>
      <c r="X28" s="272"/>
      <c r="Y28" s="272"/>
      <c r="Z28" s="272"/>
      <c r="AA28" s="272"/>
      <c r="AB28" s="269" t="s">
        <v>935</v>
      </c>
      <c r="AC28" s="269"/>
      <c r="AD28" s="259" t="s">
        <v>1659</v>
      </c>
      <c r="AE28" s="269"/>
    </row>
    <row r="29" spans="1:31" ht="15" hidden="1">
      <c r="A29" s="267" t="s">
        <v>1660</v>
      </c>
      <c r="B29" s="268" t="s">
        <v>969</v>
      </c>
      <c r="C29" s="269" t="s">
        <v>1619</v>
      </c>
      <c r="D29" s="269" t="s">
        <v>1647</v>
      </c>
      <c r="E29" s="269" t="s">
        <v>943</v>
      </c>
      <c r="F29" s="269" t="s">
        <v>969</v>
      </c>
      <c r="G29" s="269" t="s">
        <v>1027</v>
      </c>
      <c r="H29" s="269"/>
      <c r="I29" s="269"/>
      <c r="J29" s="269"/>
      <c r="K29" s="269"/>
      <c r="L29" s="269"/>
      <c r="M29" s="271"/>
      <c r="N29" s="269" t="s">
        <v>1621</v>
      </c>
      <c r="O29" s="269">
        <v>512</v>
      </c>
      <c r="P29" s="269" t="s">
        <v>1648</v>
      </c>
      <c r="Q29" s="262"/>
      <c r="R29" s="269"/>
      <c r="S29" s="262"/>
      <c r="T29" s="272"/>
      <c r="U29" s="269"/>
      <c r="V29" s="272"/>
      <c r="W29" s="272"/>
      <c r="X29" s="272"/>
      <c r="Y29" s="272"/>
      <c r="Z29" s="272"/>
      <c r="AA29" s="272"/>
      <c r="AB29" s="269" t="s">
        <v>935</v>
      </c>
      <c r="AC29" s="269"/>
      <c r="AD29" s="259" t="s">
        <v>1661</v>
      </c>
      <c r="AE29" s="269"/>
    </row>
    <row r="30" spans="1:31" ht="15" hidden="1">
      <c r="A30" s="273" t="s">
        <v>1662</v>
      </c>
      <c r="B30" s="268" t="s">
        <v>969</v>
      </c>
      <c r="C30" s="269" t="s">
        <v>1619</v>
      </c>
      <c r="D30" s="269" t="s">
        <v>1647</v>
      </c>
      <c r="E30" s="269" t="s">
        <v>943</v>
      </c>
      <c r="F30" s="269" t="s">
        <v>969</v>
      </c>
      <c r="G30" s="269" t="s">
        <v>1027</v>
      </c>
      <c r="H30" s="269"/>
      <c r="I30" s="269"/>
      <c r="J30" s="269"/>
      <c r="K30" s="269"/>
      <c r="L30" s="269"/>
      <c r="M30" s="271"/>
      <c r="N30" s="269" t="s">
        <v>1621</v>
      </c>
      <c r="O30" s="269">
        <v>512</v>
      </c>
      <c r="P30" s="269" t="s">
        <v>1648</v>
      </c>
      <c r="Q30" s="262"/>
      <c r="R30" s="269"/>
      <c r="S30" s="262"/>
      <c r="T30" s="272"/>
      <c r="U30" s="269"/>
      <c r="V30" s="272"/>
      <c r="W30" s="272"/>
      <c r="X30" s="272"/>
      <c r="Y30" s="272"/>
      <c r="Z30" s="272"/>
      <c r="AA30" s="272"/>
      <c r="AB30" s="269" t="s">
        <v>935</v>
      </c>
      <c r="AC30" s="269"/>
      <c r="AD30" s="259" t="s">
        <v>1663</v>
      </c>
      <c r="AE30" s="269"/>
    </row>
    <row r="31" spans="1:31" ht="15" hidden="1">
      <c r="A31" s="273" t="s">
        <v>1664</v>
      </c>
      <c r="B31" s="268" t="s">
        <v>969</v>
      </c>
      <c r="C31" s="269" t="s">
        <v>1619</v>
      </c>
      <c r="D31" s="269" t="s">
        <v>1647</v>
      </c>
      <c r="E31" s="269" t="s">
        <v>943</v>
      </c>
      <c r="F31" s="269" t="s">
        <v>969</v>
      </c>
      <c r="G31" s="269" t="s">
        <v>1027</v>
      </c>
      <c r="H31" s="269"/>
      <c r="I31" s="269"/>
      <c r="J31" s="269"/>
      <c r="K31" s="269"/>
      <c r="L31" s="269"/>
      <c r="M31" s="271"/>
      <c r="N31" s="269" t="s">
        <v>1621</v>
      </c>
      <c r="O31" s="269">
        <v>512</v>
      </c>
      <c r="P31" s="269" t="s">
        <v>1648</v>
      </c>
      <c r="Q31" s="262"/>
      <c r="R31" s="269"/>
      <c r="S31" s="262"/>
      <c r="T31" s="272"/>
      <c r="U31" s="269"/>
      <c r="V31" s="272"/>
      <c r="W31" s="272"/>
      <c r="X31" s="272"/>
      <c r="Y31" s="272"/>
      <c r="Z31" s="272"/>
      <c r="AA31" s="272"/>
      <c r="AB31" s="269" t="s">
        <v>935</v>
      </c>
      <c r="AC31" s="269"/>
      <c r="AD31" s="259" t="s">
        <v>1665</v>
      </c>
      <c r="AE31" s="269"/>
    </row>
    <row r="32" spans="1:31" ht="15" hidden="1">
      <c r="A32" s="273" t="s">
        <v>1666</v>
      </c>
      <c r="B32" s="268" t="s">
        <v>969</v>
      </c>
      <c r="C32" s="269" t="s">
        <v>1619</v>
      </c>
      <c r="D32" s="269" t="s">
        <v>1647</v>
      </c>
      <c r="E32" s="269" t="s">
        <v>943</v>
      </c>
      <c r="F32" s="269" t="s">
        <v>969</v>
      </c>
      <c r="G32" s="269" t="s">
        <v>1027</v>
      </c>
      <c r="H32" s="269"/>
      <c r="I32" s="269"/>
      <c r="J32" s="269"/>
      <c r="K32" s="269"/>
      <c r="L32" s="269"/>
      <c r="M32" s="271"/>
      <c r="N32" s="269" t="s">
        <v>1621</v>
      </c>
      <c r="O32" s="269">
        <v>512</v>
      </c>
      <c r="P32" s="269" t="s">
        <v>1648</v>
      </c>
      <c r="Q32" s="262"/>
      <c r="R32" s="269"/>
      <c r="S32" s="262"/>
      <c r="T32" s="272"/>
      <c r="U32" s="269"/>
      <c r="V32" s="272"/>
      <c r="W32" s="272"/>
      <c r="X32" s="272"/>
      <c r="Y32" s="272"/>
      <c r="Z32" s="272"/>
      <c r="AA32" s="272"/>
      <c r="AB32" s="269" t="s">
        <v>935</v>
      </c>
      <c r="AC32" s="269"/>
      <c r="AD32" s="259" t="s">
        <v>1667</v>
      </c>
      <c r="AE32" s="269"/>
    </row>
    <row r="33" spans="1:31" ht="15" hidden="1">
      <c r="A33" s="273" t="s">
        <v>1668</v>
      </c>
      <c r="B33" s="268" t="s">
        <v>969</v>
      </c>
      <c r="C33" s="269" t="s">
        <v>1619</v>
      </c>
      <c r="D33" s="269" t="s">
        <v>1647</v>
      </c>
      <c r="E33" s="269" t="s">
        <v>943</v>
      </c>
      <c r="F33" s="269" t="s">
        <v>969</v>
      </c>
      <c r="G33" s="269" t="s">
        <v>1027</v>
      </c>
      <c r="H33" s="269"/>
      <c r="I33" s="269"/>
      <c r="J33" s="269"/>
      <c r="K33" s="269"/>
      <c r="L33" s="269"/>
      <c r="M33" s="271"/>
      <c r="N33" s="269" t="s">
        <v>1621</v>
      </c>
      <c r="O33" s="269">
        <v>512</v>
      </c>
      <c r="P33" s="269" t="s">
        <v>1648</v>
      </c>
      <c r="Q33" s="262"/>
      <c r="R33" s="269"/>
      <c r="S33" s="262"/>
      <c r="T33" s="272"/>
      <c r="U33" s="269"/>
      <c r="V33" s="272"/>
      <c r="W33" s="272"/>
      <c r="X33" s="272"/>
      <c r="Y33" s="272"/>
      <c r="Z33" s="272"/>
      <c r="AA33" s="272"/>
      <c r="AB33" s="269" t="s">
        <v>935</v>
      </c>
      <c r="AC33" s="269"/>
      <c r="AD33" s="259" t="s">
        <v>1669</v>
      </c>
      <c r="AE33" s="269"/>
    </row>
    <row r="34" spans="1:31" ht="15" hidden="1">
      <c r="A34" s="273" t="s">
        <v>1670</v>
      </c>
      <c r="B34" s="268" t="s">
        <v>969</v>
      </c>
      <c r="C34" s="269" t="s">
        <v>1619</v>
      </c>
      <c r="D34" s="269" t="s">
        <v>1647</v>
      </c>
      <c r="E34" s="269" t="s">
        <v>943</v>
      </c>
      <c r="F34" s="269" t="s">
        <v>969</v>
      </c>
      <c r="G34" s="269" t="s">
        <v>1027</v>
      </c>
      <c r="H34" s="269"/>
      <c r="I34" s="269"/>
      <c r="J34" s="269"/>
      <c r="K34" s="269"/>
      <c r="L34" s="269"/>
      <c r="M34" s="271"/>
      <c r="N34" s="269" t="s">
        <v>1621</v>
      </c>
      <c r="O34" s="269">
        <v>512</v>
      </c>
      <c r="P34" s="269" t="s">
        <v>1648</v>
      </c>
      <c r="Q34" s="262"/>
      <c r="R34" s="269"/>
      <c r="S34" s="262"/>
      <c r="T34" s="272"/>
      <c r="U34" s="269"/>
      <c r="V34" s="272"/>
      <c r="W34" s="272"/>
      <c r="X34" s="272"/>
      <c r="Y34" s="272"/>
      <c r="Z34" s="272"/>
      <c r="AA34" s="272"/>
      <c r="AB34" s="269" t="s">
        <v>935</v>
      </c>
      <c r="AC34" s="269"/>
      <c r="AD34" s="259" t="s">
        <v>1671</v>
      </c>
      <c r="AE34" s="269"/>
    </row>
    <row r="35" spans="1:31" ht="15" hidden="1" customHeight="1">
      <c r="A35" s="265" t="s">
        <v>1672</v>
      </c>
      <c r="B35" s="426" t="s">
        <v>1229</v>
      </c>
      <c r="C35" s="259" t="s">
        <v>1673</v>
      </c>
      <c r="D35" s="259" t="s">
        <v>1620</v>
      </c>
      <c r="E35" s="262" t="s">
        <v>943</v>
      </c>
      <c r="F35" s="259" t="s">
        <v>269</v>
      </c>
      <c r="G35" s="259" t="s">
        <v>1027</v>
      </c>
      <c r="H35" s="274">
        <v>44479</v>
      </c>
      <c r="I35" s="274">
        <f>VLOOKUP(F35,'[1]10.31'!$E:$F,2,FALSE)</f>
        <v>44490</v>
      </c>
      <c r="J35" s="274"/>
      <c r="K35" s="259" t="s">
        <v>1674</v>
      </c>
      <c r="L35" s="275" t="s">
        <v>1675</v>
      </c>
      <c r="M35" s="381" t="s">
        <v>1676</v>
      </c>
      <c r="N35" s="259" t="s">
        <v>1621</v>
      </c>
      <c r="O35" s="259">
        <v>512</v>
      </c>
      <c r="P35" s="259" t="s">
        <v>1622</v>
      </c>
      <c r="Q35" s="425" t="s">
        <v>1677</v>
      </c>
      <c r="R35" s="276">
        <v>2250</v>
      </c>
      <c r="S35" s="425" t="s">
        <v>1678</v>
      </c>
      <c r="T35" s="381">
        <v>100</v>
      </c>
      <c r="U35" s="269" t="s">
        <v>928</v>
      </c>
      <c r="V35" s="263"/>
      <c r="W35" s="381"/>
      <c r="X35" s="381"/>
      <c r="Y35" s="381"/>
      <c r="Z35" s="381" t="s">
        <v>1203</v>
      </c>
      <c r="AA35" s="402" t="s">
        <v>1679</v>
      </c>
      <c r="AB35" s="262" t="s">
        <v>935</v>
      </c>
      <c r="AC35" s="259"/>
      <c r="AD35" s="259" t="s">
        <v>1680</v>
      </c>
      <c r="AE35" s="259"/>
    </row>
    <row r="36" spans="1:31" ht="15" hidden="1">
      <c r="A36" s="265" t="s">
        <v>1681</v>
      </c>
      <c r="B36" s="390"/>
      <c r="C36" s="259" t="s">
        <v>1673</v>
      </c>
      <c r="D36" s="259" t="s">
        <v>1620</v>
      </c>
      <c r="E36" s="262" t="s">
        <v>943</v>
      </c>
      <c r="F36" s="277" t="s">
        <v>270</v>
      </c>
      <c r="G36" s="259" t="s">
        <v>1027</v>
      </c>
      <c r="H36" s="274">
        <v>44479</v>
      </c>
      <c r="I36" s="274">
        <f>VLOOKUP(F36,'[1]10.31'!$E:$F,2,FALSE)</f>
        <v>44490</v>
      </c>
      <c r="J36" s="274"/>
      <c r="K36" s="259" t="s">
        <v>1682</v>
      </c>
      <c r="L36" s="275" t="s">
        <v>1683</v>
      </c>
      <c r="M36" s="382"/>
      <c r="N36" s="259" t="s">
        <v>1621</v>
      </c>
      <c r="O36" s="259">
        <v>512</v>
      </c>
      <c r="P36" s="259" t="s">
        <v>1622</v>
      </c>
      <c r="Q36" s="421"/>
      <c r="R36" s="269">
        <v>2250</v>
      </c>
      <c r="S36" s="411"/>
      <c r="T36" s="382"/>
      <c r="U36" s="269" t="s">
        <v>928</v>
      </c>
      <c r="V36" s="263"/>
      <c r="W36" s="382"/>
      <c r="X36" s="382"/>
      <c r="Y36" s="382"/>
      <c r="Z36" s="382"/>
      <c r="AA36" s="424"/>
      <c r="AB36" s="262" t="s">
        <v>935</v>
      </c>
      <c r="AC36" s="259"/>
      <c r="AD36" s="259" t="s">
        <v>1684</v>
      </c>
      <c r="AE36" s="259"/>
    </row>
    <row r="37" spans="1:31" ht="15" hidden="1" customHeight="1">
      <c r="A37" s="265" t="s">
        <v>1685</v>
      </c>
      <c r="B37" s="388" t="s">
        <v>1316</v>
      </c>
      <c r="C37" s="259" t="s">
        <v>1686</v>
      </c>
      <c r="D37" s="269" t="s">
        <v>1620</v>
      </c>
      <c r="E37" s="262" t="s">
        <v>943</v>
      </c>
      <c r="F37" s="259" t="s">
        <v>271</v>
      </c>
      <c r="G37" s="259" t="s">
        <v>1027</v>
      </c>
      <c r="H37" s="274">
        <v>44479</v>
      </c>
      <c r="I37" s="274">
        <f>VLOOKUP(F37,'[1]10.31'!$E:$F,2,FALSE)</f>
        <v>44489</v>
      </c>
      <c r="J37" s="274"/>
      <c r="K37" s="259" t="s">
        <v>1687</v>
      </c>
      <c r="L37" s="275" t="s">
        <v>1688</v>
      </c>
      <c r="M37" s="385" t="s">
        <v>1689</v>
      </c>
      <c r="N37" s="269" t="s">
        <v>1621</v>
      </c>
      <c r="O37" s="269">
        <v>512</v>
      </c>
      <c r="P37" s="259" t="s">
        <v>1622</v>
      </c>
      <c r="Q37" s="421"/>
      <c r="R37" s="269">
        <v>10500</v>
      </c>
      <c r="S37" s="410" t="s">
        <v>1678</v>
      </c>
      <c r="T37" s="385">
        <v>100</v>
      </c>
      <c r="U37" s="269" t="s">
        <v>928</v>
      </c>
      <c r="V37" s="263"/>
      <c r="W37" s="385"/>
      <c r="X37" s="385"/>
      <c r="Y37" s="385"/>
      <c r="Z37" s="385" t="s">
        <v>1203</v>
      </c>
      <c r="AA37" s="424"/>
      <c r="AB37" s="262" t="s">
        <v>935</v>
      </c>
      <c r="AC37" s="259"/>
      <c r="AD37" s="259" t="s">
        <v>1690</v>
      </c>
      <c r="AE37" s="259"/>
    </row>
    <row r="38" spans="1:31" ht="15" hidden="1">
      <c r="A38" s="265" t="s">
        <v>1691</v>
      </c>
      <c r="B38" s="390"/>
      <c r="C38" s="259" t="s">
        <v>1686</v>
      </c>
      <c r="D38" s="269" t="s">
        <v>1620</v>
      </c>
      <c r="E38" s="262" t="s">
        <v>943</v>
      </c>
      <c r="F38" s="277" t="s">
        <v>272</v>
      </c>
      <c r="G38" s="259" t="s">
        <v>1027</v>
      </c>
      <c r="H38" s="274">
        <v>44479</v>
      </c>
      <c r="I38" s="274">
        <f>VLOOKUP(F38,'[1]10.31'!$E:$F,2,FALSE)</f>
        <v>44489</v>
      </c>
      <c r="J38" s="274"/>
      <c r="K38" s="259" t="s">
        <v>1692</v>
      </c>
      <c r="L38" s="275" t="s">
        <v>1693</v>
      </c>
      <c r="M38" s="382"/>
      <c r="N38" s="269" t="s">
        <v>1621</v>
      </c>
      <c r="O38" s="269">
        <v>512</v>
      </c>
      <c r="P38" s="259" t="s">
        <v>1622</v>
      </c>
      <c r="Q38" s="421"/>
      <c r="R38" s="269">
        <v>10500</v>
      </c>
      <c r="S38" s="411"/>
      <c r="T38" s="382"/>
      <c r="U38" s="269" t="s">
        <v>928</v>
      </c>
      <c r="V38" s="263"/>
      <c r="W38" s="382"/>
      <c r="X38" s="382"/>
      <c r="Y38" s="382"/>
      <c r="Z38" s="382"/>
      <c r="AA38" s="424"/>
      <c r="AB38" s="262" t="s">
        <v>935</v>
      </c>
      <c r="AC38" s="259"/>
      <c r="AD38" s="259" t="s">
        <v>1694</v>
      </c>
      <c r="AE38" s="259"/>
    </row>
    <row r="39" spans="1:31" ht="15" hidden="1" customHeight="1">
      <c r="A39" s="265" t="s">
        <v>1695</v>
      </c>
      <c r="B39" s="388" t="s">
        <v>1230</v>
      </c>
      <c r="C39" s="259" t="s">
        <v>1696</v>
      </c>
      <c r="D39" s="259" t="s">
        <v>1620</v>
      </c>
      <c r="E39" s="262" t="s">
        <v>943</v>
      </c>
      <c r="F39" s="259" t="s">
        <v>273</v>
      </c>
      <c r="G39" s="259" t="s">
        <v>1027</v>
      </c>
      <c r="H39" s="274">
        <v>44479</v>
      </c>
      <c r="I39" s="274">
        <f>VLOOKUP(F39,'[1]10.31'!$E:$F,2,FALSE)</f>
        <v>44490</v>
      </c>
      <c r="J39" s="274"/>
      <c r="K39" s="259" t="s">
        <v>1697</v>
      </c>
      <c r="L39" s="275" t="s">
        <v>1698</v>
      </c>
      <c r="M39" s="385" t="s">
        <v>1699</v>
      </c>
      <c r="N39" s="259" t="s">
        <v>1621</v>
      </c>
      <c r="O39" s="259">
        <v>512</v>
      </c>
      <c r="P39" s="259" t="s">
        <v>1622</v>
      </c>
      <c r="Q39" s="421"/>
      <c r="R39" s="269">
        <v>900</v>
      </c>
      <c r="S39" s="410" t="s">
        <v>1678</v>
      </c>
      <c r="T39" s="385">
        <v>100</v>
      </c>
      <c r="U39" s="269" t="s">
        <v>928</v>
      </c>
      <c r="V39" s="263"/>
      <c r="W39" s="385"/>
      <c r="X39" s="385"/>
      <c r="Y39" s="385"/>
      <c r="Z39" s="385" t="s">
        <v>1203</v>
      </c>
      <c r="AA39" s="424"/>
      <c r="AB39" s="262" t="s">
        <v>935</v>
      </c>
      <c r="AC39" s="259"/>
      <c r="AD39" s="259" t="s">
        <v>1700</v>
      </c>
      <c r="AE39" s="259"/>
    </row>
    <row r="40" spans="1:31" ht="15" hidden="1">
      <c r="A40" s="265" t="s">
        <v>1701</v>
      </c>
      <c r="B40" s="390"/>
      <c r="C40" s="259" t="s">
        <v>1696</v>
      </c>
      <c r="D40" s="259" t="s">
        <v>1620</v>
      </c>
      <c r="E40" s="262" t="s">
        <v>943</v>
      </c>
      <c r="F40" s="277" t="s">
        <v>274</v>
      </c>
      <c r="G40" s="259" t="s">
        <v>1027</v>
      </c>
      <c r="H40" s="274">
        <v>44479</v>
      </c>
      <c r="I40" s="274">
        <f>VLOOKUP(F40,'[1]10.31'!$E:$F,2,FALSE)</f>
        <v>44490</v>
      </c>
      <c r="J40" s="274"/>
      <c r="K40" s="259" t="s">
        <v>1702</v>
      </c>
      <c r="L40" s="275" t="s">
        <v>1703</v>
      </c>
      <c r="M40" s="382"/>
      <c r="N40" s="259" t="s">
        <v>1621</v>
      </c>
      <c r="O40" s="259">
        <v>512</v>
      </c>
      <c r="P40" s="259" t="s">
        <v>1622</v>
      </c>
      <c r="Q40" s="421"/>
      <c r="R40" s="269">
        <v>900</v>
      </c>
      <c r="S40" s="411"/>
      <c r="T40" s="382"/>
      <c r="U40" s="269" t="s">
        <v>928</v>
      </c>
      <c r="V40" s="263"/>
      <c r="W40" s="382"/>
      <c r="X40" s="382"/>
      <c r="Y40" s="382"/>
      <c r="Z40" s="382"/>
      <c r="AA40" s="424"/>
      <c r="AB40" s="262" t="s">
        <v>935</v>
      </c>
      <c r="AC40" s="259"/>
      <c r="AD40" s="259" t="s">
        <v>1704</v>
      </c>
      <c r="AE40" s="259"/>
    </row>
    <row r="41" spans="1:31" ht="15" hidden="1" customHeight="1">
      <c r="A41" s="265" t="s">
        <v>1705</v>
      </c>
      <c r="B41" s="427" t="s">
        <v>1299</v>
      </c>
      <c r="C41" s="259" t="s">
        <v>1706</v>
      </c>
      <c r="D41" s="259" t="s">
        <v>1707</v>
      </c>
      <c r="E41" s="262" t="s">
        <v>943</v>
      </c>
      <c r="F41" s="259" t="s">
        <v>836</v>
      </c>
      <c r="G41" s="259" t="s">
        <v>1027</v>
      </c>
      <c r="H41" s="274"/>
      <c r="I41" s="274">
        <f>VLOOKUP(F41,'[1]11.21'!$E:$F,2,FALSE)</f>
        <v>44515</v>
      </c>
      <c r="J41" s="274"/>
      <c r="K41" s="259" t="s">
        <v>1708</v>
      </c>
      <c r="L41" s="275" t="s">
        <v>1709</v>
      </c>
      <c r="M41" s="385" t="s">
        <v>1710</v>
      </c>
      <c r="N41" s="259" t="s">
        <v>1621</v>
      </c>
      <c r="O41" s="279">
        <v>1024</v>
      </c>
      <c r="P41" s="259" t="s">
        <v>1622</v>
      </c>
      <c r="Q41" s="421"/>
      <c r="R41" s="269">
        <v>10500</v>
      </c>
      <c r="S41" s="410" t="s">
        <v>1678</v>
      </c>
      <c r="T41" s="385">
        <v>100</v>
      </c>
      <c r="U41" s="269" t="s">
        <v>928</v>
      </c>
      <c r="V41" s="263"/>
      <c r="W41" s="385"/>
      <c r="X41" s="385"/>
      <c r="Y41" s="385"/>
      <c r="Z41" s="385" t="s">
        <v>1203</v>
      </c>
      <c r="AA41" s="424"/>
      <c r="AB41" s="262" t="s">
        <v>935</v>
      </c>
      <c r="AC41" s="259"/>
      <c r="AD41" s="259" t="s">
        <v>1711</v>
      </c>
      <c r="AE41" s="259"/>
    </row>
    <row r="42" spans="1:31" ht="15" hidden="1">
      <c r="A42" s="265" t="s">
        <v>1712</v>
      </c>
      <c r="B42" s="415"/>
      <c r="C42" s="259" t="s">
        <v>1706</v>
      </c>
      <c r="D42" s="259" t="s">
        <v>1707</v>
      </c>
      <c r="E42" s="262" t="s">
        <v>943</v>
      </c>
      <c r="F42" s="277" t="s">
        <v>1713</v>
      </c>
      <c r="G42" s="259" t="s">
        <v>1027</v>
      </c>
      <c r="H42" s="274"/>
      <c r="I42" s="274">
        <f>VLOOKUP(F42,'[1]11.21'!$E:$F,2,FALSE)</f>
        <v>44515</v>
      </c>
      <c r="J42" s="274"/>
      <c r="K42" s="259" t="s">
        <v>1714</v>
      </c>
      <c r="L42" s="275" t="s">
        <v>1715</v>
      </c>
      <c r="M42" s="382"/>
      <c r="N42" s="259" t="s">
        <v>1621</v>
      </c>
      <c r="O42" s="279">
        <v>1024</v>
      </c>
      <c r="P42" s="259" t="s">
        <v>1622</v>
      </c>
      <c r="Q42" s="421"/>
      <c r="R42" s="269">
        <v>10500</v>
      </c>
      <c r="S42" s="411"/>
      <c r="T42" s="382"/>
      <c r="U42" s="269" t="s">
        <v>928</v>
      </c>
      <c r="V42" s="263"/>
      <c r="W42" s="382"/>
      <c r="X42" s="382"/>
      <c r="Y42" s="382"/>
      <c r="Z42" s="382"/>
      <c r="AA42" s="424"/>
      <c r="AB42" s="262" t="s">
        <v>935</v>
      </c>
      <c r="AC42" s="259"/>
      <c r="AD42" s="259" t="s">
        <v>1716</v>
      </c>
      <c r="AE42" s="259"/>
    </row>
    <row r="43" spans="1:31" ht="15" hidden="1" customHeight="1">
      <c r="A43" s="265" t="s">
        <v>1717</v>
      </c>
      <c r="B43" s="427" t="s">
        <v>1718</v>
      </c>
      <c r="C43" s="259" t="s">
        <v>1719</v>
      </c>
      <c r="D43" s="259" t="s">
        <v>1620</v>
      </c>
      <c r="E43" s="262" t="s">
        <v>943</v>
      </c>
      <c r="F43" s="259" t="s">
        <v>701</v>
      </c>
      <c r="G43" s="259" t="s">
        <v>1027</v>
      </c>
      <c r="H43" s="274">
        <v>44489</v>
      </c>
      <c r="I43" s="274">
        <f>VLOOKUP(F43,'[1]11.11'!$E:$F,2,FALSE)</f>
        <v>44503</v>
      </c>
      <c r="J43" s="274"/>
      <c r="K43" s="259" t="s">
        <v>1720</v>
      </c>
      <c r="L43" s="275" t="s">
        <v>1721</v>
      </c>
      <c r="M43" s="385" t="s">
        <v>1722</v>
      </c>
      <c r="N43" s="259" t="s">
        <v>1621</v>
      </c>
      <c r="O43" s="259">
        <v>512</v>
      </c>
      <c r="P43" s="259" t="s">
        <v>1622</v>
      </c>
      <c r="Q43" s="421"/>
      <c r="R43" s="269">
        <v>6000</v>
      </c>
      <c r="S43" s="410" t="s">
        <v>1678</v>
      </c>
      <c r="T43" s="385">
        <v>100</v>
      </c>
      <c r="U43" s="269" t="s">
        <v>928</v>
      </c>
      <c r="V43" s="263"/>
      <c r="W43" s="385"/>
      <c r="X43" s="385"/>
      <c r="Y43" s="385"/>
      <c r="Z43" s="385" t="s">
        <v>1203</v>
      </c>
      <c r="AA43" s="424"/>
      <c r="AB43" s="262" t="s">
        <v>935</v>
      </c>
      <c r="AC43" s="259"/>
      <c r="AD43" s="259" t="s">
        <v>1723</v>
      </c>
      <c r="AE43" s="259"/>
    </row>
    <row r="44" spans="1:31" ht="15" hidden="1">
      <c r="A44" s="265" t="s">
        <v>1724</v>
      </c>
      <c r="B44" s="415"/>
      <c r="C44" s="259" t="s">
        <v>1719</v>
      </c>
      <c r="D44" s="259" t="s">
        <v>1620</v>
      </c>
      <c r="E44" s="262" t="s">
        <v>943</v>
      </c>
      <c r="F44" s="277" t="s">
        <v>699</v>
      </c>
      <c r="G44" s="259" t="s">
        <v>1027</v>
      </c>
      <c r="H44" s="274">
        <v>44489</v>
      </c>
      <c r="I44" s="274">
        <f>VLOOKUP(F44,'[1]11.11'!$E:$F,2,FALSE)</f>
        <v>44503</v>
      </c>
      <c r="J44" s="274"/>
      <c r="K44" s="259" t="s">
        <v>1725</v>
      </c>
      <c r="L44" s="275" t="s">
        <v>1726</v>
      </c>
      <c r="M44" s="382"/>
      <c r="N44" s="259" t="s">
        <v>1621</v>
      </c>
      <c r="O44" s="259">
        <v>512</v>
      </c>
      <c r="P44" s="259" t="s">
        <v>1622</v>
      </c>
      <c r="Q44" s="411"/>
      <c r="R44" s="269">
        <v>6000</v>
      </c>
      <c r="S44" s="411"/>
      <c r="T44" s="382"/>
      <c r="U44" s="269" t="s">
        <v>928</v>
      </c>
      <c r="V44" s="263"/>
      <c r="W44" s="382"/>
      <c r="X44" s="382"/>
      <c r="Y44" s="382"/>
      <c r="Z44" s="382"/>
      <c r="AA44" s="424"/>
      <c r="AB44" s="262" t="s">
        <v>935</v>
      </c>
      <c r="AC44" s="259"/>
      <c r="AD44" s="259" t="s">
        <v>1727</v>
      </c>
      <c r="AE44" s="259"/>
    </row>
    <row r="45" spans="1:31" ht="60" hidden="1" customHeight="1">
      <c r="A45" s="265" t="s">
        <v>1728</v>
      </c>
      <c r="B45" s="388" t="s">
        <v>1139</v>
      </c>
      <c r="C45" s="259" t="s">
        <v>1729</v>
      </c>
      <c r="D45" s="269" t="s">
        <v>1647</v>
      </c>
      <c r="E45" s="262" t="s">
        <v>943</v>
      </c>
      <c r="F45" s="259" t="s">
        <v>698</v>
      </c>
      <c r="G45" s="259" t="s">
        <v>1027</v>
      </c>
      <c r="H45" s="274">
        <v>44489</v>
      </c>
      <c r="I45" s="274">
        <f>VLOOKUP(F45,'[1]11.11'!$E:$F,2,FALSE)</f>
        <v>44503</v>
      </c>
      <c r="J45" s="274"/>
      <c r="K45" s="280" t="s">
        <v>1730</v>
      </c>
      <c r="L45" s="281" t="s">
        <v>1731</v>
      </c>
      <c r="M45" s="385" t="s">
        <v>1732</v>
      </c>
      <c r="N45" s="269" t="s">
        <v>1621</v>
      </c>
      <c r="O45" s="269">
        <v>512</v>
      </c>
      <c r="P45" s="269" t="s">
        <v>1648</v>
      </c>
      <c r="Q45" s="410" t="s">
        <v>1733</v>
      </c>
      <c r="R45" s="269">
        <v>22500</v>
      </c>
      <c r="S45" s="410" t="s">
        <v>1678</v>
      </c>
      <c r="T45" s="385">
        <v>100</v>
      </c>
      <c r="U45" s="269" t="s">
        <v>928</v>
      </c>
      <c r="V45" s="263"/>
      <c r="W45" s="385"/>
      <c r="X45" s="385"/>
      <c r="Y45" s="385"/>
      <c r="Z45" s="385" t="s">
        <v>1203</v>
      </c>
      <c r="AA45" s="424"/>
      <c r="AB45" s="262" t="s">
        <v>935</v>
      </c>
      <c r="AC45" s="259"/>
      <c r="AD45" s="259" t="s">
        <v>1734</v>
      </c>
      <c r="AE45" s="259"/>
    </row>
    <row r="46" spans="1:31" ht="15" hidden="1">
      <c r="A46" s="265" t="s">
        <v>1735</v>
      </c>
      <c r="B46" s="389"/>
      <c r="C46" s="259" t="s">
        <v>1729</v>
      </c>
      <c r="D46" s="269" t="s">
        <v>1647</v>
      </c>
      <c r="E46" s="262" t="s">
        <v>943</v>
      </c>
      <c r="F46" s="277" t="s">
        <v>697</v>
      </c>
      <c r="G46" s="259" t="s">
        <v>1027</v>
      </c>
      <c r="H46" s="274">
        <v>44489</v>
      </c>
      <c r="I46" s="274">
        <f>VLOOKUP(F46,'[1]11.11'!$E:$F,2,FALSE)</f>
        <v>44503</v>
      </c>
      <c r="J46" s="274"/>
      <c r="K46" s="280" t="s">
        <v>1736</v>
      </c>
      <c r="L46" s="281" t="s">
        <v>1737</v>
      </c>
      <c r="M46" s="382"/>
      <c r="N46" s="269" t="s">
        <v>1621</v>
      </c>
      <c r="O46" s="269">
        <v>512</v>
      </c>
      <c r="P46" s="269" t="s">
        <v>1648</v>
      </c>
      <c r="Q46" s="421"/>
      <c r="R46" s="269">
        <v>22500</v>
      </c>
      <c r="S46" s="411"/>
      <c r="T46" s="382"/>
      <c r="U46" s="269" t="s">
        <v>928</v>
      </c>
      <c r="V46" s="263"/>
      <c r="W46" s="382"/>
      <c r="X46" s="382"/>
      <c r="Y46" s="382"/>
      <c r="Z46" s="382"/>
      <c r="AA46" s="424"/>
      <c r="AB46" s="262" t="s">
        <v>935</v>
      </c>
      <c r="AC46" s="259"/>
      <c r="AD46" s="259" t="s">
        <v>1738</v>
      </c>
      <c r="AE46" s="259"/>
    </row>
    <row r="47" spans="1:31" ht="15" hidden="1" customHeight="1">
      <c r="A47" s="265" t="s">
        <v>1739</v>
      </c>
      <c r="B47" s="389"/>
      <c r="C47" s="259" t="s">
        <v>1740</v>
      </c>
      <c r="D47" s="269" t="s">
        <v>1647</v>
      </c>
      <c r="E47" s="262" t="s">
        <v>943</v>
      </c>
      <c r="F47" s="259" t="s">
        <v>696</v>
      </c>
      <c r="G47" s="259" t="s">
        <v>1027</v>
      </c>
      <c r="H47" s="274">
        <v>44489</v>
      </c>
      <c r="I47" s="274">
        <f>VLOOKUP(F47,'[1]11.11'!$E:$F,2,FALSE)</f>
        <v>44503</v>
      </c>
      <c r="J47" s="274"/>
      <c r="K47" s="280" t="s">
        <v>1741</v>
      </c>
      <c r="L47" s="281" t="s">
        <v>1742</v>
      </c>
      <c r="M47" s="385" t="s">
        <v>1743</v>
      </c>
      <c r="N47" s="269" t="s">
        <v>1621</v>
      </c>
      <c r="O47" s="269">
        <v>512</v>
      </c>
      <c r="P47" s="269" t="s">
        <v>1648</v>
      </c>
      <c r="Q47" s="421"/>
      <c r="R47" s="269">
        <v>22500</v>
      </c>
      <c r="S47" s="410" t="s">
        <v>1678</v>
      </c>
      <c r="T47" s="385">
        <v>100</v>
      </c>
      <c r="U47" s="269" t="s">
        <v>928</v>
      </c>
      <c r="V47" s="263"/>
      <c r="W47" s="385"/>
      <c r="X47" s="385"/>
      <c r="Y47" s="385"/>
      <c r="Z47" s="385" t="s">
        <v>1203</v>
      </c>
      <c r="AA47" s="424"/>
      <c r="AB47" s="262" t="s">
        <v>935</v>
      </c>
      <c r="AC47" s="259"/>
      <c r="AD47" s="259" t="s">
        <v>1744</v>
      </c>
      <c r="AE47" s="259"/>
    </row>
    <row r="48" spans="1:31" ht="15" hidden="1">
      <c r="A48" s="265" t="s">
        <v>1745</v>
      </c>
      <c r="B48" s="389"/>
      <c r="C48" s="259" t="s">
        <v>1740</v>
      </c>
      <c r="D48" s="269" t="s">
        <v>1647</v>
      </c>
      <c r="E48" s="262" t="s">
        <v>943</v>
      </c>
      <c r="F48" s="277" t="s">
        <v>694</v>
      </c>
      <c r="G48" s="259" t="s">
        <v>1027</v>
      </c>
      <c r="H48" s="274">
        <v>44489</v>
      </c>
      <c r="I48" s="274">
        <f>VLOOKUP(F48,'[1]11.11'!$E:$F,2,FALSE)</f>
        <v>44503</v>
      </c>
      <c r="J48" s="274"/>
      <c r="K48" s="280" t="s">
        <v>1746</v>
      </c>
      <c r="L48" s="281" t="s">
        <v>1747</v>
      </c>
      <c r="M48" s="382"/>
      <c r="N48" s="269" t="s">
        <v>1621</v>
      </c>
      <c r="O48" s="269">
        <v>512</v>
      </c>
      <c r="P48" s="269" t="s">
        <v>1648</v>
      </c>
      <c r="Q48" s="411"/>
      <c r="R48" s="269">
        <v>22500</v>
      </c>
      <c r="S48" s="411"/>
      <c r="T48" s="382"/>
      <c r="U48" s="269" t="s">
        <v>928</v>
      </c>
      <c r="V48" s="263"/>
      <c r="W48" s="382"/>
      <c r="X48" s="382"/>
      <c r="Y48" s="382"/>
      <c r="Z48" s="382"/>
      <c r="AA48" s="424"/>
      <c r="AB48" s="262" t="s">
        <v>935</v>
      </c>
      <c r="AC48" s="259"/>
      <c r="AD48" s="259" t="s">
        <v>1748</v>
      </c>
      <c r="AE48" s="259"/>
    </row>
    <row r="49" spans="1:31" ht="15">
      <c r="A49" s="265" t="s">
        <v>1749</v>
      </c>
      <c r="B49" s="389"/>
      <c r="C49" s="282" t="s">
        <v>1750</v>
      </c>
      <c r="D49" s="282" t="s">
        <v>1647</v>
      </c>
      <c r="E49" s="282" t="s">
        <v>943</v>
      </c>
      <c r="F49" s="282" t="s">
        <v>1751</v>
      </c>
      <c r="G49" s="282" t="s">
        <v>1027</v>
      </c>
      <c r="H49" s="282"/>
      <c r="I49" s="274" t="e">
        <f>VLOOKUP(F49,'[1]11.21'!$E:$F,2,FALSE)</f>
        <v>#N/A</v>
      </c>
      <c r="J49" s="282"/>
      <c r="K49" s="282" t="s">
        <v>1752</v>
      </c>
      <c r="L49" s="283" t="s">
        <v>1753</v>
      </c>
      <c r="M49" s="284"/>
      <c r="N49" s="282" t="s">
        <v>1621</v>
      </c>
      <c r="O49" s="282">
        <v>512</v>
      </c>
      <c r="P49" s="282" t="s">
        <v>1648</v>
      </c>
      <c r="Q49" s="257"/>
      <c r="R49" s="282"/>
      <c r="S49" s="257"/>
      <c r="T49" s="285"/>
      <c r="U49" s="282"/>
      <c r="V49" s="285"/>
      <c r="W49" s="285"/>
      <c r="X49" s="285"/>
      <c r="Y49" s="285"/>
      <c r="Z49" s="285"/>
      <c r="AA49" s="424"/>
      <c r="AB49" s="282" t="s">
        <v>935</v>
      </c>
      <c r="AC49" s="282"/>
      <c r="AD49" s="256" t="s">
        <v>1754</v>
      </c>
      <c r="AE49" s="282"/>
    </row>
    <row r="50" spans="1:31" ht="15">
      <c r="A50" s="265" t="s">
        <v>1755</v>
      </c>
      <c r="B50" s="389"/>
      <c r="C50" s="282" t="s">
        <v>1750</v>
      </c>
      <c r="D50" s="282" t="s">
        <v>1647</v>
      </c>
      <c r="E50" s="282" t="s">
        <v>943</v>
      </c>
      <c r="F50" s="282" t="s">
        <v>1756</v>
      </c>
      <c r="G50" s="282" t="s">
        <v>1027</v>
      </c>
      <c r="H50" s="282"/>
      <c r="I50" s="274" t="e">
        <f>VLOOKUP(F50,'[1]11.21'!$E:$F,2,FALSE)</f>
        <v>#N/A</v>
      </c>
      <c r="J50" s="282"/>
      <c r="K50" s="282" t="s">
        <v>1757</v>
      </c>
      <c r="L50" s="283" t="s">
        <v>1758</v>
      </c>
      <c r="M50" s="284"/>
      <c r="N50" s="282" t="s">
        <v>1621</v>
      </c>
      <c r="O50" s="282">
        <v>512</v>
      </c>
      <c r="P50" s="282" t="s">
        <v>1648</v>
      </c>
      <c r="Q50" s="257"/>
      <c r="R50" s="282"/>
      <c r="S50" s="257"/>
      <c r="T50" s="285"/>
      <c r="U50" s="282"/>
      <c r="V50" s="285"/>
      <c r="W50" s="285"/>
      <c r="X50" s="285"/>
      <c r="Y50" s="285"/>
      <c r="Z50" s="285"/>
      <c r="AA50" s="424"/>
      <c r="AB50" s="282" t="s">
        <v>935</v>
      </c>
      <c r="AC50" s="282"/>
      <c r="AD50" s="256" t="s">
        <v>1759</v>
      </c>
      <c r="AE50" s="282"/>
    </row>
    <row r="51" spans="1:31" ht="15">
      <c r="A51" s="265" t="s">
        <v>1760</v>
      </c>
      <c r="B51" s="389"/>
      <c r="C51" s="282" t="s">
        <v>1761</v>
      </c>
      <c r="D51" s="282" t="s">
        <v>1647</v>
      </c>
      <c r="E51" s="282" t="s">
        <v>943</v>
      </c>
      <c r="F51" s="282" t="s">
        <v>1762</v>
      </c>
      <c r="G51" s="282" t="s">
        <v>1027</v>
      </c>
      <c r="H51" s="282"/>
      <c r="I51" s="274" t="e">
        <f>VLOOKUP(F51,'[1]11.21'!$E:$F,2,FALSE)</f>
        <v>#N/A</v>
      </c>
      <c r="J51" s="282"/>
      <c r="K51" s="282" t="s">
        <v>1763</v>
      </c>
      <c r="L51" s="283" t="s">
        <v>1764</v>
      </c>
      <c r="M51" s="284"/>
      <c r="N51" s="282" t="s">
        <v>1621</v>
      </c>
      <c r="O51" s="282">
        <v>512</v>
      </c>
      <c r="P51" s="282" t="s">
        <v>1648</v>
      </c>
      <c r="Q51" s="257"/>
      <c r="R51" s="282"/>
      <c r="S51" s="257"/>
      <c r="T51" s="285"/>
      <c r="U51" s="282"/>
      <c r="V51" s="285"/>
      <c r="W51" s="285"/>
      <c r="X51" s="285"/>
      <c r="Y51" s="285"/>
      <c r="Z51" s="285"/>
      <c r="AA51" s="424"/>
      <c r="AB51" s="282" t="s">
        <v>935</v>
      </c>
      <c r="AC51" s="282"/>
      <c r="AD51" s="256" t="s">
        <v>1765</v>
      </c>
      <c r="AE51" s="282"/>
    </row>
    <row r="52" spans="1:31" ht="15">
      <c r="A52" s="265" t="s">
        <v>1766</v>
      </c>
      <c r="B52" s="390"/>
      <c r="C52" s="282" t="s">
        <v>1761</v>
      </c>
      <c r="D52" s="282" t="s">
        <v>1647</v>
      </c>
      <c r="E52" s="282" t="s">
        <v>943</v>
      </c>
      <c r="F52" s="282" t="s">
        <v>1767</v>
      </c>
      <c r="G52" s="282" t="s">
        <v>1027</v>
      </c>
      <c r="H52" s="282"/>
      <c r="I52" s="274" t="e">
        <f>VLOOKUP(F52,'[1]11.21'!$E:$F,2,FALSE)</f>
        <v>#N/A</v>
      </c>
      <c r="J52" s="282"/>
      <c r="K52" s="282" t="s">
        <v>1768</v>
      </c>
      <c r="L52" s="283" t="s">
        <v>1769</v>
      </c>
      <c r="M52" s="286"/>
      <c r="N52" s="287" t="s">
        <v>1621</v>
      </c>
      <c r="O52" s="282">
        <v>512</v>
      </c>
      <c r="P52" s="282" t="s">
        <v>1648</v>
      </c>
      <c r="Q52" s="257"/>
      <c r="R52" s="282"/>
      <c r="S52" s="257"/>
      <c r="T52" s="285"/>
      <c r="U52" s="282"/>
      <c r="V52" s="285"/>
      <c r="W52" s="285"/>
      <c r="X52" s="285"/>
      <c r="Y52" s="285"/>
      <c r="Z52" s="285"/>
      <c r="AA52" s="424"/>
      <c r="AB52" s="282" t="s">
        <v>935</v>
      </c>
      <c r="AC52" s="282"/>
      <c r="AD52" s="256" t="s">
        <v>1770</v>
      </c>
      <c r="AE52" s="282"/>
    </row>
    <row r="53" spans="1:31" ht="75" hidden="1" customHeight="1">
      <c r="A53" s="265" t="s">
        <v>1771</v>
      </c>
      <c r="B53" s="378" t="s">
        <v>1145</v>
      </c>
      <c r="C53" s="259" t="s">
        <v>1772</v>
      </c>
      <c r="D53" s="259" t="s">
        <v>1620</v>
      </c>
      <c r="E53" s="262" t="s">
        <v>943</v>
      </c>
      <c r="F53" s="259" t="s">
        <v>1773</v>
      </c>
      <c r="G53" s="259" t="s">
        <v>1027</v>
      </c>
      <c r="H53" s="274">
        <v>44489</v>
      </c>
      <c r="I53" s="274">
        <f>VLOOKUP(F53,'[1]11.11'!$E:$F,2,FALSE)</f>
        <v>44503</v>
      </c>
      <c r="J53" s="274"/>
      <c r="K53" s="259" t="s">
        <v>1774</v>
      </c>
      <c r="L53" s="275" t="s">
        <v>1775</v>
      </c>
      <c r="M53" s="381" t="s">
        <v>1776</v>
      </c>
      <c r="N53" s="259" t="s">
        <v>1621</v>
      </c>
      <c r="O53" s="259">
        <v>512</v>
      </c>
      <c r="P53" s="259" t="s">
        <v>1622</v>
      </c>
      <c r="Q53" s="425" t="s">
        <v>1677</v>
      </c>
      <c r="R53" s="269">
        <v>4000</v>
      </c>
      <c r="S53" s="419" t="s">
        <v>937</v>
      </c>
      <c r="T53" s="381">
        <v>100</v>
      </c>
      <c r="U53" s="269" t="s">
        <v>928</v>
      </c>
      <c r="V53" s="263"/>
      <c r="W53" s="381"/>
      <c r="X53" s="381"/>
      <c r="Y53" s="381"/>
      <c r="Z53" s="381" t="s">
        <v>1203</v>
      </c>
      <c r="AA53" s="424"/>
      <c r="AB53" s="262" t="s">
        <v>935</v>
      </c>
      <c r="AC53" s="259"/>
      <c r="AD53" s="259" t="s">
        <v>1777</v>
      </c>
      <c r="AE53" s="259"/>
    </row>
    <row r="54" spans="1:31" ht="15" hidden="1">
      <c r="A54" s="265" t="s">
        <v>1778</v>
      </c>
      <c r="B54" s="380"/>
      <c r="C54" s="259" t="s">
        <v>1772</v>
      </c>
      <c r="D54" s="259" t="s">
        <v>1620</v>
      </c>
      <c r="E54" s="262" t="s">
        <v>943</v>
      </c>
      <c r="F54" s="277" t="s">
        <v>691</v>
      </c>
      <c r="G54" s="259" t="s">
        <v>1027</v>
      </c>
      <c r="H54" s="274">
        <v>44489</v>
      </c>
      <c r="I54" s="274">
        <f>VLOOKUP(F54,'[1]11.11'!$E:$F,2,FALSE)</f>
        <v>44503</v>
      </c>
      <c r="J54" s="274"/>
      <c r="K54" s="259" t="s">
        <v>1779</v>
      </c>
      <c r="L54" s="275" t="s">
        <v>1780</v>
      </c>
      <c r="M54" s="382"/>
      <c r="N54" s="259" t="s">
        <v>1621</v>
      </c>
      <c r="O54" s="259">
        <v>512</v>
      </c>
      <c r="P54" s="259" t="s">
        <v>1622</v>
      </c>
      <c r="Q54" s="411"/>
      <c r="R54" s="269">
        <v>4000</v>
      </c>
      <c r="S54" s="420"/>
      <c r="T54" s="382"/>
      <c r="U54" s="269" t="s">
        <v>928</v>
      </c>
      <c r="V54" s="263"/>
      <c r="W54" s="382"/>
      <c r="X54" s="382"/>
      <c r="Y54" s="382"/>
      <c r="Z54" s="382"/>
      <c r="AA54" s="424"/>
      <c r="AB54" s="262" t="s">
        <v>935</v>
      </c>
      <c r="AC54" s="259"/>
      <c r="AD54" s="259" t="s">
        <v>1781</v>
      </c>
      <c r="AE54" s="259"/>
    </row>
    <row r="55" spans="1:31" ht="48" hidden="1">
      <c r="A55" s="289" t="s">
        <v>1782</v>
      </c>
      <c r="B55" s="388" t="s">
        <v>1783</v>
      </c>
      <c r="C55" s="259" t="s">
        <v>1784</v>
      </c>
      <c r="D55" s="259" t="s">
        <v>1785</v>
      </c>
      <c r="E55" s="262" t="s">
        <v>943</v>
      </c>
      <c r="F55" s="259" t="s">
        <v>551</v>
      </c>
      <c r="G55" s="259" t="s">
        <v>1027</v>
      </c>
      <c r="H55" s="274">
        <v>44489</v>
      </c>
      <c r="I55" s="274">
        <f>VLOOKUP(F55,'[1]11.11'!$E:$F,2,FALSE)</f>
        <v>44508</v>
      </c>
      <c r="J55" s="274"/>
      <c r="K55" s="280" t="s">
        <v>1786</v>
      </c>
      <c r="L55" s="280" t="s">
        <v>1787</v>
      </c>
      <c r="M55" s="259"/>
      <c r="N55" s="259" t="s">
        <v>1788</v>
      </c>
      <c r="O55" s="259">
        <v>512</v>
      </c>
      <c r="P55" s="276" t="s">
        <v>1789</v>
      </c>
      <c r="Q55" s="410" t="s">
        <v>1790</v>
      </c>
      <c r="R55" s="259"/>
      <c r="S55" s="262"/>
      <c r="T55" s="263"/>
      <c r="U55" s="259"/>
      <c r="V55" s="381">
        <v>2000</v>
      </c>
      <c r="W55" s="386" t="s">
        <v>1791</v>
      </c>
      <c r="X55" s="386" t="s">
        <v>1792</v>
      </c>
      <c r="Y55" s="385" t="s">
        <v>930</v>
      </c>
      <c r="Z55" s="385" t="s">
        <v>1203</v>
      </c>
      <c r="AA55" s="424"/>
      <c r="AB55" s="259" t="s">
        <v>1793</v>
      </c>
      <c r="AC55" s="276" t="s">
        <v>1794</v>
      </c>
      <c r="AD55" s="259" t="s">
        <v>1795</v>
      </c>
      <c r="AE55" s="259"/>
    </row>
    <row r="56" spans="1:31" ht="48" hidden="1">
      <c r="A56" s="289" t="s">
        <v>1796</v>
      </c>
      <c r="B56" s="389"/>
      <c r="C56" s="259" t="s">
        <v>1784</v>
      </c>
      <c r="D56" s="259" t="s">
        <v>1785</v>
      </c>
      <c r="E56" s="262" t="s">
        <v>943</v>
      </c>
      <c r="F56" s="259" t="s">
        <v>549</v>
      </c>
      <c r="G56" s="259" t="s">
        <v>1027</v>
      </c>
      <c r="H56" s="274">
        <v>44489</v>
      </c>
      <c r="I56" s="274">
        <f>VLOOKUP(F56,'[1]11.11'!$E:$F,2,FALSE)</f>
        <v>44508</v>
      </c>
      <c r="J56" s="274"/>
      <c r="K56" s="280" t="s">
        <v>1797</v>
      </c>
      <c r="L56" s="280" t="s">
        <v>1798</v>
      </c>
      <c r="M56" s="259"/>
      <c r="N56" s="259" t="s">
        <v>1788</v>
      </c>
      <c r="O56" s="259">
        <v>512</v>
      </c>
      <c r="P56" s="276" t="s">
        <v>1789</v>
      </c>
      <c r="Q56" s="421"/>
      <c r="R56" s="259"/>
      <c r="S56" s="262"/>
      <c r="T56" s="263"/>
      <c r="U56" s="259"/>
      <c r="V56" s="422"/>
      <c r="W56" s="424"/>
      <c r="X56" s="424"/>
      <c r="Y56" s="422"/>
      <c r="Z56" s="422"/>
      <c r="AA56" s="424"/>
      <c r="AB56" s="259" t="s">
        <v>1793</v>
      </c>
      <c r="AC56" s="276" t="s">
        <v>1794</v>
      </c>
      <c r="AD56" s="259" t="s">
        <v>1799</v>
      </c>
      <c r="AE56" s="259"/>
    </row>
    <row r="57" spans="1:31" ht="48" hidden="1">
      <c r="A57" s="289" t="s">
        <v>1800</v>
      </c>
      <c r="B57" s="390"/>
      <c r="C57" s="259" t="s">
        <v>1784</v>
      </c>
      <c r="D57" s="259" t="s">
        <v>1785</v>
      </c>
      <c r="E57" s="262" t="s">
        <v>943</v>
      </c>
      <c r="F57" s="277" t="s">
        <v>547</v>
      </c>
      <c r="G57" s="259" t="s">
        <v>1027</v>
      </c>
      <c r="H57" s="274">
        <v>44489</v>
      </c>
      <c r="I57" s="274">
        <f>VLOOKUP(F57,'[1]11.11'!$E:$F,2,FALSE)</f>
        <v>44508</v>
      </c>
      <c r="J57" s="274"/>
      <c r="K57" s="280" t="s">
        <v>1801</v>
      </c>
      <c r="L57" s="280" t="s">
        <v>1802</v>
      </c>
      <c r="M57" s="259"/>
      <c r="N57" s="259" t="s">
        <v>1788</v>
      </c>
      <c r="O57" s="259">
        <v>512</v>
      </c>
      <c r="P57" s="276" t="s">
        <v>1789</v>
      </c>
      <c r="Q57" s="411"/>
      <c r="R57" s="259"/>
      <c r="S57" s="262"/>
      <c r="T57" s="263"/>
      <c r="U57" s="259"/>
      <c r="V57" s="422"/>
      <c r="W57" s="424"/>
      <c r="X57" s="424"/>
      <c r="Y57" s="422"/>
      <c r="Z57" s="423"/>
      <c r="AA57" s="408"/>
      <c r="AB57" s="259" t="s">
        <v>1793</v>
      </c>
      <c r="AC57" s="276" t="s">
        <v>1794</v>
      </c>
      <c r="AD57" s="259" t="s">
        <v>1803</v>
      </c>
      <c r="AE57" s="259"/>
    </row>
    <row r="58" spans="1:31" ht="120" hidden="1" customHeight="1">
      <c r="A58" s="265" t="s">
        <v>1804</v>
      </c>
      <c r="B58" s="290" t="s">
        <v>1805</v>
      </c>
      <c r="C58" s="290" t="s">
        <v>1805</v>
      </c>
      <c r="D58" s="259" t="s">
        <v>1806</v>
      </c>
      <c r="E58" s="262" t="s">
        <v>943</v>
      </c>
      <c r="F58" s="259" t="s">
        <v>545</v>
      </c>
      <c r="G58" s="259" t="s">
        <v>1027</v>
      </c>
      <c r="H58" s="274">
        <v>44489</v>
      </c>
      <c r="I58" s="274">
        <f>VLOOKUP(F58,'[1]11.11'!$E:$F,2,FALSE)</f>
        <v>44508</v>
      </c>
      <c r="J58" s="274"/>
      <c r="K58" s="277" t="s">
        <v>1807</v>
      </c>
      <c r="L58" s="277" t="s">
        <v>1808</v>
      </c>
      <c r="M58" s="260"/>
      <c r="N58" s="259" t="s">
        <v>1621</v>
      </c>
      <c r="O58" s="269">
        <v>256</v>
      </c>
      <c r="P58" s="269" t="s">
        <v>1809</v>
      </c>
      <c r="Q58" s="410" t="s">
        <v>1810</v>
      </c>
      <c r="R58" s="259"/>
      <c r="S58" s="262"/>
      <c r="T58" s="263"/>
      <c r="U58" s="279"/>
      <c r="V58" s="422"/>
      <c r="W58" s="424"/>
      <c r="X58" s="424"/>
      <c r="Y58" s="422"/>
      <c r="Z58" s="381" t="s">
        <v>1203</v>
      </c>
      <c r="AA58" s="386" t="s">
        <v>1811</v>
      </c>
      <c r="AB58" s="269" t="s">
        <v>1025</v>
      </c>
      <c r="AC58" s="269" t="s">
        <v>1794</v>
      </c>
      <c r="AD58" s="259" t="s">
        <v>1812</v>
      </c>
      <c r="AE58" s="259"/>
    </row>
    <row r="59" spans="1:31" ht="15" hidden="1">
      <c r="A59" s="265" t="s">
        <v>1813</v>
      </c>
      <c r="B59" s="291" t="s">
        <v>1814</v>
      </c>
      <c r="C59" s="291" t="s">
        <v>1814</v>
      </c>
      <c r="D59" s="259" t="s">
        <v>1806</v>
      </c>
      <c r="E59" s="262" t="s">
        <v>943</v>
      </c>
      <c r="F59" s="277" t="s">
        <v>543</v>
      </c>
      <c r="G59" s="259" t="s">
        <v>1027</v>
      </c>
      <c r="H59" s="274">
        <v>44489</v>
      </c>
      <c r="I59" s="274">
        <f>VLOOKUP(F59,'[1]11.11'!$E:$F,2,FALSE)</f>
        <v>44508</v>
      </c>
      <c r="J59" s="274"/>
      <c r="K59" s="277" t="s">
        <v>1815</v>
      </c>
      <c r="L59" s="277" t="s">
        <v>1816</v>
      </c>
      <c r="M59" s="260"/>
      <c r="N59" s="259" t="s">
        <v>1621</v>
      </c>
      <c r="O59" s="269">
        <v>256</v>
      </c>
      <c r="P59" s="269" t="s">
        <v>1809</v>
      </c>
      <c r="Q59" s="411"/>
      <c r="R59" s="259"/>
      <c r="S59" s="262"/>
      <c r="T59" s="263"/>
      <c r="U59" s="279"/>
      <c r="V59" s="423"/>
      <c r="W59" s="387"/>
      <c r="X59" s="387"/>
      <c r="Y59" s="423"/>
      <c r="Z59" s="382"/>
      <c r="AA59" s="408"/>
      <c r="AB59" s="269" t="s">
        <v>1817</v>
      </c>
      <c r="AC59" s="269" t="s">
        <v>1794</v>
      </c>
      <c r="AD59" s="259" t="s">
        <v>1818</v>
      </c>
      <c r="AE59" s="259"/>
    </row>
    <row r="60" spans="1:31" ht="120" hidden="1" customHeight="1">
      <c r="A60" s="265" t="s">
        <v>1819</v>
      </c>
      <c r="B60" s="409" t="s">
        <v>1820</v>
      </c>
      <c r="C60" s="292" t="s">
        <v>1821</v>
      </c>
      <c r="D60" s="259" t="s">
        <v>1620</v>
      </c>
      <c r="E60" s="262" t="s">
        <v>943</v>
      </c>
      <c r="F60" s="259" t="s">
        <v>833</v>
      </c>
      <c r="G60" s="259" t="s">
        <v>1027</v>
      </c>
      <c r="H60" s="274"/>
      <c r="I60" s="274">
        <f>VLOOKUP(F60,'[1]11.21'!$E:$F,2,FALSE)</f>
        <v>44515</v>
      </c>
      <c r="J60" s="274"/>
      <c r="K60" s="259" t="s">
        <v>1822</v>
      </c>
      <c r="L60" s="275" t="s">
        <v>1823</v>
      </c>
      <c r="M60" s="381" t="s">
        <v>1824</v>
      </c>
      <c r="N60" s="259" t="s">
        <v>1621</v>
      </c>
      <c r="O60" s="259">
        <v>512</v>
      </c>
      <c r="P60" s="259" t="s">
        <v>1622</v>
      </c>
      <c r="Q60" s="410" t="s">
        <v>1677</v>
      </c>
      <c r="R60" s="269">
        <v>56000</v>
      </c>
      <c r="S60" s="293" t="s">
        <v>937</v>
      </c>
      <c r="T60" s="381">
        <v>100</v>
      </c>
      <c r="U60" s="269" t="s">
        <v>929</v>
      </c>
      <c r="V60" s="263"/>
      <c r="W60" s="381"/>
      <c r="X60" s="381"/>
      <c r="Y60" s="381"/>
      <c r="Z60" s="385" t="s">
        <v>1203</v>
      </c>
      <c r="AA60" s="386" t="s">
        <v>1825</v>
      </c>
      <c r="AB60" s="262" t="s">
        <v>935</v>
      </c>
      <c r="AC60" s="259"/>
      <c r="AD60" s="259" t="s">
        <v>1826</v>
      </c>
      <c r="AE60" s="259"/>
    </row>
    <row r="61" spans="1:31" ht="15" hidden="1">
      <c r="A61" s="265" t="s">
        <v>1827</v>
      </c>
      <c r="B61" s="380"/>
      <c r="C61" s="259" t="s">
        <v>1821</v>
      </c>
      <c r="D61" s="259" t="s">
        <v>1620</v>
      </c>
      <c r="E61" s="262" t="s">
        <v>943</v>
      </c>
      <c r="F61" s="277" t="s">
        <v>831</v>
      </c>
      <c r="G61" s="259" t="s">
        <v>1027</v>
      </c>
      <c r="H61" s="274"/>
      <c r="I61" s="274">
        <f>VLOOKUP(F61,'[1]11.21'!$E:$F,2,FALSE)</f>
        <v>44515</v>
      </c>
      <c r="J61" s="274"/>
      <c r="K61" s="259" t="s">
        <v>1828</v>
      </c>
      <c r="L61" s="275" t="s">
        <v>1829</v>
      </c>
      <c r="M61" s="382"/>
      <c r="N61" s="259" t="s">
        <v>1621</v>
      </c>
      <c r="O61" s="259">
        <v>512</v>
      </c>
      <c r="P61" s="259" t="s">
        <v>1622</v>
      </c>
      <c r="Q61" s="411"/>
      <c r="R61" s="269">
        <v>56000</v>
      </c>
      <c r="S61" s="262"/>
      <c r="T61" s="382"/>
      <c r="U61" s="269" t="s">
        <v>929</v>
      </c>
      <c r="V61" s="263"/>
      <c r="W61" s="382"/>
      <c r="X61" s="382"/>
      <c r="Y61" s="382"/>
      <c r="Z61" s="382"/>
      <c r="AA61" s="387"/>
      <c r="AB61" s="262" t="s">
        <v>935</v>
      </c>
      <c r="AC61" s="259"/>
      <c r="AD61" s="259" t="s">
        <v>1830</v>
      </c>
      <c r="AE61" s="259"/>
    </row>
    <row r="62" spans="1:31" ht="75" hidden="1" customHeight="1">
      <c r="A62" s="265" t="s">
        <v>1831</v>
      </c>
      <c r="B62" s="388" t="s">
        <v>1718</v>
      </c>
      <c r="C62" s="259" t="s">
        <v>1832</v>
      </c>
      <c r="D62" s="259" t="s">
        <v>1833</v>
      </c>
      <c r="E62" s="262" t="s">
        <v>943</v>
      </c>
      <c r="F62" s="259" t="s">
        <v>542</v>
      </c>
      <c r="G62" s="259" t="s">
        <v>1027</v>
      </c>
      <c r="H62" s="274">
        <v>44489</v>
      </c>
      <c r="I62" s="274">
        <f>VLOOKUP(F62,'[1]11.11'!$E:$F,2,FALSE)</f>
        <v>44508</v>
      </c>
      <c r="J62" s="274"/>
      <c r="K62" s="259" t="s">
        <v>1834</v>
      </c>
      <c r="L62" s="281" t="s">
        <v>1835</v>
      </c>
      <c r="M62" s="260"/>
      <c r="N62" s="259" t="s">
        <v>1621</v>
      </c>
      <c r="O62" s="259">
        <v>512</v>
      </c>
      <c r="P62" s="259" t="s">
        <v>1836</v>
      </c>
      <c r="Q62" s="391" t="s">
        <v>1837</v>
      </c>
      <c r="R62" s="259"/>
      <c r="S62" s="262"/>
      <c r="T62" s="263"/>
      <c r="U62" s="259"/>
      <c r="V62" s="263"/>
      <c r="W62" s="263"/>
      <c r="X62" s="263"/>
      <c r="Y62" s="263"/>
      <c r="Z62" s="263"/>
      <c r="AA62" s="294"/>
      <c r="AB62" s="262" t="s">
        <v>935</v>
      </c>
      <c r="AC62" s="259"/>
      <c r="AD62" s="259" t="s">
        <v>1838</v>
      </c>
      <c r="AE62" s="259"/>
    </row>
    <row r="63" spans="1:31" ht="15" hidden="1">
      <c r="A63" s="265" t="s">
        <v>1839</v>
      </c>
      <c r="B63" s="389"/>
      <c r="C63" s="259" t="s">
        <v>1832</v>
      </c>
      <c r="D63" s="259" t="s">
        <v>1833</v>
      </c>
      <c r="E63" s="262" t="s">
        <v>943</v>
      </c>
      <c r="F63" s="277" t="s">
        <v>541</v>
      </c>
      <c r="G63" s="259" t="s">
        <v>1027</v>
      </c>
      <c r="H63" s="274">
        <v>44489</v>
      </c>
      <c r="I63" s="274">
        <f>VLOOKUP(F63,'[1]11.11'!$E:$F,2,FALSE)</f>
        <v>44508</v>
      </c>
      <c r="J63" s="274"/>
      <c r="K63" s="259" t="s">
        <v>1840</v>
      </c>
      <c r="L63" s="281" t="s">
        <v>1841</v>
      </c>
      <c r="M63" s="260"/>
      <c r="N63" s="259" t="s">
        <v>1621</v>
      </c>
      <c r="O63" s="259">
        <v>512</v>
      </c>
      <c r="P63" s="259" t="s">
        <v>1836</v>
      </c>
      <c r="Q63" s="392"/>
      <c r="R63" s="259"/>
      <c r="S63" s="262"/>
      <c r="T63" s="263"/>
      <c r="U63" s="259"/>
      <c r="V63" s="263"/>
      <c r="W63" s="263"/>
      <c r="X63" s="263"/>
      <c r="Y63" s="263"/>
      <c r="Z63" s="263"/>
      <c r="AA63" s="263"/>
      <c r="AB63" s="262" t="s">
        <v>935</v>
      </c>
      <c r="AC63" s="259"/>
      <c r="AD63" s="259" t="s">
        <v>1842</v>
      </c>
      <c r="AE63" s="259"/>
    </row>
    <row r="64" spans="1:31" ht="15" hidden="1">
      <c r="A64" s="265" t="s">
        <v>1843</v>
      </c>
      <c r="B64" s="390"/>
      <c r="C64" s="259" t="s">
        <v>1832</v>
      </c>
      <c r="D64" s="259" t="s">
        <v>1833</v>
      </c>
      <c r="E64" s="262" t="s">
        <v>943</v>
      </c>
      <c r="F64" s="277" t="s">
        <v>539</v>
      </c>
      <c r="G64" s="259" t="s">
        <v>1027</v>
      </c>
      <c r="H64" s="274">
        <v>44489</v>
      </c>
      <c r="I64" s="274">
        <f>VLOOKUP(F64,'[1]11.11'!$E:$F,2,FALSE)</f>
        <v>44508</v>
      </c>
      <c r="J64" s="274"/>
      <c r="K64" s="259" t="s">
        <v>1844</v>
      </c>
      <c r="L64" s="281" t="s">
        <v>1845</v>
      </c>
      <c r="M64" s="260"/>
      <c r="N64" s="259" t="s">
        <v>1621</v>
      </c>
      <c r="O64" s="259">
        <v>512</v>
      </c>
      <c r="P64" s="259" t="s">
        <v>1836</v>
      </c>
      <c r="Q64" s="393"/>
      <c r="R64" s="259"/>
      <c r="S64" s="262"/>
      <c r="T64" s="263"/>
      <c r="U64" s="259"/>
      <c r="V64" s="263"/>
      <c r="W64" s="263"/>
      <c r="X64" s="263"/>
      <c r="Y64" s="263"/>
      <c r="Z64" s="263"/>
      <c r="AA64" s="263"/>
      <c r="AB64" s="262" t="s">
        <v>935</v>
      </c>
      <c r="AC64" s="259"/>
      <c r="AD64" s="259" t="s">
        <v>1846</v>
      </c>
      <c r="AE64" s="259"/>
    </row>
    <row r="65" spans="1:31" ht="15" hidden="1">
      <c r="A65" s="265" t="s">
        <v>1847</v>
      </c>
      <c r="B65" s="388" t="s">
        <v>1139</v>
      </c>
      <c r="C65" s="259" t="s">
        <v>1848</v>
      </c>
      <c r="D65" s="259" t="s">
        <v>1647</v>
      </c>
      <c r="E65" s="262" t="s">
        <v>943</v>
      </c>
      <c r="F65" s="259" t="s">
        <v>649</v>
      </c>
      <c r="G65" s="259" t="s">
        <v>1027</v>
      </c>
      <c r="H65" s="274">
        <v>44489</v>
      </c>
      <c r="I65" s="274">
        <f>VLOOKUP(F65,'[1]11.11'!$E:$F,2,FALSE)</f>
        <v>44505</v>
      </c>
      <c r="J65" s="274"/>
      <c r="K65" s="259" t="s">
        <v>1849</v>
      </c>
      <c r="L65" s="275" t="s">
        <v>1850</v>
      </c>
      <c r="M65" s="260"/>
      <c r="N65" s="259" t="s">
        <v>1621</v>
      </c>
      <c r="O65" s="259">
        <v>512</v>
      </c>
      <c r="P65" s="295" t="s">
        <v>1648</v>
      </c>
      <c r="Q65" s="394" t="s">
        <v>1851</v>
      </c>
      <c r="R65" s="259"/>
      <c r="S65" s="262"/>
      <c r="T65" s="263"/>
      <c r="U65" s="259"/>
      <c r="V65" s="263"/>
      <c r="W65" s="263"/>
      <c r="X65" s="263"/>
      <c r="Y65" s="263"/>
      <c r="Z65" s="263"/>
      <c r="AA65" s="263"/>
      <c r="AB65" s="262" t="s">
        <v>935</v>
      </c>
      <c r="AC65" s="259"/>
      <c r="AD65" s="259" t="s">
        <v>1852</v>
      </c>
      <c r="AE65" s="259"/>
    </row>
    <row r="66" spans="1:31" ht="15" hidden="1">
      <c r="A66" s="265" t="s">
        <v>1853</v>
      </c>
      <c r="B66" s="389"/>
      <c r="C66" s="259" t="s">
        <v>1848</v>
      </c>
      <c r="D66" s="259" t="s">
        <v>1647</v>
      </c>
      <c r="E66" s="262" t="s">
        <v>943</v>
      </c>
      <c r="F66" s="259" t="s">
        <v>648</v>
      </c>
      <c r="G66" s="259" t="s">
        <v>1027</v>
      </c>
      <c r="H66" s="274">
        <v>44489</v>
      </c>
      <c r="I66" s="274">
        <f>VLOOKUP(F66,'[1]11.11'!$E:$F,2,FALSE)</f>
        <v>44505</v>
      </c>
      <c r="J66" s="274"/>
      <c r="K66" s="259" t="s">
        <v>1854</v>
      </c>
      <c r="L66" s="275" t="s">
        <v>1855</v>
      </c>
      <c r="M66" s="260"/>
      <c r="N66" s="259" t="s">
        <v>1621</v>
      </c>
      <c r="O66" s="259">
        <v>512</v>
      </c>
      <c r="P66" s="295" t="s">
        <v>1648</v>
      </c>
      <c r="Q66" s="395"/>
      <c r="R66" s="259"/>
      <c r="S66" s="262"/>
      <c r="T66" s="263"/>
      <c r="U66" s="259"/>
      <c r="V66" s="263"/>
      <c r="W66" s="263"/>
      <c r="X66" s="263"/>
      <c r="Y66" s="263"/>
      <c r="Z66" s="263"/>
      <c r="AA66" s="263"/>
      <c r="AB66" s="262" t="s">
        <v>935</v>
      </c>
      <c r="AC66" s="259"/>
      <c r="AD66" s="259" t="s">
        <v>1856</v>
      </c>
      <c r="AE66" s="259"/>
    </row>
    <row r="67" spans="1:31" ht="15" hidden="1">
      <c r="A67" s="265" t="s">
        <v>1857</v>
      </c>
      <c r="B67" s="389"/>
      <c r="C67" s="259" t="s">
        <v>1848</v>
      </c>
      <c r="D67" s="259" t="s">
        <v>1647</v>
      </c>
      <c r="E67" s="262" t="s">
        <v>943</v>
      </c>
      <c r="F67" s="259" t="s">
        <v>647</v>
      </c>
      <c r="G67" s="259" t="s">
        <v>1027</v>
      </c>
      <c r="H67" s="274">
        <v>44489</v>
      </c>
      <c r="I67" s="274">
        <f>VLOOKUP(F67,'[1]11.11'!$E:$F,2,FALSE)</f>
        <v>44505</v>
      </c>
      <c r="J67" s="274"/>
      <c r="K67" s="259" t="s">
        <v>1858</v>
      </c>
      <c r="L67" s="275" t="s">
        <v>1859</v>
      </c>
      <c r="M67" s="260"/>
      <c r="N67" s="259" t="s">
        <v>1621</v>
      </c>
      <c r="O67" s="259">
        <v>512</v>
      </c>
      <c r="P67" s="295" t="s">
        <v>1648</v>
      </c>
      <c r="Q67" s="395"/>
      <c r="R67" s="259"/>
      <c r="S67" s="262"/>
      <c r="T67" s="263"/>
      <c r="U67" s="259"/>
      <c r="V67" s="263"/>
      <c r="W67" s="263"/>
      <c r="X67" s="263"/>
      <c r="Y67" s="263"/>
      <c r="Z67" s="263"/>
      <c r="AA67" s="263"/>
      <c r="AB67" s="262" t="s">
        <v>935</v>
      </c>
      <c r="AC67" s="259"/>
      <c r="AD67" s="259" t="s">
        <v>1860</v>
      </c>
      <c r="AE67" s="259"/>
    </row>
    <row r="68" spans="1:31" ht="15" hidden="1">
      <c r="A68" s="265" t="s">
        <v>1861</v>
      </c>
      <c r="B68" s="389"/>
      <c r="C68" s="259" t="s">
        <v>1848</v>
      </c>
      <c r="D68" s="259" t="s">
        <v>1647</v>
      </c>
      <c r="E68" s="262" t="s">
        <v>943</v>
      </c>
      <c r="F68" s="259" t="s">
        <v>646</v>
      </c>
      <c r="G68" s="259" t="s">
        <v>1027</v>
      </c>
      <c r="H68" s="274">
        <v>44489</v>
      </c>
      <c r="I68" s="274">
        <f>VLOOKUP(F68,'[1]11.11'!$E:$F,2,FALSE)</f>
        <v>44505</v>
      </c>
      <c r="J68" s="274"/>
      <c r="K68" s="259" t="s">
        <v>1862</v>
      </c>
      <c r="L68" s="275" t="s">
        <v>1863</v>
      </c>
      <c r="M68" s="260"/>
      <c r="N68" s="259" t="s">
        <v>1621</v>
      </c>
      <c r="O68" s="259">
        <v>512</v>
      </c>
      <c r="P68" s="295" t="s">
        <v>1648</v>
      </c>
      <c r="Q68" s="395"/>
      <c r="R68" s="259"/>
      <c r="S68" s="262"/>
      <c r="T68" s="263"/>
      <c r="U68" s="259"/>
      <c r="V68" s="263"/>
      <c r="W68" s="263"/>
      <c r="X68" s="263"/>
      <c r="Y68" s="263"/>
      <c r="Z68" s="263"/>
      <c r="AA68" s="263"/>
      <c r="AB68" s="262" t="s">
        <v>935</v>
      </c>
      <c r="AC68" s="259"/>
      <c r="AD68" s="259" t="s">
        <v>1864</v>
      </c>
      <c r="AE68" s="259"/>
    </row>
    <row r="69" spans="1:31" ht="15" hidden="1">
      <c r="A69" s="265" t="s">
        <v>1865</v>
      </c>
      <c r="B69" s="389"/>
      <c r="C69" s="259" t="s">
        <v>1848</v>
      </c>
      <c r="D69" s="259" t="s">
        <v>1647</v>
      </c>
      <c r="E69" s="262" t="s">
        <v>943</v>
      </c>
      <c r="F69" s="259" t="s">
        <v>645</v>
      </c>
      <c r="G69" s="259" t="s">
        <v>1027</v>
      </c>
      <c r="H69" s="274">
        <v>44489</v>
      </c>
      <c r="I69" s="274">
        <f>VLOOKUP(F69,'[1]11.11'!$E:$F,2,FALSE)</f>
        <v>44505</v>
      </c>
      <c r="J69" s="274"/>
      <c r="K69" s="259" t="s">
        <v>1866</v>
      </c>
      <c r="L69" s="275" t="s">
        <v>1867</v>
      </c>
      <c r="M69" s="260"/>
      <c r="N69" s="259" t="s">
        <v>1621</v>
      </c>
      <c r="O69" s="259">
        <v>512</v>
      </c>
      <c r="P69" s="295" t="s">
        <v>1648</v>
      </c>
      <c r="Q69" s="395"/>
      <c r="R69" s="259"/>
      <c r="S69" s="262"/>
      <c r="T69" s="263"/>
      <c r="U69" s="259"/>
      <c r="V69" s="263"/>
      <c r="W69" s="263"/>
      <c r="X69" s="263"/>
      <c r="Y69" s="263"/>
      <c r="Z69" s="263"/>
      <c r="AA69" s="263"/>
      <c r="AB69" s="262" t="s">
        <v>935</v>
      </c>
      <c r="AC69" s="259"/>
      <c r="AD69" s="259" t="s">
        <v>1868</v>
      </c>
      <c r="AE69" s="259"/>
    </row>
    <row r="70" spans="1:31" ht="15" hidden="1">
      <c r="A70" s="265" t="s">
        <v>1869</v>
      </c>
      <c r="B70" s="389"/>
      <c r="C70" s="259" t="s">
        <v>1848</v>
      </c>
      <c r="D70" s="259" t="s">
        <v>1647</v>
      </c>
      <c r="E70" s="262" t="s">
        <v>943</v>
      </c>
      <c r="F70" s="259" t="s">
        <v>644</v>
      </c>
      <c r="G70" s="259" t="s">
        <v>1027</v>
      </c>
      <c r="H70" s="274">
        <v>44489</v>
      </c>
      <c r="I70" s="274">
        <f>VLOOKUP(F70,'[1]11.11'!$E:$F,2,FALSE)</f>
        <v>44505</v>
      </c>
      <c r="J70" s="274"/>
      <c r="K70" s="259" t="s">
        <v>1870</v>
      </c>
      <c r="L70" s="275" t="s">
        <v>1871</v>
      </c>
      <c r="M70" s="260"/>
      <c r="N70" s="259" t="s">
        <v>1621</v>
      </c>
      <c r="O70" s="259">
        <v>512</v>
      </c>
      <c r="P70" s="295" t="s">
        <v>1648</v>
      </c>
      <c r="Q70" s="395"/>
      <c r="R70" s="259"/>
      <c r="S70" s="262"/>
      <c r="T70" s="263"/>
      <c r="U70" s="259"/>
      <c r="V70" s="263"/>
      <c r="W70" s="263"/>
      <c r="X70" s="263"/>
      <c r="Y70" s="263"/>
      <c r="Z70" s="263"/>
      <c r="AA70" s="263"/>
      <c r="AB70" s="262" t="s">
        <v>935</v>
      </c>
      <c r="AC70" s="259"/>
      <c r="AD70" s="259" t="s">
        <v>1872</v>
      </c>
      <c r="AE70" s="259"/>
    </row>
    <row r="71" spans="1:31" ht="15" hidden="1">
      <c r="A71" s="265" t="s">
        <v>1873</v>
      </c>
      <c r="B71" s="389"/>
      <c r="C71" s="259" t="s">
        <v>1848</v>
      </c>
      <c r="D71" s="259" t="s">
        <v>1647</v>
      </c>
      <c r="E71" s="262" t="s">
        <v>943</v>
      </c>
      <c r="F71" s="259" t="s">
        <v>643</v>
      </c>
      <c r="G71" s="259" t="s">
        <v>1027</v>
      </c>
      <c r="H71" s="274">
        <v>44489</v>
      </c>
      <c r="I71" s="274">
        <f>VLOOKUP(F71,'[1]11.11'!$E:$F,2,FALSE)</f>
        <v>44505</v>
      </c>
      <c r="J71" s="274"/>
      <c r="K71" s="259" t="s">
        <v>1874</v>
      </c>
      <c r="L71" s="275" t="s">
        <v>1875</v>
      </c>
      <c r="M71" s="260"/>
      <c r="N71" s="259" t="s">
        <v>1621</v>
      </c>
      <c r="O71" s="259">
        <v>512</v>
      </c>
      <c r="P71" s="295" t="s">
        <v>1648</v>
      </c>
      <c r="Q71" s="395"/>
      <c r="R71" s="259"/>
      <c r="S71" s="262"/>
      <c r="T71" s="263"/>
      <c r="U71" s="259"/>
      <c r="V71" s="263"/>
      <c r="W71" s="263"/>
      <c r="X71" s="263"/>
      <c r="Y71" s="263"/>
      <c r="Z71" s="263"/>
      <c r="AA71" s="263"/>
      <c r="AB71" s="262" t="s">
        <v>935</v>
      </c>
      <c r="AC71" s="259"/>
      <c r="AD71" s="259" t="s">
        <v>1876</v>
      </c>
      <c r="AE71" s="259"/>
    </row>
    <row r="72" spans="1:31" ht="15" hidden="1">
      <c r="A72" s="265" t="s">
        <v>1877</v>
      </c>
      <c r="B72" s="389"/>
      <c r="C72" s="259" t="s">
        <v>1848</v>
      </c>
      <c r="D72" s="259" t="s">
        <v>1647</v>
      </c>
      <c r="E72" s="262" t="s">
        <v>943</v>
      </c>
      <c r="F72" s="259" t="s">
        <v>642</v>
      </c>
      <c r="G72" s="259" t="s">
        <v>1027</v>
      </c>
      <c r="H72" s="274">
        <v>44489</v>
      </c>
      <c r="I72" s="274">
        <f>VLOOKUP(F72,'[1]11.11'!$E:$F,2,FALSE)</f>
        <v>44505</v>
      </c>
      <c r="J72" s="274"/>
      <c r="K72" s="259" t="s">
        <v>1878</v>
      </c>
      <c r="L72" s="275" t="s">
        <v>1879</v>
      </c>
      <c r="M72" s="260"/>
      <c r="N72" s="259" t="s">
        <v>1621</v>
      </c>
      <c r="O72" s="259">
        <v>512</v>
      </c>
      <c r="P72" s="295" t="s">
        <v>1648</v>
      </c>
      <c r="Q72" s="395"/>
      <c r="R72" s="259"/>
      <c r="S72" s="262"/>
      <c r="T72" s="263"/>
      <c r="U72" s="259"/>
      <c r="V72" s="263"/>
      <c r="W72" s="263"/>
      <c r="X72" s="263"/>
      <c r="Y72" s="263"/>
      <c r="Z72" s="263"/>
      <c r="AA72" s="263"/>
      <c r="AB72" s="262" t="s">
        <v>935</v>
      </c>
      <c r="AC72" s="259"/>
      <c r="AD72" s="259" t="s">
        <v>1880</v>
      </c>
      <c r="AE72" s="259"/>
    </row>
    <row r="73" spans="1:31" ht="15" hidden="1">
      <c r="A73" s="265" t="s">
        <v>1881</v>
      </c>
      <c r="B73" s="389"/>
      <c r="C73" s="259" t="s">
        <v>1848</v>
      </c>
      <c r="D73" s="259" t="s">
        <v>1647</v>
      </c>
      <c r="E73" s="262" t="s">
        <v>943</v>
      </c>
      <c r="F73" s="259" t="s">
        <v>641</v>
      </c>
      <c r="G73" s="259" t="s">
        <v>1027</v>
      </c>
      <c r="H73" s="274">
        <v>44489</v>
      </c>
      <c r="I73" s="274">
        <f>VLOOKUP(F73,'[1]11.11'!$E:$F,2,FALSE)</f>
        <v>44505</v>
      </c>
      <c r="J73" s="274"/>
      <c r="K73" s="259" t="s">
        <v>1882</v>
      </c>
      <c r="L73" s="275" t="s">
        <v>1883</v>
      </c>
      <c r="M73" s="260"/>
      <c r="N73" s="259" t="s">
        <v>1621</v>
      </c>
      <c r="O73" s="259">
        <v>512</v>
      </c>
      <c r="P73" s="295" t="s">
        <v>1648</v>
      </c>
      <c r="Q73" s="395"/>
      <c r="R73" s="259"/>
      <c r="S73" s="262"/>
      <c r="T73" s="263"/>
      <c r="U73" s="259"/>
      <c r="V73" s="263"/>
      <c r="W73" s="263"/>
      <c r="X73" s="263"/>
      <c r="Y73" s="263"/>
      <c r="Z73" s="263"/>
      <c r="AA73" s="263"/>
      <c r="AB73" s="262" t="s">
        <v>935</v>
      </c>
      <c r="AC73" s="259"/>
      <c r="AD73" s="259" t="s">
        <v>1884</v>
      </c>
      <c r="AE73" s="259"/>
    </row>
    <row r="74" spans="1:31" ht="15" hidden="1">
      <c r="A74" s="265" t="s">
        <v>1885</v>
      </c>
      <c r="B74" s="389"/>
      <c r="C74" s="259" t="s">
        <v>1848</v>
      </c>
      <c r="D74" s="259" t="s">
        <v>1647</v>
      </c>
      <c r="E74" s="262" t="s">
        <v>943</v>
      </c>
      <c r="F74" s="259" t="s">
        <v>640</v>
      </c>
      <c r="G74" s="259" t="s">
        <v>1027</v>
      </c>
      <c r="H74" s="274">
        <v>44489</v>
      </c>
      <c r="I74" s="274">
        <f>VLOOKUP(F74,'[1]11.11'!$E:$F,2,FALSE)</f>
        <v>44505</v>
      </c>
      <c r="J74" s="274"/>
      <c r="K74" s="259" t="s">
        <v>1886</v>
      </c>
      <c r="L74" s="275" t="s">
        <v>1887</v>
      </c>
      <c r="M74" s="260"/>
      <c r="N74" s="259" t="s">
        <v>1621</v>
      </c>
      <c r="O74" s="259">
        <v>512</v>
      </c>
      <c r="P74" s="295" t="s">
        <v>1648</v>
      </c>
      <c r="Q74" s="395"/>
      <c r="R74" s="259"/>
      <c r="S74" s="262"/>
      <c r="T74" s="263"/>
      <c r="U74" s="259"/>
      <c r="V74" s="263"/>
      <c r="W74" s="263"/>
      <c r="X74" s="263"/>
      <c r="Y74" s="263"/>
      <c r="Z74" s="263"/>
      <c r="AA74" s="263"/>
      <c r="AB74" s="262" t="s">
        <v>935</v>
      </c>
      <c r="AC74" s="259"/>
      <c r="AD74" s="259" t="s">
        <v>1888</v>
      </c>
      <c r="AE74" s="259"/>
    </row>
    <row r="75" spans="1:31" ht="15" hidden="1">
      <c r="A75" s="265" t="s">
        <v>1889</v>
      </c>
      <c r="B75" s="389"/>
      <c r="C75" s="259" t="s">
        <v>1848</v>
      </c>
      <c r="D75" s="259" t="s">
        <v>1647</v>
      </c>
      <c r="E75" s="262" t="s">
        <v>943</v>
      </c>
      <c r="F75" s="277" t="s">
        <v>615</v>
      </c>
      <c r="G75" s="259" t="s">
        <v>1027</v>
      </c>
      <c r="H75" s="274">
        <v>44489</v>
      </c>
      <c r="I75" s="274">
        <f>VLOOKUP(F75,'[1]11.11'!$E:$F,2,FALSE)</f>
        <v>44506</v>
      </c>
      <c r="J75" s="274"/>
      <c r="K75" s="259" t="s">
        <v>1890</v>
      </c>
      <c r="L75" s="275" t="s">
        <v>1891</v>
      </c>
      <c r="M75" s="260"/>
      <c r="N75" s="259" t="s">
        <v>1621</v>
      </c>
      <c r="O75" s="259">
        <v>512</v>
      </c>
      <c r="P75" s="295" t="s">
        <v>1648</v>
      </c>
      <c r="Q75" s="395"/>
      <c r="R75" s="259"/>
      <c r="S75" s="262"/>
      <c r="T75" s="263"/>
      <c r="U75" s="259"/>
      <c r="V75" s="263"/>
      <c r="W75" s="263"/>
      <c r="X75" s="263"/>
      <c r="Y75" s="263"/>
      <c r="Z75" s="263"/>
      <c r="AA75" s="263"/>
      <c r="AB75" s="262" t="s">
        <v>935</v>
      </c>
      <c r="AC75" s="259"/>
      <c r="AD75" s="259" t="s">
        <v>1892</v>
      </c>
      <c r="AE75" s="259"/>
    </row>
    <row r="76" spans="1:31" ht="15" hidden="1">
      <c r="A76" s="265" t="s">
        <v>1893</v>
      </c>
      <c r="B76" s="389"/>
      <c r="C76" s="259" t="s">
        <v>1848</v>
      </c>
      <c r="D76" s="259" t="s">
        <v>1647</v>
      </c>
      <c r="E76" s="262" t="s">
        <v>943</v>
      </c>
      <c r="F76" s="277" t="s">
        <v>614</v>
      </c>
      <c r="G76" s="259" t="s">
        <v>1027</v>
      </c>
      <c r="H76" s="274">
        <v>44489</v>
      </c>
      <c r="I76" s="274">
        <f>VLOOKUP(F76,'[1]11.11'!$E:$F,2,FALSE)</f>
        <v>44506</v>
      </c>
      <c r="J76" s="274"/>
      <c r="K76" s="259" t="s">
        <v>1894</v>
      </c>
      <c r="L76" s="275" t="s">
        <v>1895</v>
      </c>
      <c r="M76" s="260"/>
      <c r="N76" s="259" t="s">
        <v>1621</v>
      </c>
      <c r="O76" s="259">
        <v>512</v>
      </c>
      <c r="P76" s="295" t="s">
        <v>1648</v>
      </c>
      <c r="Q76" s="395"/>
      <c r="R76" s="296"/>
      <c r="S76" s="288"/>
      <c r="T76" s="297"/>
      <c r="U76" s="296"/>
      <c r="V76" s="297"/>
      <c r="W76" s="263"/>
      <c r="X76" s="263"/>
      <c r="Y76" s="263"/>
      <c r="Z76" s="263"/>
      <c r="AA76" s="263"/>
      <c r="AB76" s="262" t="s">
        <v>935</v>
      </c>
      <c r="AC76" s="259"/>
      <c r="AD76" s="259" t="s">
        <v>1896</v>
      </c>
      <c r="AE76" s="259"/>
    </row>
    <row r="77" spans="1:31" ht="15" hidden="1">
      <c r="A77" s="265" t="s">
        <v>1897</v>
      </c>
      <c r="B77" s="389"/>
      <c r="C77" s="259" t="s">
        <v>1848</v>
      </c>
      <c r="D77" s="259" t="s">
        <v>1647</v>
      </c>
      <c r="E77" s="262" t="s">
        <v>943</v>
      </c>
      <c r="F77" s="277" t="s">
        <v>613</v>
      </c>
      <c r="G77" s="259" t="s">
        <v>1027</v>
      </c>
      <c r="H77" s="274">
        <v>44489</v>
      </c>
      <c r="I77" s="274">
        <f>VLOOKUP(F77,'[1]11.11'!$E:$F,2,FALSE)</f>
        <v>44506</v>
      </c>
      <c r="J77" s="274"/>
      <c r="K77" s="259" t="s">
        <v>1898</v>
      </c>
      <c r="L77" s="275" t="s">
        <v>1899</v>
      </c>
      <c r="M77" s="260"/>
      <c r="N77" s="259" t="s">
        <v>1621</v>
      </c>
      <c r="O77" s="259">
        <v>512</v>
      </c>
      <c r="P77" s="295" t="s">
        <v>1648</v>
      </c>
      <c r="Q77" s="395"/>
      <c r="R77" s="292"/>
      <c r="S77" s="298"/>
      <c r="T77" s="263"/>
      <c r="U77" s="292"/>
      <c r="V77" s="263"/>
      <c r="W77" s="263"/>
      <c r="X77" s="263"/>
      <c r="Y77" s="263"/>
      <c r="Z77" s="263"/>
      <c r="AA77" s="263"/>
      <c r="AB77" s="262" t="s">
        <v>935</v>
      </c>
      <c r="AC77" s="259"/>
      <c r="AD77" s="259" t="s">
        <v>1900</v>
      </c>
      <c r="AE77" s="259"/>
    </row>
    <row r="78" spans="1:31" ht="15" hidden="1">
      <c r="A78" s="265" t="s">
        <v>1901</v>
      </c>
      <c r="B78" s="389"/>
      <c r="C78" s="259" t="s">
        <v>1848</v>
      </c>
      <c r="D78" s="259" t="s">
        <v>1647</v>
      </c>
      <c r="E78" s="262" t="s">
        <v>943</v>
      </c>
      <c r="F78" s="277" t="s">
        <v>612</v>
      </c>
      <c r="G78" s="259" t="s">
        <v>1027</v>
      </c>
      <c r="H78" s="274">
        <v>44489</v>
      </c>
      <c r="I78" s="274">
        <f>VLOOKUP(F78,'[1]11.11'!$E:$F,2,FALSE)</f>
        <v>44506</v>
      </c>
      <c r="J78" s="274"/>
      <c r="K78" s="259" t="s">
        <v>1902</v>
      </c>
      <c r="L78" s="275" t="s">
        <v>1903</v>
      </c>
      <c r="M78" s="260"/>
      <c r="N78" s="259" t="s">
        <v>1621</v>
      </c>
      <c r="O78" s="259">
        <v>512</v>
      </c>
      <c r="P78" s="295" t="s">
        <v>1648</v>
      </c>
      <c r="Q78" s="395"/>
      <c r="R78" s="259"/>
      <c r="S78" s="262"/>
      <c r="T78" s="263"/>
      <c r="U78" s="259"/>
      <c r="V78" s="263"/>
      <c r="W78" s="263"/>
      <c r="X78" s="263"/>
      <c r="Y78" s="263"/>
      <c r="Z78" s="263"/>
      <c r="AA78" s="263"/>
      <c r="AB78" s="262" t="s">
        <v>935</v>
      </c>
      <c r="AC78" s="259"/>
      <c r="AD78" s="259" t="s">
        <v>1904</v>
      </c>
      <c r="AE78" s="259"/>
    </row>
    <row r="79" spans="1:31" ht="15" hidden="1">
      <c r="A79" s="265" t="s">
        <v>1905</v>
      </c>
      <c r="B79" s="389"/>
      <c r="C79" s="259" t="s">
        <v>1848</v>
      </c>
      <c r="D79" s="259" t="s">
        <v>1647</v>
      </c>
      <c r="E79" s="262" t="s">
        <v>943</v>
      </c>
      <c r="F79" s="277" t="s">
        <v>611</v>
      </c>
      <c r="G79" s="259" t="s">
        <v>1027</v>
      </c>
      <c r="H79" s="274">
        <v>44489</v>
      </c>
      <c r="I79" s="274">
        <f>VLOOKUP(F79,'[1]11.11'!$E:$F,2,FALSE)</f>
        <v>44506</v>
      </c>
      <c r="J79" s="274"/>
      <c r="K79" s="259" t="s">
        <v>1906</v>
      </c>
      <c r="L79" s="275" t="s">
        <v>1907</v>
      </c>
      <c r="M79" s="260"/>
      <c r="N79" s="259" t="s">
        <v>1621</v>
      </c>
      <c r="O79" s="259">
        <v>512</v>
      </c>
      <c r="P79" s="295" t="s">
        <v>1648</v>
      </c>
      <c r="Q79" s="395"/>
      <c r="R79" s="259"/>
      <c r="S79" s="262"/>
      <c r="T79" s="263"/>
      <c r="U79" s="259"/>
      <c r="V79" s="263"/>
      <c r="W79" s="263"/>
      <c r="X79" s="263"/>
      <c r="Y79" s="263"/>
      <c r="Z79" s="263"/>
      <c r="AA79" s="263"/>
      <c r="AB79" s="262" t="s">
        <v>935</v>
      </c>
      <c r="AC79" s="259"/>
      <c r="AD79" s="259" t="s">
        <v>1908</v>
      </c>
      <c r="AE79" s="259"/>
    </row>
    <row r="80" spans="1:31" ht="15" hidden="1">
      <c r="A80" s="265" t="s">
        <v>1909</v>
      </c>
      <c r="B80" s="389"/>
      <c r="C80" s="259" t="s">
        <v>1848</v>
      </c>
      <c r="D80" s="259" t="s">
        <v>1647</v>
      </c>
      <c r="E80" s="262" t="s">
        <v>943</v>
      </c>
      <c r="F80" s="277" t="s">
        <v>610</v>
      </c>
      <c r="G80" s="259" t="s">
        <v>1027</v>
      </c>
      <c r="H80" s="274">
        <v>44489</v>
      </c>
      <c r="I80" s="274">
        <f>VLOOKUP(F80,'[1]11.11'!$E:$F,2,FALSE)</f>
        <v>44506</v>
      </c>
      <c r="J80" s="274"/>
      <c r="K80" s="259" t="s">
        <v>1910</v>
      </c>
      <c r="L80" s="275" t="s">
        <v>1911</v>
      </c>
      <c r="M80" s="260"/>
      <c r="N80" s="259" t="s">
        <v>1621</v>
      </c>
      <c r="O80" s="259">
        <v>512</v>
      </c>
      <c r="P80" s="295" t="s">
        <v>1648</v>
      </c>
      <c r="Q80" s="395"/>
      <c r="R80" s="259"/>
      <c r="S80" s="262"/>
      <c r="T80" s="263"/>
      <c r="U80" s="259"/>
      <c r="V80" s="263"/>
      <c r="W80" s="263"/>
      <c r="X80" s="263"/>
      <c r="Y80" s="263"/>
      <c r="Z80" s="263"/>
      <c r="AA80" s="263"/>
      <c r="AB80" s="262" t="s">
        <v>935</v>
      </c>
      <c r="AC80" s="259"/>
      <c r="AD80" s="259" t="s">
        <v>1912</v>
      </c>
      <c r="AE80" s="259"/>
    </row>
    <row r="81" spans="1:31" ht="15" hidden="1">
      <c r="A81" s="265" t="s">
        <v>1913</v>
      </c>
      <c r="B81" s="389"/>
      <c r="C81" s="259" t="s">
        <v>1848</v>
      </c>
      <c r="D81" s="259" t="s">
        <v>1647</v>
      </c>
      <c r="E81" s="262" t="s">
        <v>943</v>
      </c>
      <c r="F81" s="277" t="s">
        <v>609</v>
      </c>
      <c r="G81" s="259" t="s">
        <v>1027</v>
      </c>
      <c r="H81" s="274">
        <v>44489</v>
      </c>
      <c r="I81" s="274">
        <f>VLOOKUP(F81,'[1]11.11'!$E:$F,2,FALSE)</f>
        <v>44506</v>
      </c>
      <c r="J81" s="274"/>
      <c r="K81" s="259" t="s">
        <v>1914</v>
      </c>
      <c r="L81" s="275" t="s">
        <v>1915</v>
      </c>
      <c r="M81" s="260"/>
      <c r="N81" s="259" t="s">
        <v>1621</v>
      </c>
      <c r="O81" s="259">
        <v>512</v>
      </c>
      <c r="P81" s="295" t="s">
        <v>1648</v>
      </c>
      <c r="Q81" s="395"/>
      <c r="R81" s="259"/>
      <c r="S81" s="262"/>
      <c r="T81" s="263"/>
      <c r="U81" s="259"/>
      <c r="V81" s="263"/>
      <c r="W81" s="263"/>
      <c r="X81" s="263"/>
      <c r="Y81" s="263"/>
      <c r="Z81" s="263"/>
      <c r="AA81" s="263"/>
      <c r="AB81" s="262" t="s">
        <v>935</v>
      </c>
      <c r="AC81" s="259"/>
      <c r="AD81" s="259" t="s">
        <v>1916</v>
      </c>
      <c r="AE81" s="259"/>
    </row>
    <row r="82" spans="1:31" ht="15" hidden="1">
      <c r="A82" s="265" t="s">
        <v>1917</v>
      </c>
      <c r="B82" s="389"/>
      <c r="C82" s="259" t="s">
        <v>1848</v>
      </c>
      <c r="D82" s="259" t="s">
        <v>1647</v>
      </c>
      <c r="E82" s="262" t="s">
        <v>943</v>
      </c>
      <c r="F82" s="277" t="s">
        <v>608</v>
      </c>
      <c r="G82" s="259" t="s">
        <v>1027</v>
      </c>
      <c r="H82" s="274">
        <v>44489</v>
      </c>
      <c r="I82" s="274">
        <f>VLOOKUP(F82,'[1]11.11'!$E:$F,2,FALSE)</f>
        <v>44506</v>
      </c>
      <c r="J82" s="274"/>
      <c r="K82" s="259" t="s">
        <v>1918</v>
      </c>
      <c r="L82" s="275" t="s">
        <v>1919</v>
      </c>
      <c r="M82" s="260"/>
      <c r="N82" s="259" t="s">
        <v>1621</v>
      </c>
      <c r="O82" s="259">
        <v>512</v>
      </c>
      <c r="P82" s="295" t="s">
        <v>1648</v>
      </c>
      <c r="Q82" s="395"/>
      <c r="R82" s="259"/>
      <c r="S82" s="262"/>
      <c r="T82" s="263"/>
      <c r="U82" s="259"/>
      <c r="V82" s="263"/>
      <c r="W82" s="263"/>
      <c r="X82" s="263"/>
      <c r="Y82" s="263"/>
      <c r="Z82" s="263"/>
      <c r="AA82" s="263"/>
      <c r="AB82" s="262" t="s">
        <v>935</v>
      </c>
      <c r="AC82" s="259"/>
      <c r="AD82" s="259" t="s">
        <v>1920</v>
      </c>
      <c r="AE82" s="259"/>
    </row>
    <row r="83" spans="1:31" ht="15" hidden="1">
      <c r="A83" s="265" t="s">
        <v>1921</v>
      </c>
      <c r="B83" s="389"/>
      <c r="C83" s="259" t="s">
        <v>1848</v>
      </c>
      <c r="D83" s="259" t="s">
        <v>1647</v>
      </c>
      <c r="E83" s="262" t="s">
        <v>943</v>
      </c>
      <c r="F83" s="277" t="s">
        <v>607</v>
      </c>
      <c r="G83" s="259" t="s">
        <v>1027</v>
      </c>
      <c r="H83" s="274">
        <v>44489</v>
      </c>
      <c r="I83" s="274">
        <f>VLOOKUP(F83,'[1]11.11'!$E:$F,2,FALSE)</f>
        <v>44506</v>
      </c>
      <c r="J83" s="274"/>
      <c r="K83" s="259" t="s">
        <v>1922</v>
      </c>
      <c r="L83" s="275" t="s">
        <v>1923</v>
      </c>
      <c r="M83" s="260"/>
      <c r="N83" s="259" t="s">
        <v>1621</v>
      </c>
      <c r="O83" s="259">
        <v>512</v>
      </c>
      <c r="P83" s="295" t="s">
        <v>1648</v>
      </c>
      <c r="Q83" s="395"/>
      <c r="R83" s="259"/>
      <c r="S83" s="262"/>
      <c r="T83" s="263"/>
      <c r="U83" s="259"/>
      <c r="V83" s="263"/>
      <c r="W83" s="263"/>
      <c r="X83" s="263"/>
      <c r="Y83" s="263"/>
      <c r="Z83" s="263"/>
      <c r="AA83" s="263"/>
      <c r="AB83" s="262" t="s">
        <v>935</v>
      </c>
      <c r="AC83" s="259"/>
      <c r="AD83" s="259" t="s">
        <v>1924</v>
      </c>
      <c r="AE83" s="259"/>
    </row>
    <row r="84" spans="1:31" ht="15" hidden="1">
      <c r="A84" s="265" t="s">
        <v>1925</v>
      </c>
      <c r="B84" s="390"/>
      <c r="C84" s="259" t="s">
        <v>1848</v>
      </c>
      <c r="D84" s="259" t="s">
        <v>1647</v>
      </c>
      <c r="E84" s="262" t="s">
        <v>943</v>
      </c>
      <c r="F84" s="277" t="s">
        <v>605</v>
      </c>
      <c r="G84" s="259" t="s">
        <v>1027</v>
      </c>
      <c r="H84" s="274">
        <v>44489</v>
      </c>
      <c r="I84" s="274">
        <f>VLOOKUP(F84,'[1]11.11'!$E:$F,2,FALSE)</f>
        <v>44506</v>
      </c>
      <c r="J84" s="274"/>
      <c r="K84" s="259" t="s">
        <v>1926</v>
      </c>
      <c r="L84" s="275" t="s">
        <v>1927</v>
      </c>
      <c r="M84" s="260"/>
      <c r="N84" s="259" t="s">
        <v>1621</v>
      </c>
      <c r="O84" s="259">
        <v>512</v>
      </c>
      <c r="P84" s="295" t="s">
        <v>1648</v>
      </c>
      <c r="Q84" s="396"/>
      <c r="R84" s="259"/>
      <c r="S84" s="262"/>
      <c r="T84" s="263"/>
      <c r="U84" s="259"/>
      <c r="V84" s="263"/>
      <c r="W84" s="263"/>
      <c r="X84" s="263"/>
      <c r="Y84" s="263"/>
      <c r="Z84" s="263"/>
      <c r="AA84" s="263"/>
      <c r="AB84" s="262" t="s">
        <v>935</v>
      </c>
      <c r="AC84" s="259"/>
      <c r="AD84" s="259" t="s">
        <v>1928</v>
      </c>
      <c r="AE84" s="259"/>
    </row>
    <row r="85" spans="1:31" ht="64" hidden="1">
      <c r="A85" s="289" t="s">
        <v>1929</v>
      </c>
      <c r="B85" s="388" t="s">
        <v>1930</v>
      </c>
      <c r="C85" s="259" t="s">
        <v>1931</v>
      </c>
      <c r="D85" s="259" t="s">
        <v>1932</v>
      </c>
      <c r="E85" s="299" t="s">
        <v>943</v>
      </c>
      <c r="F85" s="279" t="s">
        <v>581</v>
      </c>
      <c r="G85" s="279" t="s">
        <v>1027</v>
      </c>
      <c r="H85" s="274">
        <v>44489</v>
      </c>
      <c r="I85" s="274">
        <f>VLOOKUP(F85,'[1]11.11'!$E:$F,2,FALSE)</f>
        <v>44507</v>
      </c>
      <c r="J85" s="274"/>
      <c r="K85" s="281" t="s">
        <v>1933</v>
      </c>
      <c r="L85" s="280" t="s">
        <v>1934</v>
      </c>
      <c r="M85" s="279"/>
      <c r="N85" s="279" t="s">
        <v>1788</v>
      </c>
      <c r="O85" s="279">
        <v>256</v>
      </c>
      <c r="P85" s="300" t="s">
        <v>1935</v>
      </c>
      <c r="Q85" s="416" t="s">
        <v>1936</v>
      </c>
      <c r="R85" s="259"/>
      <c r="S85" s="262"/>
      <c r="T85" s="263"/>
      <c r="U85" s="259"/>
      <c r="V85" s="263"/>
      <c r="W85" s="263"/>
      <c r="X85" s="263"/>
      <c r="Y85" s="263"/>
      <c r="Z85" s="263"/>
      <c r="AA85" s="263"/>
      <c r="AB85" s="259" t="s">
        <v>1937</v>
      </c>
      <c r="AC85" s="259"/>
      <c r="AD85" s="259" t="s">
        <v>1754</v>
      </c>
      <c r="AE85" s="259"/>
    </row>
    <row r="86" spans="1:31" ht="64" hidden="1">
      <c r="A86" s="289" t="s">
        <v>1938</v>
      </c>
      <c r="B86" s="389"/>
      <c r="C86" s="259" t="s">
        <v>1931</v>
      </c>
      <c r="D86" s="259" t="s">
        <v>1932</v>
      </c>
      <c r="E86" s="299" t="s">
        <v>943</v>
      </c>
      <c r="F86" s="277" t="s">
        <v>580</v>
      </c>
      <c r="G86" s="279" t="s">
        <v>1027</v>
      </c>
      <c r="H86" s="274">
        <v>44489</v>
      </c>
      <c r="I86" s="274">
        <f>VLOOKUP(F86,'[1]11.11'!$E:$F,2,FALSE)</f>
        <v>44507</v>
      </c>
      <c r="J86" s="274"/>
      <c r="K86" s="281" t="s">
        <v>1939</v>
      </c>
      <c r="L86" s="280" t="s">
        <v>1940</v>
      </c>
      <c r="M86" s="279"/>
      <c r="N86" s="279" t="s">
        <v>1788</v>
      </c>
      <c r="O86" s="279">
        <v>256</v>
      </c>
      <c r="P86" s="300" t="s">
        <v>1935</v>
      </c>
      <c r="Q86" s="417"/>
      <c r="R86" s="259"/>
      <c r="S86" s="262"/>
      <c r="T86" s="263"/>
      <c r="U86" s="259"/>
      <c r="V86" s="263"/>
      <c r="W86" s="263"/>
      <c r="X86" s="263"/>
      <c r="Y86" s="263"/>
      <c r="Z86" s="263"/>
      <c r="AA86" s="263"/>
      <c r="AB86" s="259" t="s">
        <v>1937</v>
      </c>
      <c r="AC86" s="259"/>
      <c r="AD86" s="259" t="s">
        <v>1759</v>
      </c>
      <c r="AE86" s="259"/>
    </row>
    <row r="87" spans="1:31" ht="64" hidden="1">
      <c r="A87" s="289" t="s">
        <v>1941</v>
      </c>
      <c r="B87" s="389"/>
      <c r="C87" s="259" t="s">
        <v>1931</v>
      </c>
      <c r="D87" s="259" t="s">
        <v>1932</v>
      </c>
      <c r="E87" s="299" t="s">
        <v>943</v>
      </c>
      <c r="F87" s="277" t="s">
        <v>578</v>
      </c>
      <c r="G87" s="279" t="s">
        <v>1027</v>
      </c>
      <c r="H87" s="274">
        <v>44489</v>
      </c>
      <c r="I87" s="274">
        <f>VLOOKUP(F87,'[1]11.11'!$E:$F,2,FALSE)</f>
        <v>44507</v>
      </c>
      <c r="J87" s="274"/>
      <c r="K87" s="281" t="s">
        <v>1942</v>
      </c>
      <c r="L87" s="280" t="s">
        <v>1943</v>
      </c>
      <c r="M87" s="279"/>
      <c r="N87" s="279" t="s">
        <v>1788</v>
      </c>
      <c r="O87" s="279">
        <v>256</v>
      </c>
      <c r="P87" s="300" t="s">
        <v>1935</v>
      </c>
      <c r="Q87" s="417"/>
      <c r="R87" s="259"/>
      <c r="S87" s="262"/>
      <c r="T87" s="263"/>
      <c r="U87" s="259"/>
      <c r="V87" s="263"/>
      <c r="W87" s="263"/>
      <c r="X87" s="263"/>
      <c r="Y87" s="263"/>
      <c r="Z87" s="263"/>
      <c r="AA87" s="263"/>
      <c r="AB87" s="259" t="s">
        <v>1937</v>
      </c>
      <c r="AC87" s="259"/>
      <c r="AD87" s="259" t="s">
        <v>1770</v>
      </c>
      <c r="AE87" s="259"/>
    </row>
    <row r="88" spans="1:31" ht="103" hidden="1" customHeight="1">
      <c r="A88" s="289" t="s">
        <v>1944</v>
      </c>
      <c r="B88" s="389"/>
      <c r="C88" s="301" t="s">
        <v>1945</v>
      </c>
      <c r="D88" s="259" t="s">
        <v>1932</v>
      </c>
      <c r="E88" s="299" t="s">
        <v>943</v>
      </c>
      <c r="F88" s="302" t="s">
        <v>577</v>
      </c>
      <c r="G88" s="279" t="s">
        <v>1027</v>
      </c>
      <c r="H88" s="274">
        <v>44489</v>
      </c>
      <c r="I88" s="274">
        <f>VLOOKUP(F88,'[1]11.11'!$E:$F,2,FALSE)</f>
        <v>44507</v>
      </c>
      <c r="J88" s="274"/>
      <c r="K88" s="281" t="s">
        <v>1946</v>
      </c>
      <c r="L88" s="280" t="s">
        <v>1947</v>
      </c>
      <c r="M88" s="381" t="s">
        <v>1948</v>
      </c>
      <c r="N88" s="279" t="s">
        <v>1788</v>
      </c>
      <c r="O88" s="279">
        <v>256</v>
      </c>
      <c r="P88" s="300" t="s">
        <v>1935</v>
      </c>
      <c r="Q88" s="417"/>
      <c r="R88" s="259">
        <v>150</v>
      </c>
      <c r="S88" s="419" t="s">
        <v>937</v>
      </c>
      <c r="T88" s="381">
        <v>100</v>
      </c>
      <c r="U88" s="269" t="s">
        <v>928</v>
      </c>
      <c r="V88" s="263"/>
      <c r="W88" s="381"/>
      <c r="X88" s="381"/>
      <c r="Y88" s="381"/>
      <c r="Z88" s="381" t="s">
        <v>1203</v>
      </c>
      <c r="AA88" s="402" t="s">
        <v>1949</v>
      </c>
      <c r="AB88" s="301" t="s">
        <v>935</v>
      </c>
      <c r="AC88" s="259"/>
      <c r="AD88" s="259" t="s">
        <v>1765</v>
      </c>
      <c r="AE88" s="259"/>
    </row>
    <row r="89" spans="1:31" ht="64" hidden="1">
      <c r="A89" s="289" t="s">
        <v>1950</v>
      </c>
      <c r="B89" s="390"/>
      <c r="C89" s="301" t="s">
        <v>1945</v>
      </c>
      <c r="D89" s="259" t="s">
        <v>1932</v>
      </c>
      <c r="E89" s="299" t="s">
        <v>943</v>
      </c>
      <c r="F89" s="303" t="s">
        <v>575</v>
      </c>
      <c r="G89" s="279" t="s">
        <v>1027</v>
      </c>
      <c r="H89" s="274">
        <v>44489</v>
      </c>
      <c r="I89" s="274">
        <f>VLOOKUP(F89,'[1]11.11'!$E:$F,2,FALSE)</f>
        <v>44507</v>
      </c>
      <c r="J89" s="274"/>
      <c r="K89" s="281" t="s">
        <v>1951</v>
      </c>
      <c r="L89" s="280" t="s">
        <v>1952</v>
      </c>
      <c r="M89" s="382"/>
      <c r="N89" s="279" t="s">
        <v>1788</v>
      </c>
      <c r="O89" s="279">
        <v>256</v>
      </c>
      <c r="P89" s="300" t="s">
        <v>1935</v>
      </c>
      <c r="Q89" s="418"/>
      <c r="R89" s="259">
        <v>150</v>
      </c>
      <c r="S89" s="420"/>
      <c r="T89" s="382"/>
      <c r="U89" s="269" t="s">
        <v>928</v>
      </c>
      <c r="V89" s="263"/>
      <c r="W89" s="382"/>
      <c r="X89" s="382"/>
      <c r="Y89" s="382"/>
      <c r="Z89" s="382"/>
      <c r="AA89" s="387"/>
      <c r="AB89" s="301" t="s">
        <v>935</v>
      </c>
      <c r="AC89" s="259"/>
      <c r="AD89" s="259" t="s">
        <v>1953</v>
      </c>
      <c r="AE89" s="259"/>
    </row>
    <row r="90" spans="1:31" ht="15" hidden="1">
      <c r="A90" s="304" t="s">
        <v>1954</v>
      </c>
      <c r="B90" s="403" t="s">
        <v>1955</v>
      </c>
      <c r="C90" s="279" t="s">
        <v>1956</v>
      </c>
      <c r="D90" s="279" t="s">
        <v>1620</v>
      </c>
      <c r="E90" s="299" t="s">
        <v>943</v>
      </c>
      <c r="F90" s="279" t="s">
        <v>830</v>
      </c>
      <c r="G90" s="279" t="s">
        <v>1027</v>
      </c>
      <c r="H90" s="274"/>
      <c r="I90" s="274">
        <f>VLOOKUP(F90,'[1]11.21'!$E:$F,2,FALSE)</f>
        <v>44515</v>
      </c>
      <c r="J90" s="274"/>
      <c r="K90" s="279" t="s">
        <v>1957</v>
      </c>
      <c r="L90" s="281" t="s">
        <v>1958</v>
      </c>
      <c r="M90" s="305"/>
      <c r="N90" s="279" t="s">
        <v>1621</v>
      </c>
      <c r="O90" s="279">
        <v>512</v>
      </c>
      <c r="P90" s="306" t="s">
        <v>1959</v>
      </c>
      <c r="Q90" s="405" t="s">
        <v>1677</v>
      </c>
      <c r="R90" s="279"/>
      <c r="S90" s="299"/>
      <c r="T90" s="307"/>
      <c r="U90" s="279"/>
      <c r="V90" s="307"/>
      <c r="W90" s="307"/>
      <c r="X90" s="307"/>
      <c r="Y90" s="307"/>
      <c r="Z90" s="307" t="s">
        <v>936</v>
      </c>
      <c r="AA90" s="307"/>
      <c r="AB90" s="299" t="s">
        <v>935</v>
      </c>
      <c r="AC90" s="279"/>
      <c r="AD90" s="259" t="s">
        <v>1960</v>
      </c>
      <c r="AE90" s="279"/>
    </row>
    <row r="91" spans="1:31" ht="15" hidden="1">
      <c r="A91" s="304" t="s">
        <v>1961</v>
      </c>
      <c r="B91" s="404"/>
      <c r="C91" s="279" t="s">
        <v>1956</v>
      </c>
      <c r="D91" s="279" t="s">
        <v>1620</v>
      </c>
      <c r="E91" s="299" t="s">
        <v>943</v>
      </c>
      <c r="F91" s="277" t="s">
        <v>828</v>
      </c>
      <c r="G91" s="279" t="s">
        <v>1027</v>
      </c>
      <c r="H91" s="274"/>
      <c r="I91" s="274">
        <f>VLOOKUP(F91,'[1]11.21'!$E:$F,2,FALSE)</f>
        <v>44515</v>
      </c>
      <c r="J91" s="274"/>
      <c r="K91" s="279" t="s">
        <v>1962</v>
      </c>
      <c r="L91" s="281" t="s">
        <v>1963</v>
      </c>
      <c r="M91" s="305"/>
      <c r="N91" s="279" t="s">
        <v>1621</v>
      </c>
      <c r="O91" s="279">
        <v>512</v>
      </c>
      <c r="P91" s="306" t="s">
        <v>1959</v>
      </c>
      <c r="Q91" s="406"/>
      <c r="R91" s="279"/>
      <c r="S91" s="299"/>
      <c r="T91" s="307"/>
      <c r="U91" s="279"/>
      <c r="V91" s="307"/>
      <c r="W91" s="307"/>
      <c r="X91" s="307"/>
      <c r="Y91" s="307"/>
      <c r="Z91" s="307" t="s">
        <v>936</v>
      </c>
      <c r="AA91" s="307"/>
      <c r="AB91" s="299" t="s">
        <v>935</v>
      </c>
      <c r="AC91" s="279"/>
      <c r="AD91" s="259" t="s">
        <v>1964</v>
      </c>
      <c r="AE91" s="279"/>
    </row>
    <row r="92" spans="1:31" ht="32" hidden="1">
      <c r="A92" s="304" t="s">
        <v>1965</v>
      </c>
      <c r="B92" s="378" t="s">
        <v>1966</v>
      </c>
      <c r="C92" s="279" t="s">
        <v>1967</v>
      </c>
      <c r="D92" s="306" t="s">
        <v>1968</v>
      </c>
      <c r="E92" s="299" t="s">
        <v>943</v>
      </c>
      <c r="F92" s="279" t="s">
        <v>234</v>
      </c>
      <c r="G92" s="279" t="s">
        <v>1027</v>
      </c>
      <c r="H92" s="274">
        <v>44479</v>
      </c>
      <c r="I92" s="274">
        <f>VLOOKUP(F92,'[1]10.31'!$E:$F,2,FALSE)</f>
        <v>44489</v>
      </c>
      <c r="J92" s="274"/>
      <c r="K92" s="279" t="s">
        <v>1969</v>
      </c>
      <c r="L92" s="308" t="s">
        <v>1970</v>
      </c>
      <c r="M92" s="305"/>
      <c r="N92" s="279" t="s">
        <v>1621</v>
      </c>
      <c r="O92" s="279">
        <v>512</v>
      </c>
      <c r="P92" s="306" t="s">
        <v>1959</v>
      </c>
      <c r="Q92" s="406"/>
      <c r="R92" s="279"/>
      <c r="S92" s="299"/>
      <c r="T92" s="307"/>
      <c r="U92" s="279" t="s">
        <v>930</v>
      </c>
      <c r="V92" s="307"/>
      <c r="W92" s="307"/>
      <c r="X92" s="307"/>
      <c r="Y92" s="307"/>
      <c r="Z92" s="307" t="s">
        <v>936</v>
      </c>
      <c r="AA92" s="307"/>
      <c r="AB92" s="305" t="s">
        <v>1971</v>
      </c>
      <c r="AC92" s="279"/>
      <c r="AD92" s="309" t="s">
        <v>1972</v>
      </c>
      <c r="AE92" s="279"/>
    </row>
    <row r="93" spans="1:31" ht="32" hidden="1">
      <c r="A93" s="265" t="s">
        <v>1973</v>
      </c>
      <c r="B93" s="379"/>
      <c r="C93" s="259" t="s">
        <v>1967</v>
      </c>
      <c r="D93" s="269" t="s">
        <v>1968</v>
      </c>
      <c r="E93" s="262" t="s">
        <v>943</v>
      </c>
      <c r="F93" s="259" t="s">
        <v>235</v>
      </c>
      <c r="G93" s="259" t="s">
        <v>1027</v>
      </c>
      <c r="H93" s="274">
        <v>44479</v>
      </c>
      <c r="I93" s="274">
        <f>VLOOKUP(F93,'[1]10.31'!$E:$F,2,FALSE)</f>
        <v>44489</v>
      </c>
      <c r="J93" s="274"/>
      <c r="K93" s="259" t="s">
        <v>1974</v>
      </c>
      <c r="L93" s="308" t="s">
        <v>1975</v>
      </c>
      <c r="M93" s="260"/>
      <c r="N93" s="259" t="s">
        <v>1621</v>
      </c>
      <c r="O93" s="259">
        <v>512</v>
      </c>
      <c r="P93" s="269" t="s">
        <v>1959</v>
      </c>
      <c r="Q93" s="406"/>
      <c r="R93" s="259"/>
      <c r="S93" s="262"/>
      <c r="T93" s="263"/>
      <c r="U93" s="279" t="s">
        <v>930</v>
      </c>
      <c r="V93" s="263"/>
      <c r="W93" s="263"/>
      <c r="X93" s="263"/>
      <c r="Y93" s="263"/>
      <c r="Z93" s="307" t="s">
        <v>936</v>
      </c>
      <c r="AA93" s="263"/>
      <c r="AB93" s="260" t="s">
        <v>1971</v>
      </c>
      <c r="AC93" s="259"/>
      <c r="AD93" s="309" t="s">
        <v>1976</v>
      </c>
      <c r="AE93" s="259"/>
    </row>
    <row r="94" spans="1:31" ht="32" hidden="1">
      <c r="A94" s="265" t="s">
        <v>1977</v>
      </c>
      <c r="B94" s="379"/>
      <c r="C94" s="259" t="s">
        <v>1967</v>
      </c>
      <c r="D94" s="269" t="s">
        <v>1968</v>
      </c>
      <c r="E94" s="262" t="s">
        <v>943</v>
      </c>
      <c r="F94" s="259" t="s">
        <v>236</v>
      </c>
      <c r="G94" s="259" t="s">
        <v>1027</v>
      </c>
      <c r="H94" s="274">
        <v>44479</v>
      </c>
      <c r="I94" s="274">
        <f>VLOOKUP(F94,'[1]10.31'!$E:$F,2,FALSE)</f>
        <v>44489</v>
      </c>
      <c r="J94" s="274"/>
      <c r="K94" s="259" t="s">
        <v>1978</v>
      </c>
      <c r="L94" s="308" t="s">
        <v>1979</v>
      </c>
      <c r="M94" s="260"/>
      <c r="N94" s="259" t="s">
        <v>1621</v>
      </c>
      <c r="O94" s="259">
        <v>512</v>
      </c>
      <c r="P94" s="269" t="s">
        <v>1959</v>
      </c>
      <c r="Q94" s="406"/>
      <c r="R94" s="259"/>
      <c r="S94" s="262"/>
      <c r="T94" s="263"/>
      <c r="U94" s="279" t="s">
        <v>930</v>
      </c>
      <c r="V94" s="263"/>
      <c r="W94" s="263"/>
      <c r="X94" s="263"/>
      <c r="Y94" s="263"/>
      <c r="Z94" s="307" t="s">
        <v>936</v>
      </c>
      <c r="AA94" s="263"/>
      <c r="AB94" s="260" t="s">
        <v>1971</v>
      </c>
      <c r="AC94" s="259"/>
      <c r="AD94" s="309" t="s">
        <v>1980</v>
      </c>
      <c r="AE94" s="259"/>
    </row>
    <row r="95" spans="1:31" ht="32" hidden="1">
      <c r="A95" s="265" t="s">
        <v>1981</v>
      </c>
      <c r="B95" s="379"/>
      <c r="C95" s="259" t="s">
        <v>1967</v>
      </c>
      <c r="D95" s="269" t="s">
        <v>1968</v>
      </c>
      <c r="E95" s="262" t="s">
        <v>943</v>
      </c>
      <c r="F95" s="259" t="s">
        <v>237</v>
      </c>
      <c r="G95" s="259" t="s">
        <v>1027</v>
      </c>
      <c r="H95" s="274">
        <v>44479</v>
      </c>
      <c r="I95" s="274">
        <f>VLOOKUP(F95,'[1]10.31'!$E:$F,2,FALSE)</f>
        <v>44489</v>
      </c>
      <c r="J95" s="274"/>
      <c r="K95" s="259" t="s">
        <v>1982</v>
      </c>
      <c r="L95" s="308" t="s">
        <v>1983</v>
      </c>
      <c r="M95" s="260"/>
      <c r="N95" s="259" t="s">
        <v>1621</v>
      </c>
      <c r="O95" s="259">
        <v>512</v>
      </c>
      <c r="P95" s="269" t="s">
        <v>1959</v>
      </c>
      <c r="Q95" s="406"/>
      <c r="R95" s="259"/>
      <c r="S95" s="262"/>
      <c r="T95" s="263"/>
      <c r="U95" s="279" t="s">
        <v>930</v>
      </c>
      <c r="V95" s="263"/>
      <c r="W95" s="263"/>
      <c r="X95" s="263"/>
      <c r="Y95" s="263"/>
      <c r="Z95" s="307" t="s">
        <v>936</v>
      </c>
      <c r="AA95" s="263"/>
      <c r="AB95" s="260" t="s">
        <v>1971</v>
      </c>
      <c r="AC95" s="259"/>
      <c r="AD95" s="309" t="s">
        <v>1984</v>
      </c>
      <c r="AE95" s="259"/>
    </row>
    <row r="96" spans="1:31" ht="32" hidden="1">
      <c r="A96" s="265" t="s">
        <v>1985</v>
      </c>
      <c r="B96" s="379"/>
      <c r="C96" s="259" t="s">
        <v>1967</v>
      </c>
      <c r="D96" s="269" t="s">
        <v>1968</v>
      </c>
      <c r="E96" s="262" t="s">
        <v>943</v>
      </c>
      <c r="F96" s="259" t="s">
        <v>238</v>
      </c>
      <c r="G96" s="259" t="s">
        <v>1027</v>
      </c>
      <c r="H96" s="274">
        <v>44479</v>
      </c>
      <c r="I96" s="274">
        <f>VLOOKUP(F96,'[1]10.31'!$E:$F,2,FALSE)</f>
        <v>44489</v>
      </c>
      <c r="J96" s="274"/>
      <c r="K96" s="259" t="s">
        <v>1986</v>
      </c>
      <c r="L96" s="308" t="s">
        <v>1987</v>
      </c>
      <c r="M96" s="260"/>
      <c r="N96" s="259" t="s">
        <v>1621</v>
      </c>
      <c r="O96" s="259">
        <v>512</v>
      </c>
      <c r="P96" s="269" t="s">
        <v>1959</v>
      </c>
      <c r="Q96" s="406"/>
      <c r="R96" s="259"/>
      <c r="S96" s="262"/>
      <c r="T96" s="263"/>
      <c r="U96" s="279" t="s">
        <v>930</v>
      </c>
      <c r="V96" s="263"/>
      <c r="W96" s="263"/>
      <c r="X96" s="263"/>
      <c r="Y96" s="263"/>
      <c r="Z96" s="307" t="s">
        <v>936</v>
      </c>
      <c r="AA96" s="263"/>
      <c r="AB96" s="260" t="s">
        <v>1971</v>
      </c>
      <c r="AC96" s="259"/>
      <c r="AD96" s="309" t="s">
        <v>1988</v>
      </c>
      <c r="AE96" s="259"/>
    </row>
    <row r="97" spans="1:31" ht="32" hidden="1">
      <c r="A97" s="265" t="s">
        <v>1989</v>
      </c>
      <c r="B97" s="379"/>
      <c r="C97" s="259" t="s">
        <v>1967</v>
      </c>
      <c r="D97" s="269" t="s">
        <v>1968</v>
      </c>
      <c r="E97" s="262" t="s">
        <v>943</v>
      </c>
      <c r="F97" s="259" t="s">
        <v>239</v>
      </c>
      <c r="G97" s="259" t="s">
        <v>1027</v>
      </c>
      <c r="H97" s="274">
        <v>44479</v>
      </c>
      <c r="I97" s="274">
        <f>VLOOKUP(F97,'[1]10.31'!$E:$F,2,FALSE)</f>
        <v>44489</v>
      </c>
      <c r="J97" s="274"/>
      <c r="K97" s="259" t="s">
        <v>1990</v>
      </c>
      <c r="L97" s="308" t="s">
        <v>1991</v>
      </c>
      <c r="M97" s="260"/>
      <c r="N97" s="259" t="s">
        <v>1621</v>
      </c>
      <c r="O97" s="259">
        <v>512</v>
      </c>
      <c r="P97" s="269" t="s">
        <v>1959</v>
      </c>
      <c r="Q97" s="406"/>
      <c r="R97" s="259"/>
      <c r="S97" s="262"/>
      <c r="T97" s="263"/>
      <c r="U97" s="279" t="s">
        <v>930</v>
      </c>
      <c r="V97" s="263"/>
      <c r="W97" s="263"/>
      <c r="X97" s="263"/>
      <c r="Y97" s="263"/>
      <c r="Z97" s="307" t="s">
        <v>936</v>
      </c>
      <c r="AA97" s="263"/>
      <c r="AB97" s="260" t="s">
        <v>1971</v>
      </c>
      <c r="AC97" s="259"/>
      <c r="AD97" s="309" t="s">
        <v>1992</v>
      </c>
      <c r="AE97" s="259"/>
    </row>
    <row r="98" spans="1:31" ht="32" hidden="1">
      <c r="A98" s="265" t="s">
        <v>1993</v>
      </c>
      <c r="B98" s="379"/>
      <c r="C98" s="259" t="s">
        <v>1967</v>
      </c>
      <c r="D98" s="269" t="s">
        <v>1968</v>
      </c>
      <c r="E98" s="262" t="s">
        <v>943</v>
      </c>
      <c r="F98" s="259" t="s">
        <v>240</v>
      </c>
      <c r="G98" s="259" t="s">
        <v>1027</v>
      </c>
      <c r="H98" s="274">
        <v>44479</v>
      </c>
      <c r="I98" s="274">
        <f>VLOOKUP(F98,'[1]10.31'!$E:$F,2,FALSE)</f>
        <v>44489</v>
      </c>
      <c r="J98" s="274"/>
      <c r="K98" s="259" t="s">
        <v>1994</v>
      </c>
      <c r="L98" s="308" t="s">
        <v>1995</v>
      </c>
      <c r="M98" s="260"/>
      <c r="N98" s="259" t="s">
        <v>1621</v>
      </c>
      <c r="O98" s="259">
        <v>512</v>
      </c>
      <c r="P98" s="269" t="s">
        <v>1959</v>
      </c>
      <c r="Q98" s="406"/>
      <c r="R98" s="259"/>
      <c r="S98" s="262"/>
      <c r="T98" s="263"/>
      <c r="U98" s="279" t="s">
        <v>930</v>
      </c>
      <c r="V98" s="263"/>
      <c r="W98" s="263"/>
      <c r="X98" s="263"/>
      <c r="Y98" s="263"/>
      <c r="Z98" s="307" t="s">
        <v>936</v>
      </c>
      <c r="AA98" s="263"/>
      <c r="AB98" s="260" t="s">
        <v>1971</v>
      </c>
      <c r="AC98" s="259"/>
      <c r="AD98" s="309" t="s">
        <v>1996</v>
      </c>
      <c r="AE98" s="259"/>
    </row>
    <row r="99" spans="1:31" ht="32" hidden="1">
      <c r="A99" s="265" t="s">
        <v>1997</v>
      </c>
      <c r="B99" s="379"/>
      <c r="C99" s="259" t="s">
        <v>1967</v>
      </c>
      <c r="D99" s="269" t="s">
        <v>1968</v>
      </c>
      <c r="E99" s="262" t="s">
        <v>943</v>
      </c>
      <c r="F99" s="259" t="s">
        <v>241</v>
      </c>
      <c r="G99" s="259" t="s">
        <v>1027</v>
      </c>
      <c r="H99" s="274">
        <v>44479</v>
      </c>
      <c r="I99" s="274">
        <f>VLOOKUP(F99,'[1]10.31'!$E:$F,2,FALSE)</f>
        <v>44489</v>
      </c>
      <c r="J99" s="274"/>
      <c r="K99" s="259" t="s">
        <v>1998</v>
      </c>
      <c r="L99" s="308" t="s">
        <v>1999</v>
      </c>
      <c r="M99" s="260"/>
      <c r="N99" s="259" t="s">
        <v>1621</v>
      </c>
      <c r="O99" s="259">
        <v>512</v>
      </c>
      <c r="P99" s="269" t="s">
        <v>1959</v>
      </c>
      <c r="Q99" s="406"/>
      <c r="R99" s="259"/>
      <c r="S99" s="262"/>
      <c r="T99" s="263"/>
      <c r="U99" s="279" t="s">
        <v>930</v>
      </c>
      <c r="V99" s="263"/>
      <c r="W99" s="263"/>
      <c r="X99" s="263"/>
      <c r="Y99" s="263"/>
      <c r="Z99" s="307" t="s">
        <v>936</v>
      </c>
      <c r="AA99" s="263"/>
      <c r="AB99" s="260" t="s">
        <v>1971</v>
      </c>
      <c r="AC99" s="259"/>
      <c r="AD99" s="309" t="s">
        <v>2000</v>
      </c>
      <c r="AE99" s="259"/>
    </row>
    <row r="100" spans="1:31" ht="32" hidden="1">
      <c r="A100" s="265" t="s">
        <v>2001</v>
      </c>
      <c r="B100" s="379"/>
      <c r="C100" s="259" t="s">
        <v>1967</v>
      </c>
      <c r="D100" s="269" t="s">
        <v>1968</v>
      </c>
      <c r="E100" s="262" t="s">
        <v>943</v>
      </c>
      <c r="F100" s="259" t="s">
        <v>242</v>
      </c>
      <c r="G100" s="259" t="s">
        <v>1027</v>
      </c>
      <c r="H100" s="274">
        <v>44479</v>
      </c>
      <c r="I100" s="274">
        <f>VLOOKUP(F100,'[1]10.31'!$E:$F,2,FALSE)</f>
        <v>44489</v>
      </c>
      <c r="J100" s="274"/>
      <c r="K100" s="259" t="s">
        <v>2002</v>
      </c>
      <c r="L100" s="308" t="s">
        <v>2003</v>
      </c>
      <c r="M100" s="260"/>
      <c r="N100" s="259" t="s">
        <v>1621</v>
      </c>
      <c r="O100" s="259">
        <v>512</v>
      </c>
      <c r="P100" s="269" t="s">
        <v>1959</v>
      </c>
      <c r="Q100" s="406"/>
      <c r="R100" s="259"/>
      <c r="S100" s="262"/>
      <c r="T100" s="263"/>
      <c r="U100" s="279" t="s">
        <v>930</v>
      </c>
      <c r="V100" s="263"/>
      <c r="W100" s="263"/>
      <c r="X100" s="263"/>
      <c r="Y100" s="263"/>
      <c r="Z100" s="307" t="s">
        <v>936</v>
      </c>
      <c r="AA100" s="263"/>
      <c r="AB100" s="260" t="s">
        <v>1971</v>
      </c>
      <c r="AC100" s="259"/>
      <c r="AD100" s="309" t="s">
        <v>2004</v>
      </c>
      <c r="AE100" s="259"/>
    </row>
    <row r="101" spans="1:31" ht="32" hidden="1">
      <c r="A101" s="265" t="s">
        <v>2005</v>
      </c>
      <c r="B101" s="379"/>
      <c r="C101" s="259" t="s">
        <v>1967</v>
      </c>
      <c r="D101" s="269" t="s">
        <v>1968</v>
      </c>
      <c r="E101" s="262" t="s">
        <v>943</v>
      </c>
      <c r="F101" s="259" t="s">
        <v>243</v>
      </c>
      <c r="G101" s="259" t="s">
        <v>1027</v>
      </c>
      <c r="H101" s="274">
        <v>44479</v>
      </c>
      <c r="I101" s="274">
        <f>VLOOKUP(F101,'[1]10.31'!$E:$F,2,FALSE)</f>
        <v>44489</v>
      </c>
      <c r="J101" s="274"/>
      <c r="K101" s="259" t="s">
        <v>2006</v>
      </c>
      <c r="L101" s="308" t="s">
        <v>2007</v>
      </c>
      <c r="M101" s="260"/>
      <c r="N101" s="259" t="s">
        <v>1621</v>
      </c>
      <c r="O101" s="259">
        <v>512</v>
      </c>
      <c r="P101" s="269" t="s">
        <v>1959</v>
      </c>
      <c r="Q101" s="406"/>
      <c r="R101" s="259"/>
      <c r="S101" s="262"/>
      <c r="T101" s="263"/>
      <c r="U101" s="279" t="s">
        <v>930</v>
      </c>
      <c r="V101" s="263"/>
      <c r="W101" s="263"/>
      <c r="X101" s="263"/>
      <c r="Y101" s="263"/>
      <c r="Z101" s="307" t="s">
        <v>936</v>
      </c>
      <c r="AA101" s="263"/>
      <c r="AB101" s="260" t="s">
        <v>1971</v>
      </c>
      <c r="AC101" s="259"/>
      <c r="AD101" s="309" t="s">
        <v>2008</v>
      </c>
      <c r="AE101" s="259"/>
    </row>
    <row r="102" spans="1:31" ht="32" hidden="1">
      <c r="A102" s="265" t="s">
        <v>2009</v>
      </c>
      <c r="B102" s="379"/>
      <c r="C102" s="259" t="s">
        <v>1967</v>
      </c>
      <c r="D102" s="269" t="s">
        <v>1968</v>
      </c>
      <c r="E102" s="262" t="s">
        <v>943</v>
      </c>
      <c r="F102" s="259" t="s">
        <v>248</v>
      </c>
      <c r="G102" s="259" t="s">
        <v>1027</v>
      </c>
      <c r="H102" s="274">
        <v>44479</v>
      </c>
      <c r="I102" s="274">
        <f>VLOOKUP(F102,'[1]10.31'!$E:$F,2,FALSE)</f>
        <v>44490</v>
      </c>
      <c r="J102" s="274"/>
      <c r="K102" s="259" t="s">
        <v>2010</v>
      </c>
      <c r="L102" s="308" t="s">
        <v>2011</v>
      </c>
      <c r="M102" s="260"/>
      <c r="N102" s="259" t="s">
        <v>1621</v>
      </c>
      <c r="O102" s="259">
        <v>512</v>
      </c>
      <c r="P102" s="269" t="s">
        <v>1959</v>
      </c>
      <c r="Q102" s="406"/>
      <c r="R102" s="259"/>
      <c r="S102" s="262"/>
      <c r="T102" s="263"/>
      <c r="U102" s="279" t="s">
        <v>930</v>
      </c>
      <c r="V102" s="263"/>
      <c r="W102" s="263"/>
      <c r="X102" s="263"/>
      <c r="Y102" s="263"/>
      <c r="Z102" s="307" t="s">
        <v>936</v>
      </c>
      <c r="AA102" s="263"/>
      <c r="AB102" s="260" t="s">
        <v>1971</v>
      </c>
      <c r="AC102" s="259"/>
      <c r="AD102" s="309" t="s">
        <v>2012</v>
      </c>
      <c r="AE102" s="259"/>
    </row>
    <row r="103" spans="1:31" ht="32" hidden="1">
      <c r="A103" s="265" t="s">
        <v>2013</v>
      </c>
      <c r="B103" s="379"/>
      <c r="C103" s="259" t="s">
        <v>1967</v>
      </c>
      <c r="D103" s="269" t="s">
        <v>1968</v>
      </c>
      <c r="E103" s="262" t="s">
        <v>943</v>
      </c>
      <c r="F103" s="259" t="s">
        <v>912</v>
      </c>
      <c r="G103" s="259" t="s">
        <v>1027</v>
      </c>
      <c r="H103" s="274"/>
      <c r="I103" s="274">
        <f>VLOOKUP(F103,'[1]11.21'!$E:$F,2,FALSE)</f>
        <v>44512</v>
      </c>
      <c r="J103" s="274"/>
      <c r="K103" s="259" t="s">
        <v>2014</v>
      </c>
      <c r="L103" s="308" t="s">
        <v>2015</v>
      </c>
      <c r="M103" s="260"/>
      <c r="N103" s="259" t="s">
        <v>1621</v>
      </c>
      <c r="O103" s="259">
        <v>512</v>
      </c>
      <c r="P103" s="269" t="s">
        <v>1959</v>
      </c>
      <c r="Q103" s="406"/>
      <c r="R103" s="259"/>
      <c r="S103" s="262"/>
      <c r="T103" s="263"/>
      <c r="U103" s="279" t="s">
        <v>930</v>
      </c>
      <c r="V103" s="263"/>
      <c r="W103" s="263"/>
      <c r="X103" s="263"/>
      <c r="Y103" s="263"/>
      <c r="Z103" s="307" t="s">
        <v>936</v>
      </c>
      <c r="AA103" s="263"/>
      <c r="AB103" s="260" t="s">
        <v>1971</v>
      </c>
      <c r="AC103" s="259"/>
      <c r="AD103" s="309" t="s">
        <v>2016</v>
      </c>
      <c r="AE103" s="259"/>
    </row>
    <row r="104" spans="1:31" ht="32" hidden="1">
      <c r="A104" s="265" t="s">
        <v>2017</v>
      </c>
      <c r="B104" s="379"/>
      <c r="C104" s="259" t="s">
        <v>1967</v>
      </c>
      <c r="D104" s="269" t="s">
        <v>1968</v>
      </c>
      <c r="E104" s="262" t="s">
        <v>943</v>
      </c>
      <c r="F104" s="259" t="s">
        <v>911</v>
      </c>
      <c r="G104" s="259" t="s">
        <v>1027</v>
      </c>
      <c r="H104" s="258"/>
      <c r="I104" s="274">
        <f>VLOOKUP(F104,'[1]11.21'!$E:$F,2,FALSE)</f>
        <v>44512</v>
      </c>
      <c r="J104" s="258"/>
      <c r="K104" s="310" t="s">
        <v>2018</v>
      </c>
      <c r="L104" s="308" t="s">
        <v>2019</v>
      </c>
      <c r="M104" s="260"/>
      <c r="N104" s="259" t="s">
        <v>1621</v>
      </c>
      <c r="O104" s="259">
        <v>512</v>
      </c>
      <c r="P104" s="269" t="s">
        <v>1959</v>
      </c>
      <c r="Q104" s="406"/>
      <c r="R104" s="259"/>
      <c r="S104" s="262"/>
      <c r="T104" s="263"/>
      <c r="U104" s="279" t="s">
        <v>930</v>
      </c>
      <c r="V104" s="263"/>
      <c r="W104" s="263"/>
      <c r="X104" s="263"/>
      <c r="Y104" s="263"/>
      <c r="Z104" s="307" t="s">
        <v>936</v>
      </c>
      <c r="AA104" s="263"/>
      <c r="AB104" s="260" t="s">
        <v>1971</v>
      </c>
      <c r="AC104" s="259"/>
      <c r="AD104" s="309" t="s">
        <v>2020</v>
      </c>
      <c r="AE104" s="259"/>
    </row>
    <row r="105" spans="1:31" ht="32" hidden="1">
      <c r="A105" s="265" t="s">
        <v>2021</v>
      </c>
      <c r="B105" s="379"/>
      <c r="C105" s="259" t="s">
        <v>1967</v>
      </c>
      <c r="D105" s="269" t="s">
        <v>1968</v>
      </c>
      <c r="E105" s="262" t="s">
        <v>943</v>
      </c>
      <c r="F105" s="259" t="s">
        <v>910</v>
      </c>
      <c r="G105" s="259" t="s">
        <v>1027</v>
      </c>
      <c r="H105" s="258"/>
      <c r="I105" s="274">
        <f>VLOOKUP(F105,'[1]11.21'!$E:$F,2,FALSE)</f>
        <v>44512</v>
      </c>
      <c r="J105" s="258"/>
      <c r="K105" s="310" t="s">
        <v>2022</v>
      </c>
      <c r="L105" s="308" t="s">
        <v>2023</v>
      </c>
      <c r="M105" s="260"/>
      <c r="N105" s="259" t="s">
        <v>1621</v>
      </c>
      <c r="O105" s="259">
        <v>512</v>
      </c>
      <c r="P105" s="269" t="s">
        <v>1959</v>
      </c>
      <c r="Q105" s="406"/>
      <c r="R105" s="259"/>
      <c r="S105" s="262"/>
      <c r="T105" s="263"/>
      <c r="U105" s="279" t="s">
        <v>930</v>
      </c>
      <c r="V105" s="263"/>
      <c r="W105" s="263"/>
      <c r="X105" s="263"/>
      <c r="Y105" s="263"/>
      <c r="Z105" s="307" t="s">
        <v>936</v>
      </c>
      <c r="AA105" s="263"/>
      <c r="AB105" s="260" t="s">
        <v>1971</v>
      </c>
      <c r="AC105" s="259"/>
      <c r="AD105" s="309" t="s">
        <v>2024</v>
      </c>
      <c r="AE105" s="259"/>
    </row>
    <row r="106" spans="1:31" ht="32" hidden="1">
      <c r="A106" s="265" t="s">
        <v>2025</v>
      </c>
      <c r="B106" s="379"/>
      <c r="C106" s="259" t="s">
        <v>1967</v>
      </c>
      <c r="D106" s="269" t="s">
        <v>1968</v>
      </c>
      <c r="E106" s="262" t="s">
        <v>943</v>
      </c>
      <c r="F106" s="259" t="s">
        <v>909</v>
      </c>
      <c r="G106" s="259" t="s">
        <v>1027</v>
      </c>
      <c r="H106" s="258"/>
      <c r="I106" s="274">
        <f>VLOOKUP(F106,'[1]11.21'!$E:$F,2,FALSE)</f>
        <v>44512</v>
      </c>
      <c r="J106" s="258"/>
      <c r="K106" s="310" t="s">
        <v>2026</v>
      </c>
      <c r="L106" s="308" t="s">
        <v>2027</v>
      </c>
      <c r="M106" s="260"/>
      <c r="N106" s="259" t="s">
        <v>1621</v>
      </c>
      <c r="O106" s="259">
        <v>512</v>
      </c>
      <c r="P106" s="269" t="s">
        <v>1959</v>
      </c>
      <c r="Q106" s="406"/>
      <c r="R106" s="259"/>
      <c r="S106" s="262"/>
      <c r="T106" s="263"/>
      <c r="U106" s="279" t="s">
        <v>930</v>
      </c>
      <c r="V106" s="263"/>
      <c r="W106" s="263"/>
      <c r="X106" s="263"/>
      <c r="Y106" s="263"/>
      <c r="Z106" s="307" t="s">
        <v>936</v>
      </c>
      <c r="AA106" s="263"/>
      <c r="AB106" s="260" t="s">
        <v>1971</v>
      </c>
      <c r="AC106" s="259"/>
      <c r="AD106" s="309" t="s">
        <v>2028</v>
      </c>
      <c r="AE106" s="259"/>
    </row>
    <row r="107" spans="1:31" ht="32" hidden="1">
      <c r="A107" s="265" t="s">
        <v>2029</v>
      </c>
      <c r="B107" s="379"/>
      <c r="C107" s="259" t="s">
        <v>1967</v>
      </c>
      <c r="D107" s="269" t="s">
        <v>1968</v>
      </c>
      <c r="E107" s="262" t="s">
        <v>943</v>
      </c>
      <c r="F107" s="259" t="s">
        <v>908</v>
      </c>
      <c r="G107" s="259" t="s">
        <v>1027</v>
      </c>
      <c r="H107" s="258"/>
      <c r="I107" s="274">
        <f>VLOOKUP(F107,'[1]11.21'!$E:$F,2,FALSE)</f>
        <v>44512</v>
      </c>
      <c r="J107" s="258"/>
      <c r="K107" s="310" t="s">
        <v>2030</v>
      </c>
      <c r="L107" s="308" t="s">
        <v>2031</v>
      </c>
      <c r="M107" s="260"/>
      <c r="N107" s="259" t="s">
        <v>1621</v>
      </c>
      <c r="O107" s="259">
        <v>512</v>
      </c>
      <c r="P107" s="269" t="s">
        <v>1959</v>
      </c>
      <c r="Q107" s="406"/>
      <c r="R107" s="259"/>
      <c r="S107" s="262"/>
      <c r="T107" s="263"/>
      <c r="U107" s="279" t="s">
        <v>930</v>
      </c>
      <c r="V107" s="263"/>
      <c r="W107" s="263"/>
      <c r="X107" s="263"/>
      <c r="Y107" s="263"/>
      <c r="Z107" s="307" t="s">
        <v>936</v>
      </c>
      <c r="AA107" s="263"/>
      <c r="AB107" s="260" t="s">
        <v>1971</v>
      </c>
      <c r="AC107" s="259"/>
      <c r="AD107" s="309" t="s">
        <v>2032</v>
      </c>
      <c r="AE107" s="259"/>
    </row>
    <row r="108" spans="1:31" ht="32" hidden="1">
      <c r="A108" s="265" t="s">
        <v>2033</v>
      </c>
      <c r="B108" s="379"/>
      <c r="C108" s="259" t="s">
        <v>1967</v>
      </c>
      <c r="D108" s="269" t="s">
        <v>1968</v>
      </c>
      <c r="E108" s="262" t="s">
        <v>943</v>
      </c>
      <c r="F108" s="259" t="s">
        <v>907</v>
      </c>
      <c r="G108" s="259" t="s">
        <v>1027</v>
      </c>
      <c r="H108" s="258"/>
      <c r="I108" s="274">
        <f>VLOOKUP(F108,'[1]11.21'!$E:$F,2,FALSE)</f>
        <v>44512</v>
      </c>
      <c r="J108" s="258"/>
      <c r="K108" s="310" t="s">
        <v>2034</v>
      </c>
      <c r="L108" s="308" t="s">
        <v>2035</v>
      </c>
      <c r="M108" s="260"/>
      <c r="N108" s="259" t="s">
        <v>1621</v>
      </c>
      <c r="O108" s="259">
        <v>512</v>
      </c>
      <c r="P108" s="269" t="s">
        <v>1959</v>
      </c>
      <c r="Q108" s="406"/>
      <c r="R108" s="259"/>
      <c r="S108" s="262"/>
      <c r="T108" s="263"/>
      <c r="U108" s="279" t="s">
        <v>930</v>
      </c>
      <c r="V108" s="263"/>
      <c r="W108" s="263"/>
      <c r="X108" s="263"/>
      <c r="Y108" s="263"/>
      <c r="Z108" s="307" t="s">
        <v>936</v>
      </c>
      <c r="AA108" s="263"/>
      <c r="AB108" s="260" t="s">
        <v>1971</v>
      </c>
      <c r="AC108" s="259"/>
      <c r="AD108" s="309" t="s">
        <v>2036</v>
      </c>
      <c r="AE108" s="259"/>
    </row>
    <row r="109" spans="1:31" ht="32" hidden="1">
      <c r="A109" s="265" t="s">
        <v>2037</v>
      </c>
      <c r="B109" s="379"/>
      <c r="C109" s="259" t="s">
        <v>1967</v>
      </c>
      <c r="D109" s="269" t="s">
        <v>1968</v>
      </c>
      <c r="E109" s="262" t="s">
        <v>943</v>
      </c>
      <c r="F109" s="259" t="s">
        <v>906</v>
      </c>
      <c r="G109" s="259" t="s">
        <v>1027</v>
      </c>
      <c r="H109" s="258"/>
      <c r="I109" s="274">
        <f>VLOOKUP(F109,'[1]11.21'!$E:$F,2,FALSE)</f>
        <v>44512</v>
      </c>
      <c r="J109" s="258"/>
      <c r="K109" s="310" t="s">
        <v>2038</v>
      </c>
      <c r="L109" s="308" t="s">
        <v>2039</v>
      </c>
      <c r="M109" s="260"/>
      <c r="N109" s="259" t="s">
        <v>1621</v>
      </c>
      <c r="O109" s="259">
        <v>512</v>
      </c>
      <c r="P109" s="269" t="s">
        <v>1959</v>
      </c>
      <c r="Q109" s="406"/>
      <c r="R109" s="259"/>
      <c r="S109" s="262"/>
      <c r="T109" s="263"/>
      <c r="U109" s="279" t="s">
        <v>930</v>
      </c>
      <c r="V109" s="263"/>
      <c r="W109" s="263"/>
      <c r="X109" s="263"/>
      <c r="Y109" s="263"/>
      <c r="Z109" s="307" t="s">
        <v>936</v>
      </c>
      <c r="AA109" s="263"/>
      <c r="AB109" s="260" t="s">
        <v>1971</v>
      </c>
      <c r="AC109" s="259"/>
      <c r="AD109" s="309" t="s">
        <v>2040</v>
      </c>
      <c r="AE109" s="259"/>
    </row>
    <row r="110" spans="1:31" ht="32" hidden="1">
      <c r="A110" s="265" t="s">
        <v>2041</v>
      </c>
      <c r="B110" s="379"/>
      <c r="C110" s="259" t="s">
        <v>1967</v>
      </c>
      <c r="D110" s="269" t="s">
        <v>1968</v>
      </c>
      <c r="E110" s="262" t="s">
        <v>943</v>
      </c>
      <c r="F110" s="259" t="s">
        <v>905</v>
      </c>
      <c r="G110" s="259" t="s">
        <v>1027</v>
      </c>
      <c r="H110" s="258"/>
      <c r="I110" s="274">
        <f>VLOOKUP(F110,'[1]11.21'!$E:$F,2,FALSE)</f>
        <v>44512</v>
      </c>
      <c r="J110" s="258"/>
      <c r="K110" s="310" t="s">
        <v>2042</v>
      </c>
      <c r="L110" s="308" t="s">
        <v>2043</v>
      </c>
      <c r="M110" s="260"/>
      <c r="N110" s="259" t="s">
        <v>1621</v>
      </c>
      <c r="O110" s="259">
        <v>512</v>
      </c>
      <c r="P110" s="269" t="s">
        <v>1959</v>
      </c>
      <c r="Q110" s="406"/>
      <c r="R110" s="259"/>
      <c r="S110" s="262"/>
      <c r="T110" s="263"/>
      <c r="U110" s="279" t="s">
        <v>930</v>
      </c>
      <c r="V110" s="263"/>
      <c r="W110" s="263"/>
      <c r="X110" s="263"/>
      <c r="Y110" s="263"/>
      <c r="Z110" s="307" t="s">
        <v>936</v>
      </c>
      <c r="AA110" s="263"/>
      <c r="AB110" s="260" t="s">
        <v>1971</v>
      </c>
      <c r="AC110" s="259"/>
      <c r="AD110" s="309" t="s">
        <v>2044</v>
      </c>
      <c r="AE110" s="259"/>
    </row>
    <row r="111" spans="1:31" ht="32" hidden="1">
      <c r="A111" s="267" t="s">
        <v>2045</v>
      </c>
      <c r="B111" s="379"/>
      <c r="C111" s="269" t="s">
        <v>1967</v>
      </c>
      <c r="D111" s="269" t="s">
        <v>1968</v>
      </c>
      <c r="E111" s="269" t="s">
        <v>943</v>
      </c>
      <c r="F111" s="269" t="s">
        <v>904</v>
      </c>
      <c r="G111" s="269" t="s">
        <v>1027</v>
      </c>
      <c r="H111" s="270"/>
      <c r="I111" s="274">
        <f>VLOOKUP(F111,'[1]11.21'!$E:$F,2,FALSE)</f>
        <v>44512</v>
      </c>
      <c r="J111" s="270"/>
      <c r="K111" s="311" t="s">
        <v>2046</v>
      </c>
      <c r="L111" s="312" t="s">
        <v>2047</v>
      </c>
      <c r="M111" s="271"/>
      <c r="N111" s="269" t="s">
        <v>1621</v>
      </c>
      <c r="O111" s="269">
        <v>512</v>
      </c>
      <c r="P111" s="269" t="s">
        <v>1959</v>
      </c>
      <c r="Q111" s="406"/>
      <c r="R111" s="269"/>
      <c r="S111" s="262"/>
      <c r="T111" s="272"/>
      <c r="U111" s="279" t="s">
        <v>930</v>
      </c>
      <c r="V111" s="272"/>
      <c r="W111" s="272"/>
      <c r="X111" s="272"/>
      <c r="Y111" s="272"/>
      <c r="Z111" s="307" t="s">
        <v>936</v>
      </c>
      <c r="AA111" s="272"/>
      <c r="AB111" s="271" t="s">
        <v>1971</v>
      </c>
      <c r="AC111" s="269"/>
      <c r="AD111" s="309" t="s">
        <v>2048</v>
      </c>
      <c r="AE111" s="269"/>
    </row>
    <row r="112" spans="1:31" ht="32" hidden="1">
      <c r="A112" s="267" t="s">
        <v>2049</v>
      </c>
      <c r="B112" s="379"/>
      <c r="C112" s="269" t="s">
        <v>1967</v>
      </c>
      <c r="D112" s="269" t="s">
        <v>1968</v>
      </c>
      <c r="E112" s="269" t="s">
        <v>943</v>
      </c>
      <c r="F112" s="269" t="s">
        <v>903</v>
      </c>
      <c r="G112" s="269" t="s">
        <v>1027</v>
      </c>
      <c r="H112" s="313"/>
      <c r="I112" s="274">
        <f>VLOOKUP(F112,'[1]11.21'!$E:$F,2,FALSE)</f>
        <v>44512</v>
      </c>
      <c r="J112" s="269"/>
      <c r="K112" s="269" t="s">
        <v>2050</v>
      </c>
      <c r="L112" s="312" t="s">
        <v>2051</v>
      </c>
      <c r="M112" s="271"/>
      <c r="N112" s="269" t="s">
        <v>1621</v>
      </c>
      <c r="O112" s="269">
        <v>512</v>
      </c>
      <c r="P112" s="269" t="s">
        <v>1959</v>
      </c>
      <c r="Q112" s="406"/>
      <c r="R112" s="269"/>
      <c r="S112" s="262"/>
      <c r="T112" s="272"/>
      <c r="U112" s="279" t="s">
        <v>930</v>
      </c>
      <c r="V112" s="272"/>
      <c r="W112" s="272"/>
      <c r="X112" s="272"/>
      <c r="Y112" s="272"/>
      <c r="Z112" s="307" t="s">
        <v>936</v>
      </c>
      <c r="AA112" s="272"/>
      <c r="AB112" s="271" t="s">
        <v>1971</v>
      </c>
      <c r="AC112" s="269"/>
      <c r="AD112" s="309" t="s">
        <v>2052</v>
      </c>
      <c r="AE112" s="269"/>
    </row>
    <row r="113" spans="1:31" ht="32" hidden="1">
      <c r="A113" s="267" t="s">
        <v>2053</v>
      </c>
      <c r="B113" s="379"/>
      <c r="C113" s="269" t="s">
        <v>1967</v>
      </c>
      <c r="D113" s="269" t="s">
        <v>1968</v>
      </c>
      <c r="E113" s="269" t="s">
        <v>943</v>
      </c>
      <c r="F113" s="269" t="s">
        <v>902</v>
      </c>
      <c r="G113" s="269" t="s">
        <v>1027</v>
      </c>
      <c r="H113" s="269"/>
      <c r="I113" s="274">
        <f>VLOOKUP(F113,'[1]11.21'!$E:$F,2,FALSE)</f>
        <v>44512</v>
      </c>
      <c r="J113" s="269"/>
      <c r="K113" s="269" t="s">
        <v>2054</v>
      </c>
      <c r="L113" s="312" t="s">
        <v>2055</v>
      </c>
      <c r="M113" s="271"/>
      <c r="N113" s="269" t="s">
        <v>1621</v>
      </c>
      <c r="O113" s="269">
        <v>512</v>
      </c>
      <c r="P113" s="269" t="s">
        <v>1959</v>
      </c>
      <c r="Q113" s="406"/>
      <c r="R113" s="269"/>
      <c r="S113" s="262"/>
      <c r="T113" s="272"/>
      <c r="U113" s="279" t="s">
        <v>930</v>
      </c>
      <c r="V113" s="272"/>
      <c r="W113" s="272"/>
      <c r="X113" s="272"/>
      <c r="Y113" s="272"/>
      <c r="Z113" s="307" t="s">
        <v>936</v>
      </c>
      <c r="AA113" s="272"/>
      <c r="AB113" s="271" t="s">
        <v>1971</v>
      </c>
      <c r="AC113" s="269"/>
      <c r="AD113" s="309" t="s">
        <v>2056</v>
      </c>
      <c r="AE113" s="269"/>
    </row>
    <row r="114" spans="1:31" ht="32" hidden="1">
      <c r="A114" s="267" t="s">
        <v>2057</v>
      </c>
      <c r="B114" s="379"/>
      <c r="C114" s="269" t="s">
        <v>1967</v>
      </c>
      <c r="D114" s="269" t="s">
        <v>1968</v>
      </c>
      <c r="E114" s="269" t="s">
        <v>943</v>
      </c>
      <c r="F114" s="269" t="s">
        <v>901</v>
      </c>
      <c r="G114" s="269" t="s">
        <v>1027</v>
      </c>
      <c r="H114" s="269"/>
      <c r="I114" s="274">
        <f>VLOOKUP(F114,'[1]11.21'!$E:$F,2,FALSE)</f>
        <v>44512</v>
      </c>
      <c r="J114" s="269"/>
      <c r="K114" s="269" t="s">
        <v>2058</v>
      </c>
      <c r="L114" s="312" t="s">
        <v>2059</v>
      </c>
      <c r="M114" s="271"/>
      <c r="N114" s="269" t="s">
        <v>1621</v>
      </c>
      <c r="O114" s="269">
        <v>512</v>
      </c>
      <c r="P114" s="269" t="s">
        <v>1959</v>
      </c>
      <c r="Q114" s="406"/>
      <c r="R114" s="269"/>
      <c r="S114" s="262"/>
      <c r="T114" s="272"/>
      <c r="U114" s="279" t="s">
        <v>930</v>
      </c>
      <c r="V114" s="272"/>
      <c r="W114" s="272"/>
      <c r="X114" s="272"/>
      <c r="Y114" s="272"/>
      <c r="Z114" s="307" t="s">
        <v>936</v>
      </c>
      <c r="AA114" s="272"/>
      <c r="AB114" s="271" t="s">
        <v>1971</v>
      </c>
      <c r="AC114" s="269"/>
      <c r="AD114" s="309" t="s">
        <v>2060</v>
      </c>
      <c r="AE114" s="269"/>
    </row>
    <row r="115" spans="1:31" ht="32" hidden="1">
      <c r="A115" s="267" t="s">
        <v>2061</v>
      </c>
      <c r="B115" s="379"/>
      <c r="C115" s="269" t="s">
        <v>1967</v>
      </c>
      <c r="D115" s="269" t="s">
        <v>1968</v>
      </c>
      <c r="E115" s="269" t="s">
        <v>943</v>
      </c>
      <c r="F115" s="269" t="s">
        <v>900</v>
      </c>
      <c r="G115" s="269" t="s">
        <v>1027</v>
      </c>
      <c r="H115" s="269"/>
      <c r="I115" s="274">
        <f>VLOOKUP(F115,'[1]11.21'!$E:$F,2,FALSE)</f>
        <v>44512</v>
      </c>
      <c r="J115" s="269"/>
      <c r="K115" s="269" t="s">
        <v>2062</v>
      </c>
      <c r="L115" s="312" t="s">
        <v>2063</v>
      </c>
      <c r="M115" s="271"/>
      <c r="N115" s="269" t="s">
        <v>1621</v>
      </c>
      <c r="O115" s="269">
        <v>512</v>
      </c>
      <c r="P115" s="269" t="s">
        <v>1959</v>
      </c>
      <c r="Q115" s="406"/>
      <c r="R115" s="269"/>
      <c r="S115" s="262"/>
      <c r="T115" s="272"/>
      <c r="U115" s="279" t="s">
        <v>930</v>
      </c>
      <c r="V115" s="272"/>
      <c r="W115" s="272"/>
      <c r="X115" s="272"/>
      <c r="Y115" s="272"/>
      <c r="Z115" s="307" t="s">
        <v>936</v>
      </c>
      <c r="AA115" s="272"/>
      <c r="AB115" s="271" t="s">
        <v>1971</v>
      </c>
      <c r="AC115" s="269"/>
      <c r="AD115" s="309" t="s">
        <v>2064</v>
      </c>
      <c r="AE115" s="269"/>
    </row>
    <row r="116" spans="1:31" ht="32" hidden="1">
      <c r="A116" s="265" t="s">
        <v>2065</v>
      </c>
      <c r="B116" s="379"/>
      <c r="C116" s="259" t="s">
        <v>1967</v>
      </c>
      <c r="D116" s="269" t="s">
        <v>1968</v>
      </c>
      <c r="E116" s="262" t="s">
        <v>943</v>
      </c>
      <c r="F116" s="277" t="s">
        <v>2066</v>
      </c>
      <c r="G116" s="259" t="s">
        <v>1027</v>
      </c>
      <c r="H116" s="274">
        <v>44479</v>
      </c>
      <c r="I116" s="274">
        <f>VLOOKUP(F116,'[1]10.31'!$E:$F,2,FALSE)</f>
        <v>44490</v>
      </c>
      <c r="J116" s="274"/>
      <c r="K116" s="259" t="s">
        <v>2067</v>
      </c>
      <c r="L116" s="308" t="s">
        <v>2068</v>
      </c>
      <c r="M116" s="260"/>
      <c r="N116" s="259" t="s">
        <v>1621</v>
      </c>
      <c r="O116" s="259">
        <v>512</v>
      </c>
      <c r="P116" s="269" t="s">
        <v>1959</v>
      </c>
      <c r="Q116" s="406"/>
      <c r="R116" s="259"/>
      <c r="S116" s="262"/>
      <c r="T116" s="263"/>
      <c r="U116" s="279" t="s">
        <v>930</v>
      </c>
      <c r="V116" s="263"/>
      <c r="W116" s="263"/>
      <c r="X116" s="263"/>
      <c r="Y116" s="263"/>
      <c r="Z116" s="307" t="s">
        <v>936</v>
      </c>
      <c r="AA116" s="263"/>
      <c r="AB116" s="260" t="s">
        <v>1971</v>
      </c>
      <c r="AC116" s="259"/>
      <c r="AD116" s="309" t="s">
        <v>2069</v>
      </c>
      <c r="AE116" s="259"/>
    </row>
    <row r="117" spans="1:31" ht="32" hidden="1">
      <c r="A117" s="265" t="s">
        <v>2070</v>
      </c>
      <c r="B117" s="379"/>
      <c r="C117" s="259" t="s">
        <v>1967</v>
      </c>
      <c r="D117" s="269" t="s">
        <v>1968</v>
      </c>
      <c r="E117" s="262" t="s">
        <v>943</v>
      </c>
      <c r="F117" s="277" t="s">
        <v>2071</v>
      </c>
      <c r="G117" s="259" t="s">
        <v>1027</v>
      </c>
      <c r="H117" s="274">
        <v>44479</v>
      </c>
      <c r="I117" s="274">
        <f>VLOOKUP(F117,'[1]10.31'!$E:$F,2,FALSE)</f>
        <v>44490</v>
      </c>
      <c r="J117" s="274"/>
      <c r="K117" s="259" t="s">
        <v>2072</v>
      </c>
      <c r="L117" s="308" t="s">
        <v>2073</v>
      </c>
      <c r="M117" s="260"/>
      <c r="N117" s="259" t="s">
        <v>1621</v>
      </c>
      <c r="O117" s="259">
        <v>512</v>
      </c>
      <c r="P117" s="269" t="s">
        <v>1959</v>
      </c>
      <c r="Q117" s="406"/>
      <c r="R117" s="259"/>
      <c r="S117" s="262"/>
      <c r="T117" s="263"/>
      <c r="U117" s="279" t="s">
        <v>930</v>
      </c>
      <c r="V117" s="263"/>
      <c r="W117" s="263"/>
      <c r="X117" s="263"/>
      <c r="Y117" s="263"/>
      <c r="Z117" s="307" t="s">
        <v>936</v>
      </c>
      <c r="AA117" s="263"/>
      <c r="AB117" s="260" t="s">
        <v>1971</v>
      </c>
      <c r="AC117" s="259"/>
      <c r="AD117" s="309" t="s">
        <v>2074</v>
      </c>
      <c r="AE117" s="259"/>
    </row>
    <row r="118" spans="1:31" ht="32" hidden="1">
      <c r="A118" s="265" t="s">
        <v>2075</v>
      </c>
      <c r="B118" s="379"/>
      <c r="C118" s="259" t="s">
        <v>1967</v>
      </c>
      <c r="D118" s="269" t="s">
        <v>1968</v>
      </c>
      <c r="E118" s="262" t="s">
        <v>943</v>
      </c>
      <c r="F118" s="277" t="s">
        <v>249</v>
      </c>
      <c r="G118" s="259" t="s">
        <v>1027</v>
      </c>
      <c r="H118" s="274">
        <v>44479</v>
      </c>
      <c r="I118" s="274">
        <f>VLOOKUP(F118,'[1]10.31'!$E:$F,2,FALSE)</f>
        <v>44490</v>
      </c>
      <c r="J118" s="274"/>
      <c r="K118" s="259" t="s">
        <v>2076</v>
      </c>
      <c r="L118" s="308" t="s">
        <v>2077</v>
      </c>
      <c r="M118" s="260"/>
      <c r="N118" s="259" t="s">
        <v>1621</v>
      </c>
      <c r="O118" s="259">
        <v>512</v>
      </c>
      <c r="P118" s="269" t="s">
        <v>1959</v>
      </c>
      <c r="Q118" s="406"/>
      <c r="R118" s="259"/>
      <c r="S118" s="262"/>
      <c r="T118" s="263"/>
      <c r="U118" s="279" t="s">
        <v>930</v>
      </c>
      <c r="V118" s="263"/>
      <c r="W118" s="263"/>
      <c r="X118" s="263"/>
      <c r="Y118" s="263"/>
      <c r="Z118" s="307" t="s">
        <v>936</v>
      </c>
      <c r="AA118" s="263"/>
      <c r="AB118" s="260" t="s">
        <v>1971</v>
      </c>
      <c r="AC118" s="259"/>
      <c r="AD118" s="309" t="s">
        <v>2078</v>
      </c>
      <c r="AE118" s="259"/>
    </row>
    <row r="119" spans="1:31" ht="32" hidden="1">
      <c r="A119" s="265" t="s">
        <v>2079</v>
      </c>
      <c r="B119" s="379"/>
      <c r="C119" s="259" t="s">
        <v>1967</v>
      </c>
      <c r="D119" s="269" t="s">
        <v>1968</v>
      </c>
      <c r="E119" s="262" t="s">
        <v>943</v>
      </c>
      <c r="F119" s="277" t="s">
        <v>250</v>
      </c>
      <c r="G119" s="259" t="s">
        <v>1027</v>
      </c>
      <c r="H119" s="274">
        <v>44479</v>
      </c>
      <c r="I119" s="274">
        <f>VLOOKUP(F119,'[1]10.31'!$E:$F,2,FALSE)</f>
        <v>44490</v>
      </c>
      <c r="J119" s="274"/>
      <c r="K119" s="259" t="s">
        <v>2080</v>
      </c>
      <c r="L119" s="308" t="s">
        <v>2081</v>
      </c>
      <c r="M119" s="260"/>
      <c r="N119" s="259" t="s">
        <v>1621</v>
      </c>
      <c r="O119" s="259">
        <v>512</v>
      </c>
      <c r="P119" s="269" t="s">
        <v>1959</v>
      </c>
      <c r="Q119" s="406"/>
      <c r="R119" s="259"/>
      <c r="S119" s="262"/>
      <c r="T119" s="263"/>
      <c r="U119" s="279" t="s">
        <v>930</v>
      </c>
      <c r="V119" s="263"/>
      <c r="W119" s="263"/>
      <c r="X119" s="263"/>
      <c r="Y119" s="263"/>
      <c r="Z119" s="307" t="s">
        <v>936</v>
      </c>
      <c r="AA119" s="263"/>
      <c r="AB119" s="260" t="s">
        <v>1971</v>
      </c>
      <c r="AC119" s="259"/>
      <c r="AD119" s="309" t="s">
        <v>2082</v>
      </c>
      <c r="AE119" s="259"/>
    </row>
    <row r="120" spans="1:31" ht="32" hidden="1">
      <c r="A120" s="265" t="s">
        <v>2083</v>
      </c>
      <c r="B120" s="379"/>
      <c r="C120" s="259" t="s">
        <v>1967</v>
      </c>
      <c r="D120" s="269" t="s">
        <v>1968</v>
      </c>
      <c r="E120" s="262" t="s">
        <v>943</v>
      </c>
      <c r="F120" s="277" t="s">
        <v>251</v>
      </c>
      <c r="G120" s="259" t="s">
        <v>1027</v>
      </c>
      <c r="H120" s="274">
        <v>44479</v>
      </c>
      <c r="I120" s="274">
        <f>VLOOKUP(F120,'[1]10.31'!$E:$F,2,FALSE)</f>
        <v>44490</v>
      </c>
      <c r="J120" s="274"/>
      <c r="K120" s="259" t="s">
        <v>2084</v>
      </c>
      <c r="L120" s="308" t="s">
        <v>2085</v>
      </c>
      <c r="M120" s="260"/>
      <c r="N120" s="259" t="s">
        <v>1621</v>
      </c>
      <c r="O120" s="259">
        <v>512</v>
      </c>
      <c r="P120" s="269" t="s">
        <v>1959</v>
      </c>
      <c r="Q120" s="406"/>
      <c r="R120" s="259"/>
      <c r="S120" s="262"/>
      <c r="T120" s="263"/>
      <c r="U120" s="279" t="s">
        <v>930</v>
      </c>
      <c r="V120" s="263"/>
      <c r="W120" s="263"/>
      <c r="X120" s="263"/>
      <c r="Y120" s="263"/>
      <c r="Z120" s="307" t="s">
        <v>936</v>
      </c>
      <c r="AA120" s="263"/>
      <c r="AB120" s="260" t="s">
        <v>1971</v>
      </c>
      <c r="AC120" s="259"/>
      <c r="AD120" s="309" t="s">
        <v>2086</v>
      </c>
      <c r="AE120" s="259"/>
    </row>
    <row r="121" spans="1:31" ht="32" hidden="1">
      <c r="A121" s="265" t="s">
        <v>2087</v>
      </c>
      <c r="B121" s="379"/>
      <c r="C121" s="259" t="s">
        <v>1967</v>
      </c>
      <c r="D121" s="269" t="s">
        <v>1968</v>
      </c>
      <c r="E121" s="262" t="s">
        <v>943</v>
      </c>
      <c r="F121" s="277" t="s">
        <v>252</v>
      </c>
      <c r="G121" s="259" t="s">
        <v>1027</v>
      </c>
      <c r="H121" s="274">
        <v>44479</v>
      </c>
      <c r="I121" s="274">
        <f>VLOOKUP(F121,'[1]10.31'!$E:$F,2,FALSE)</f>
        <v>44490</v>
      </c>
      <c r="J121" s="274"/>
      <c r="K121" s="259" t="s">
        <v>2088</v>
      </c>
      <c r="L121" s="308" t="s">
        <v>2089</v>
      </c>
      <c r="M121" s="260"/>
      <c r="N121" s="259" t="s">
        <v>1621</v>
      </c>
      <c r="O121" s="259">
        <v>512</v>
      </c>
      <c r="P121" s="269" t="s">
        <v>1959</v>
      </c>
      <c r="Q121" s="406"/>
      <c r="R121" s="259"/>
      <c r="S121" s="262"/>
      <c r="T121" s="263"/>
      <c r="U121" s="279" t="s">
        <v>930</v>
      </c>
      <c r="V121" s="263"/>
      <c r="W121" s="263"/>
      <c r="X121" s="263"/>
      <c r="Y121" s="263"/>
      <c r="Z121" s="307" t="s">
        <v>936</v>
      </c>
      <c r="AA121" s="263"/>
      <c r="AB121" s="260" t="s">
        <v>1971</v>
      </c>
      <c r="AC121" s="259"/>
      <c r="AD121" s="309" t="s">
        <v>2090</v>
      </c>
      <c r="AE121" s="259"/>
    </row>
    <row r="122" spans="1:31" ht="32" hidden="1">
      <c r="A122" s="265" t="s">
        <v>2091</v>
      </c>
      <c r="B122" s="379"/>
      <c r="C122" s="259" t="s">
        <v>1967</v>
      </c>
      <c r="D122" s="269" t="s">
        <v>1968</v>
      </c>
      <c r="E122" s="262" t="s">
        <v>943</v>
      </c>
      <c r="F122" s="277" t="s">
        <v>253</v>
      </c>
      <c r="G122" s="259" t="s">
        <v>1027</v>
      </c>
      <c r="H122" s="274">
        <v>44479</v>
      </c>
      <c r="I122" s="274">
        <f>VLOOKUP(F122,'[1]10.31'!$E:$F,2,FALSE)</f>
        <v>44490</v>
      </c>
      <c r="J122" s="274"/>
      <c r="K122" s="259" t="s">
        <v>2092</v>
      </c>
      <c r="L122" s="308" t="s">
        <v>2093</v>
      </c>
      <c r="M122" s="260"/>
      <c r="N122" s="259" t="s">
        <v>1621</v>
      </c>
      <c r="O122" s="259">
        <v>512</v>
      </c>
      <c r="P122" s="269" t="s">
        <v>1959</v>
      </c>
      <c r="Q122" s="406"/>
      <c r="R122" s="259"/>
      <c r="S122" s="262"/>
      <c r="T122" s="263"/>
      <c r="U122" s="279" t="s">
        <v>930</v>
      </c>
      <c r="V122" s="263"/>
      <c r="W122" s="263"/>
      <c r="X122" s="263"/>
      <c r="Y122" s="263"/>
      <c r="Z122" s="307" t="s">
        <v>936</v>
      </c>
      <c r="AA122" s="263"/>
      <c r="AB122" s="260" t="s">
        <v>1971</v>
      </c>
      <c r="AC122" s="259"/>
      <c r="AD122" s="309" t="s">
        <v>2094</v>
      </c>
      <c r="AE122" s="259"/>
    </row>
    <row r="123" spans="1:31" ht="32" hidden="1">
      <c r="A123" s="265" t="s">
        <v>2095</v>
      </c>
      <c r="B123" s="379"/>
      <c r="C123" s="259" t="s">
        <v>1967</v>
      </c>
      <c r="D123" s="269" t="s">
        <v>1968</v>
      </c>
      <c r="E123" s="262" t="s">
        <v>943</v>
      </c>
      <c r="F123" s="277" t="s">
        <v>254</v>
      </c>
      <c r="G123" s="259" t="s">
        <v>1027</v>
      </c>
      <c r="H123" s="274">
        <v>44479</v>
      </c>
      <c r="I123" s="274">
        <f>VLOOKUP(F123,'[1]10.31'!$E:$F,2,FALSE)</f>
        <v>44490</v>
      </c>
      <c r="J123" s="274"/>
      <c r="K123" s="259" t="s">
        <v>2096</v>
      </c>
      <c r="L123" s="308" t="s">
        <v>2097</v>
      </c>
      <c r="M123" s="260"/>
      <c r="N123" s="259" t="s">
        <v>1621</v>
      </c>
      <c r="O123" s="259">
        <v>512</v>
      </c>
      <c r="P123" s="269" t="s">
        <v>1959</v>
      </c>
      <c r="Q123" s="406"/>
      <c r="R123" s="259"/>
      <c r="S123" s="262"/>
      <c r="T123" s="263"/>
      <c r="U123" s="279" t="s">
        <v>930</v>
      </c>
      <c r="V123" s="263"/>
      <c r="W123" s="263"/>
      <c r="X123" s="263"/>
      <c r="Y123" s="263"/>
      <c r="Z123" s="307" t="s">
        <v>936</v>
      </c>
      <c r="AA123" s="263"/>
      <c r="AB123" s="260" t="s">
        <v>1971</v>
      </c>
      <c r="AC123" s="259"/>
      <c r="AD123" s="309" t="s">
        <v>2098</v>
      </c>
      <c r="AE123" s="259"/>
    </row>
    <row r="124" spans="1:31" ht="32" hidden="1">
      <c r="A124" s="265" t="s">
        <v>2099</v>
      </c>
      <c r="B124" s="379"/>
      <c r="C124" s="259" t="s">
        <v>1967</v>
      </c>
      <c r="D124" s="269" t="s">
        <v>1968</v>
      </c>
      <c r="E124" s="262" t="s">
        <v>943</v>
      </c>
      <c r="F124" s="277" t="s">
        <v>255</v>
      </c>
      <c r="G124" s="259" t="s">
        <v>1027</v>
      </c>
      <c r="H124" s="274">
        <v>44479</v>
      </c>
      <c r="I124" s="274">
        <f>VLOOKUP(F124,'[1]10.31'!$E:$F,2,FALSE)</f>
        <v>44490</v>
      </c>
      <c r="J124" s="274"/>
      <c r="K124" s="259" t="s">
        <v>2100</v>
      </c>
      <c r="L124" s="308" t="s">
        <v>2101</v>
      </c>
      <c r="M124" s="260"/>
      <c r="N124" s="259" t="s">
        <v>1621</v>
      </c>
      <c r="O124" s="259">
        <v>512</v>
      </c>
      <c r="P124" s="269" t="s">
        <v>1959</v>
      </c>
      <c r="Q124" s="406"/>
      <c r="R124" s="259"/>
      <c r="S124" s="262"/>
      <c r="T124" s="263"/>
      <c r="U124" s="279" t="s">
        <v>930</v>
      </c>
      <c r="V124" s="263"/>
      <c r="W124" s="263"/>
      <c r="X124" s="263"/>
      <c r="Y124" s="263"/>
      <c r="Z124" s="307" t="s">
        <v>936</v>
      </c>
      <c r="AA124" s="263"/>
      <c r="AB124" s="260" t="s">
        <v>1971</v>
      </c>
      <c r="AC124" s="259"/>
      <c r="AD124" s="309" t="s">
        <v>2102</v>
      </c>
      <c r="AE124" s="259"/>
    </row>
    <row r="125" spans="1:31" ht="32" hidden="1">
      <c r="A125" s="265" t="s">
        <v>2103</v>
      </c>
      <c r="B125" s="379"/>
      <c r="C125" s="259" t="s">
        <v>1967</v>
      </c>
      <c r="D125" s="269" t="s">
        <v>1968</v>
      </c>
      <c r="E125" s="262" t="s">
        <v>943</v>
      </c>
      <c r="F125" s="277" t="s">
        <v>256</v>
      </c>
      <c r="G125" s="259" t="s">
        <v>1027</v>
      </c>
      <c r="H125" s="274">
        <v>44479</v>
      </c>
      <c r="I125" s="274">
        <f>VLOOKUP(F125,'[1]10.31'!$E:$F,2,FALSE)</f>
        <v>44490</v>
      </c>
      <c r="J125" s="343">
        <v>44489</v>
      </c>
      <c r="K125" s="259" t="s">
        <v>2104</v>
      </c>
      <c r="L125" s="308" t="s">
        <v>2105</v>
      </c>
      <c r="M125" s="260"/>
      <c r="N125" s="259" t="s">
        <v>1621</v>
      </c>
      <c r="O125" s="259">
        <v>512</v>
      </c>
      <c r="P125" s="269" t="s">
        <v>1959</v>
      </c>
      <c r="Q125" s="406"/>
      <c r="R125" s="259"/>
      <c r="S125" s="262"/>
      <c r="T125" s="263"/>
      <c r="U125" s="279" t="s">
        <v>930</v>
      </c>
      <c r="V125" s="263"/>
      <c r="W125" s="263"/>
      <c r="X125" s="263"/>
      <c r="Y125" s="263"/>
      <c r="Z125" s="307" t="s">
        <v>936</v>
      </c>
      <c r="AA125" s="263"/>
      <c r="AB125" s="260" t="s">
        <v>1971</v>
      </c>
      <c r="AC125" s="259"/>
      <c r="AD125" s="309" t="s">
        <v>2106</v>
      </c>
      <c r="AE125" s="259"/>
    </row>
    <row r="126" spans="1:31" ht="32" hidden="1">
      <c r="A126" s="265" t="s">
        <v>2107</v>
      </c>
      <c r="B126" s="379"/>
      <c r="C126" s="259" t="s">
        <v>1967</v>
      </c>
      <c r="D126" s="269" t="s">
        <v>1968</v>
      </c>
      <c r="E126" s="262" t="s">
        <v>943</v>
      </c>
      <c r="F126" s="277" t="s">
        <v>257</v>
      </c>
      <c r="G126" s="259" t="s">
        <v>1027</v>
      </c>
      <c r="H126" s="274">
        <v>44479</v>
      </c>
      <c r="I126" s="274">
        <f>VLOOKUP(F126,'[1]10.31'!$E:$F,2,FALSE)</f>
        <v>44490</v>
      </c>
      <c r="J126" s="343">
        <v>44489</v>
      </c>
      <c r="K126" s="259" t="s">
        <v>2108</v>
      </c>
      <c r="L126" s="308" t="s">
        <v>2109</v>
      </c>
      <c r="M126" s="260"/>
      <c r="N126" s="259" t="s">
        <v>1621</v>
      </c>
      <c r="O126" s="259">
        <v>512</v>
      </c>
      <c r="P126" s="269" t="s">
        <v>1959</v>
      </c>
      <c r="Q126" s="406"/>
      <c r="R126" s="259"/>
      <c r="S126" s="262"/>
      <c r="T126" s="263"/>
      <c r="U126" s="279" t="s">
        <v>930</v>
      </c>
      <c r="V126" s="263"/>
      <c r="W126" s="263"/>
      <c r="X126" s="263"/>
      <c r="Y126" s="263"/>
      <c r="Z126" s="307" t="s">
        <v>936</v>
      </c>
      <c r="AA126" s="263"/>
      <c r="AB126" s="260" t="s">
        <v>1971</v>
      </c>
      <c r="AC126" s="259"/>
      <c r="AD126" s="309" t="s">
        <v>2110</v>
      </c>
      <c r="AE126" s="259"/>
    </row>
    <row r="127" spans="1:31" ht="32" hidden="1">
      <c r="A127" s="265" t="s">
        <v>2111</v>
      </c>
      <c r="B127" s="379"/>
      <c r="C127" s="259" t="s">
        <v>1967</v>
      </c>
      <c r="D127" s="269" t="s">
        <v>1968</v>
      </c>
      <c r="E127" s="262" t="s">
        <v>943</v>
      </c>
      <c r="F127" s="277" t="s">
        <v>899</v>
      </c>
      <c r="G127" s="259" t="s">
        <v>1027</v>
      </c>
      <c r="H127" s="274"/>
      <c r="I127" s="274">
        <f>VLOOKUP(F127,'[1]11.21'!$E:$F,2,FALSE)</f>
        <v>44513</v>
      </c>
      <c r="J127" s="274"/>
      <c r="K127" s="259" t="s">
        <v>2112</v>
      </c>
      <c r="L127" s="308" t="s">
        <v>2113</v>
      </c>
      <c r="M127" s="260"/>
      <c r="N127" s="259" t="s">
        <v>1621</v>
      </c>
      <c r="O127" s="259">
        <v>512</v>
      </c>
      <c r="P127" s="269" t="s">
        <v>1959</v>
      </c>
      <c r="Q127" s="406"/>
      <c r="R127" s="259"/>
      <c r="S127" s="262"/>
      <c r="T127" s="263"/>
      <c r="U127" s="279" t="s">
        <v>930</v>
      </c>
      <c r="V127" s="263"/>
      <c r="W127" s="263"/>
      <c r="X127" s="263"/>
      <c r="Y127" s="263"/>
      <c r="Z127" s="307" t="s">
        <v>936</v>
      </c>
      <c r="AA127" s="263"/>
      <c r="AB127" s="260" t="s">
        <v>1971</v>
      </c>
      <c r="AC127" s="259"/>
      <c r="AD127" s="309" t="s">
        <v>2114</v>
      </c>
      <c r="AE127" s="259"/>
    </row>
    <row r="128" spans="1:31" ht="32" hidden="1">
      <c r="A128" s="265" t="s">
        <v>2115</v>
      </c>
      <c r="B128" s="379"/>
      <c r="C128" s="259" t="s">
        <v>1967</v>
      </c>
      <c r="D128" s="269" t="s">
        <v>1968</v>
      </c>
      <c r="E128" s="262" t="s">
        <v>943</v>
      </c>
      <c r="F128" s="277" t="s">
        <v>898</v>
      </c>
      <c r="G128" s="259" t="s">
        <v>1027</v>
      </c>
      <c r="H128" s="259"/>
      <c r="I128" s="274">
        <f>VLOOKUP(F128,'[1]11.21'!$E:$F,2,FALSE)</f>
        <v>44513</v>
      </c>
      <c r="J128" s="259"/>
      <c r="K128" s="259" t="s">
        <v>2116</v>
      </c>
      <c r="L128" s="308" t="s">
        <v>2117</v>
      </c>
      <c r="M128" s="260"/>
      <c r="N128" s="259" t="s">
        <v>1621</v>
      </c>
      <c r="O128" s="259">
        <v>512</v>
      </c>
      <c r="P128" s="269" t="s">
        <v>1959</v>
      </c>
      <c r="Q128" s="406"/>
      <c r="R128" s="259"/>
      <c r="S128" s="262"/>
      <c r="T128" s="263"/>
      <c r="U128" s="279" t="s">
        <v>930</v>
      </c>
      <c r="V128" s="263"/>
      <c r="W128" s="263"/>
      <c r="X128" s="263"/>
      <c r="Y128" s="263"/>
      <c r="Z128" s="307" t="s">
        <v>936</v>
      </c>
      <c r="AA128" s="263"/>
      <c r="AB128" s="260" t="s">
        <v>1971</v>
      </c>
      <c r="AC128" s="259"/>
      <c r="AD128" s="309" t="s">
        <v>2118</v>
      </c>
      <c r="AE128" s="259"/>
    </row>
    <row r="129" spans="1:31" ht="32" hidden="1">
      <c r="A129" s="265" t="s">
        <v>2119</v>
      </c>
      <c r="B129" s="379"/>
      <c r="C129" s="259" t="s">
        <v>1967</v>
      </c>
      <c r="D129" s="269" t="s">
        <v>1968</v>
      </c>
      <c r="E129" s="262" t="s">
        <v>943</v>
      </c>
      <c r="F129" s="277" t="s">
        <v>897</v>
      </c>
      <c r="G129" s="259" t="s">
        <v>1027</v>
      </c>
      <c r="H129" s="259"/>
      <c r="I129" s="274">
        <f>VLOOKUP(F129,'[1]11.21'!$E:$F,2,FALSE)</f>
        <v>44513</v>
      </c>
      <c r="J129" s="259"/>
      <c r="K129" s="259" t="s">
        <v>2120</v>
      </c>
      <c r="L129" s="308" t="s">
        <v>2121</v>
      </c>
      <c r="M129" s="260"/>
      <c r="N129" s="259" t="s">
        <v>1621</v>
      </c>
      <c r="O129" s="259">
        <v>512</v>
      </c>
      <c r="P129" s="269" t="s">
        <v>1959</v>
      </c>
      <c r="Q129" s="406"/>
      <c r="R129" s="259"/>
      <c r="S129" s="262"/>
      <c r="T129" s="263"/>
      <c r="U129" s="279" t="s">
        <v>930</v>
      </c>
      <c r="V129" s="263"/>
      <c r="W129" s="263"/>
      <c r="X129" s="263"/>
      <c r="Y129" s="263"/>
      <c r="Z129" s="307" t="s">
        <v>936</v>
      </c>
      <c r="AA129" s="263"/>
      <c r="AB129" s="260" t="s">
        <v>1971</v>
      </c>
      <c r="AC129" s="259"/>
      <c r="AD129" s="309" t="s">
        <v>2122</v>
      </c>
      <c r="AE129" s="259"/>
    </row>
    <row r="130" spans="1:31" ht="32" hidden="1">
      <c r="A130" s="314" t="s">
        <v>2123</v>
      </c>
      <c r="B130" s="379"/>
      <c r="C130" s="262" t="s">
        <v>1967</v>
      </c>
      <c r="D130" s="262" t="s">
        <v>1968</v>
      </c>
      <c r="E130" s="262" t="s">
        <v>943</v>
      </c>
      <c r="F130" s="277" t="s">
        <v>896</v>
      </c>
      <c r="G130" s="262" t="s">
        <v>1027</v>
      </c>
      <c r="H130" s="262"/>
      <c r="I130" s="274">
        <f>VLOOKUP(F130,'[1]11.21'!$E:$F,2,FALSE)</f>
        <v>44513</v>
      </c>
      <c r="J130" s="262"/>
      <c r="K130" s="259" t="s">
        <v>2124</v>
      </c>
      <c r="L130" s="308" t="s">
        <v>2125</v>
      </c>
      <c r="M130" s="315"/>
      <c r="N130" s="262" t="s">
        <v>1621</v>
      </c>
      <c r="O130" s="262">
        <v>512</v>
      </c>
      <c r="P130" s="269" t="s">
        <v>1959</v>
      </c>
      <c r="Q130" s="406"/>
      <c r="R130" s="262"/>
      <c r="S130" s="262"/>
      <c r="T130" s="316"/>
      <c r="U130" s="279" t="s">
        <v>930</v>
      </c>
      <c r="V130" s="316"/>
      <c r="W130" s="316"/>
      <c r="X130" s="316"/>
      <c r="Y130" s="316"/>
      <c r="Z130" s="307" t="s">
        <v>936</v>
      </c>
      <c r="AA130" s="316"/>
      <c r="AB130" s="315" t="s">
        <v>1971</v>
      </c>
      <c r="AC130" s="262"/>
      <c r="AD130" s="309" t="s">
        <v>2126</v>
      </c>
      <c r="AE130" s="262"/>
    </row>
    <row r="131" spans="1:31" ht="32" hidden="1">
      <c r="A131" s="314" t="s">
        <v>2127</v>
      </c>
      <c r="B131" s="379"/>
      <c r="C131" s="262" t="s">
        <v>1967</v>
      </c>
      <c r="D131" s="262" t="s">
        <v>1968</v>
      </c>
      <c r="E131" s="262" t="s">
        <v>943</v>
      </c>
      <c r="F131" s="277" t="s">
        <v>895</v>
      </c>
      <c r="G131" s="262" t="s">
        <v>1027</v>
      </c>
      <c r="H131" s="262"/>
      <c r="I131" s="274">
        <f>VLOOKUP(F131,'[1]11.21'!$E:$F,2,FALSE)</f>
        <v>44513</v>
      </c>
      <c r="J131" s="262"/>
      <c r="K131" s="259" t="s">
        <v>2128</v>
      </c>
      <c r="L131" s="308" t="s">
        <v>2129</v>
      </c>
      <c r="M131" s="315"/>
      <c r="N131" s="262" t="s">
        <v>1621</v>
      </c>
      <c r="O131" s="262">
        <v>512</v>
      </c>
      <c r="P131" s="269" t="s">
        <v>1959</v>
      </c>
      <c r="Q131" s="406"/>
      <c r="R131" s="262"/>
      <c r="S131" s="262"/>
      <c r="T131" s="316"/>
      <c r="U131" s="279" t="s">
        <v>930</v>
      </c>
      <c r="V131" s="316"/>
      <c r="W131" s="316"/>
      <c r="X131" s="316"/>
      <c r="Y131" s="316"/>
      <c r="Z131" s="307" t="s">
        <v>936</v>
      </c>
      <c r="AA131" s="316"/>
      <c r="AB131" s="315" t="s">
        <v>1971</v>
      </c>
      <c r="AC131" s="262"/>
      <c r="AD131" s="309" t="s">
        <v>2130</v>
      </c>
      <c r="AE131" s="262"/>
    </row>
    <row r="132" spans="1:31" ht="32" hidden="1">
      <c r="A132" s="314" t="s">
        <v>2131</v>
      </c>
      <c r="B132" s="379"/>
      <c r="C132" s="262" t="s">
        <v>1967</v>
      </c>
      <c r="D132" s="262" t="s">
        <v>1968</v>
      </c>
      <c r="E132" s="262" t="s">
        <v>943</v>
      </c>
      <c r="F132" s="277" t="s">
        <v>894</v>
      </c>
      <c r="G132" s="262" t="s">
        <v>1027</v>
      </c>
      <c r="H132" s="262"/>
      <c r="I132" s="274">
        <f>VLOOKUP(F132,'[1]11.21'!$E:$F,2,FALSE)</f>
        <v>44513</v>
      </c>
      <c r="J132" s="262"/>
      <c r="K132" s="259" t="s">
        <v>2132</v>
      </c>
      <c r="L132" s="308" t="s">
        <v>2133</v>
      </c>
      <c r="M132" s="315"/>
      <c r="N132" s="262" t="s">
        <v>1621</v>
      </c>
      <c r="O132" s="262">
        <v>512</v>
      </c>
      <c r="P132" s="269" t="s">
        <v>1959</v>
      </c>
      <c r="Q132" s="406"/>
      <c r="R132" s="262"/>
      <c r="S132" s="262"/>
      <c r="T132" s="316"/>
      <c r="U132" s="279" t="s">
        <v>930</v>
      </c>
      <c r="V132" s="316"/>
      <c r="W132" s="316"/>
      <c r="X132" s="316"/>
      <c r="Y132" s="316"/>
      <c r="Z132" s="307" t="s">
        <v>936</v>
      </c>
      <c r="AA132" s="316"/>
      <c r="AB132" s="315" t="s">
        <v>1971</v>
      </c>
      <c r="AC132" s="262"/>
      <c r="AD132" s="309" t="s">
        <v>2134</v>
      </c>
      <c r="AE132" s="262"/>
    </row>
    <row r="133" spans="1:31" ht="32" hidden="1">
      <c r="A133" s="314" t="s">
        <v>2135</v>
      </c>
      <c r="B133" s="379"/>
      <c r="C133" s="262" t="s">
        <v>1967</v>
      </c>
      <c r="D133" s="262" t="s">
        <v>1968</v>
      </c>
      <c r="E133" s="262" t="s">
        <v>943</v>
      </c>
      <c r="F133" s="277" t="s">
        <v>893</v>
      </c>
      <c r="G133" s="262" t="s">
        <v>1027</v>
      </c>
      <c r="H133" s="262"/>
      <c r="I133" s="274">
        <f>VLOOKUP(F133,'[1]11.21'!$E:$F,2,FALSE)</f>
        <v>44513</v>
      </c>
      <c r="J133" s="262"/>
      <c r="K133" s="259" t="s">
        <v>2136</v>
      </c>
      <c r="L133" s="308" t="s">
        <v>2137</v>
      </c>
      <c r="M133" s="315"/>
      <c r="N133" s="262" t="s">
        <v>1621</v>
      </c>
      <c r="O133" s="262">
        <v>512</v>
      </c>
      <c r="P133" s="269" t="s">
        <v>1959</v>
      </c>
      <c r="Q133" s="406"/>
      <c r="R133" s="262"/>
      <c r="S133" s="262"/>
      <c r="T133" s="316"/>
      <c r="U133" s="279" t="s">
        <v>930</v>
      </c>
      <c r="V133" s="316"/>
      <c r="W133" s="316"/>
      <c r="X133" s="316"/>
      <c r="Y133" s="316"/>
      <c r="Z133" s="307" t="s">
        <v>936</v>
      </c>
      <c r="AA133" s="316"/>
      <c r="AB133" s="315" t="s">
        <v>1971</v>
      </c>
      <c r="AC133" s="262"/>
      <c r="AD133" s="309" t="s">
        <v>2138</v>
      </c>
      <c r="AE133" s="262"/>
    </row>
    <row r="134" spans="1:31" ht="32" hidden="1">
      <c r="A134" s="314" t="s">
        <v>2139</v>
      </c>
      <c r="B134" s="379"/>
      <c r="C134" s="262" t="s">
        <v>1967</v>
      </c>
      <c r="D134" s="262" t="s">
        <v>1968</v>
      </c>
      <c r="E134" s="262" t="s">
        <v>943</v>
      </c>
      <c r="F134" s="277" t="s">
        <v>892</v>
      </c>
      <c r="G134" s="262" t="s">
        <v>1027</v>
      </c>
      <c r="H134" s="262"/>
      <c r="I134" s="274">
        <f>VLOOKUP(F134,'[1]11.21'!$E:$F,2,FALSE)</f>
        <v>44513</v>
      </c>
      <c r="J134" s="262"/>
      <c r="K134" s="259" t="s">
        <v>2140</v>
      </c>
      <c r="L134" s="308" t="s">
        <v>2141</v>
      </c>
      <c r="M134" s="315"/>
      <c r="N134" s="262" t="s">
        <v>1621</v>
      </c>
      <c r="O134" s="262">
        <v>512</v>
      </c>
      <c r="P134" s="269" t="s">
        <v>1959</v>
      </c>
      <c r="Q134" s="406"/>
      <c r="R134" s="262"/>
      <c r="S134" s="262"/>
      <c r="T134" s="316"/>
      <c r="U134" s="279" t="s">
        <v>930</v>
      </c>
      <c r="V134" s="316"/>
      <c r="W134" s="316"/>
      <c r="X134" s="316"/>
      <c r="Y134" s="316"/>
      <c r="Z134" s="307" t="s">
        <v>936</v>
      </c>
      <c r="AA134" s="316"/>
      <c r="AB134" s="315" t="s">
        <v>1971</v>
      </c>
      <c r="AC134" s="262"/>
      <c r="AD134" s="309" t="s">
        <v>2142</v>
      </c>
      <c r="AE134" s="262"/>
    </row>
    <row r="135" spans="1:31" ht="32" hidden="1">
      <c r="A135" s="267" t="s">
        <v>2143</v>
      </c>
      <c r="B135" s="379"/>
      <c r="C135" s="269" t="s">
        <v>1967</v>
      </c>
      <c r="D135" s="269" t="s">
        <v>1968</v>
      </c>
      <c r="E135" s="269" t="s">
        <v>943</v>
      </c>
      <c r="F135" s="277" t="s">
        <v>891</v>
      </c>
      <c r="G135" s="269" t="s">
        <v>1027</v>
      </c>
      <c r="H135" s="269"/>
      <c r="I135" s="274">
        <f>VLOOKUP(F135,'[1]11.21'!$E:$F,2,FALSE)</f>
        <v>44513</v>
      </c>
      <c r="J135" s="269"/>
      <c r="K135" s="269" t="s">
        <v>2144</v>
      </c>
      <c r="L135" s="312" t="s">
        <v>2145</v>
      </c>
      <c r="M135" s="271"/>
      <c r="N135" s="269" t="s">
        <v>1621</v>
      </c>
      <c r="O135" s="269">
        <v>512</v>
      </c>
      <c r="P135" s="269" t="s">
        <v>1959</v>
      </c>
      <c r="Q135" s="406"/>
      <c r="R135" s="269"/>
      <c r="S135" s="262"/>
      <c r="T135" s="272"/>
      <c r="U135" s="279" t="s">
        <v>930</v>
      </c>
      <c r="V135" s="272"/>
      <c r="W135" s="272"/>
      <c r="X135" s="272"/>
      <c r="Y135" s="272"/>
      <c r="Z135" s="307" t="s">
        <v>936</v>
      </c>
      <c r="AA135" s="272"/>
      <c r="AB135" s="271" t="s">
        <v>1971</v>
      </c>
      <c r="AC135" s="269"/>
      <c r="AD135" s="309" t="s">
        <v>2146</v>
      </c>
      <c r="AE135" s="269"/>
    </row>
    <row r="136" spans="1:31" ht="32" hidden="1">
      <c r="A136" s="267" t="s">
        <v>2147</v>
      </c>
      <c r="B136" s="379"/>
      <c r="C136" s="269" t="s">
        <v>1967</v>
      </c>
      <c r="D136" s="269" t="s">
        <v>1968</v>
      </c>
      <c r="E136" s="269" t="s">
        <v>943</v>
      </c>
      <c r="F136" s="277" t="s">
        <v>890</v>
      </c>
      <c r="G136" s="269" t="s">
        <v>1027</v>
      </c>
      <c r="H136" s="269"/>
      <c r="I136" s="274">
        <f>VLOOKUP(F136,'[1]11.21'!$E:$F,2,FALSE)</f>
        <v>44513</v>
      </c>
      <c r="J136" s="269"/>
      <c r="K136" s="269" t="s">
        <v>2148</v>
      </c>
      <c r="L136" s="312" t="s">
        <v>2149</v>
      </c>
      <c r="M136" s="271"/>
      <c r="N136" s="269" t="s">
        <v>1621</v>
      </c>
      <c r="O136" s="269">
        <v>512</v>
      </c>
      <c r="P136" s="269" t="s">
        <v>1959</v>
      </c>
      <c r="Q136" s="406"/>
      <c r="R136" s="269"/>
      <c r="S136" s="262"/>
      <c r="T136" s="272"/>
      <c r="U136" s="279" t="s">
        <v>930</v>
      </c>
      <c r="V136" s="272"/>
      <c r="W136" s="272"/>
      <c r="X136" s="272"/>
      <c r="Y136" s="272"/>
      <c r="Z136" s="307" t="s">
        <v>936</v>
      </c>
      <c r="AA136" s="272"/>
      <c r="AB136" s="271" t="s">
        <v>1971</v>
      </c>
      <c r="AC136" s="269"/>
      <c r="AD136" s="309" t="s">
        <v>2150</v>
      </c>
      <c r="AE136" s="269"/>
    </row>
    <row r="137" spans="1:31" ht="32" hidden="1">
      <c r="A137" s="267" t="s">
        <v>2151</v>
      </c>
      <c r="B137" s="379"/>
      <c r="C137" s="269" t="s">
        <v>1967</v>
      </c>
      <c r="D137" s="269" t="s">
        <v>1968</v>
      </c>
      <c r="E137" s="269" t="s">
        <v>943</v>
      </c>
      <c r="F137" s="277" t="s">
        <v>889</v>
      </c>
      <c r="G137" s="269" t="s">
        <v>1027</v>
      </c>
      <c r="H137" s="269"/>
      <c r="I137" s="274">
        <f>VLOOKUP(F137,'[1]11.21'!$E:$F,2,FALSE)</f>
        <v>44513</v>
      </c>
      <c r="J137" s="269"/>
      <c r="K137" s="269" t="s">
        <v>2152</v>
      </c>
      <c r="L137" s="312" t="s">
        <v>2153</v>
      </c>
      <c r="M137" s="271"/>
      <c r="N137" s="269" t="s">
        <v>1621</v>
      </c>
      <c r="O137" s="269">
        <v>512</v>
      </c>
      <c r="P137" s="269" t="s">
        <v>1959</v>
      </c>
      <c r="Q137" s="406"/>
      <c r="R137" s="269"/>
      <c r="S137" s="262"/>
      <c r="T137" s="272"/>
      <c r="U137" s="279" t="s">
        <v>930</v>
      </c>
      <c r="V137" s="272"/>
      <c r="W137" s="272"/>
      <c r="X137" s="272"/>
      <c r="Y137" s="272"/>
      <c r="Z137" s="307" t="s">
        <v>936</v>
      </c>
      <c r="AA137" s="272"/>
      <c r="AB137" s="271" t="s">
        <v>1971</v>
      </c>
      <c r="AC137" s="269"/>
      <c r="AD137" s="309" t="s">
        <v>2154</v>
      </c>
      <c r="AE137" s="269"/>
    </row>
    <row r="138" spans="1:31" ht="32" hidden="1">
      <c r="A138" s="267" t="s">
        <v>2155</v>
      </c>
      <c r="B138" s="379"/>
      <c r="C138" s="269" t="s">
        <v>1967</v>
      </c>
      <c r="D138" s="269" t="s">
        <v>1968</v>
      </c>
      <c r="E138" s="269" t="s">
        <v>943</v>
      </c>
      <c r="F138" s="277" t="s">
        <v>888</v>
      </c>
      <c r="G138" s="269" t="s">
        <v>1027</v>
      </c>
      <c r="H138" s="269"/>
      <c r="I138" s="274">
        <f>VLOOKUP(F138,'[1]11.21'!$E:$F,2,FALSE)</f>
        <v>44513</v>
      </c>
      <c r="J138" s="269"/>
      <c r="K138" s="269" t="s">
        <v>2156</v>
      </c>
      <c r="L138" s="312" t="s">
        <v>2157</v>
      </c>
      <c r="M138" s="271"/>
      <c r="N138" s="269" t="s">
        <v>1621</v>
      </c>
      <c r="O138" s="269">
        <v>512</v>
      </c>
      <c r="P138" s="269" t="s">
        <v>1959</v>
      </c>
      <c r="Q138" s="406"/>
      <c r="R138" s="269"/>
      <c r="S138" s="262"/>
      <c r="T138" s="272"/>
      <c r="U138" s="279" t="s">
        <v>930</v>
      </c>
      <c r="V138" s="272"/>
      <c r="W138" s="272"/>
      <c r="X138" s="272"/>
      <c r="Y138" s="272"/>
      <c r="Z138" s="307" t="s">
        <v>936</v>
      </c>
      <c r="AA138" s="272"/>
      <c r="AB138" s="271" t="s">
        <v>1971</v>
      </c>
      <c r="AC138" s="269"/>
      <c r="AD138" s="309" t="s">
        <v>2158</v>
      </c>
      <c r="AE138" s="269"/>
    </row>
    <row r="139" spans="1:31" ht="32" hidden="1">
      <c r="A139" s="267" t="s">
        <v>2159</v>
      </c>
      <c r="B139" s="380"/>
      <c r="C139" s="269" t="s">
        <v>1967</v>
      </c>
      <c r="D139" s="269" t="s">
        <v>1968</v>
      </c>
      <c r="E139" s="269" t="s">
        <v>943</v>
      </c>
      <c r="F139" s="277" t="s">
        <v>887</v>
      </c>
      <c r="G139" s="269" t="s">
        <v>1027</v>
      </c>
      <c r="H139" s="269"/>
      <c r="I139" s="274">
        <f>VLOOKUP(F139,'[1]11.21'!$E:$F,2,FALSE)</f>
        <v>44513</v>
      </c>
      <c r="J139" s="269"/>
      <c r="K139" s="269" t="s">
        <v>2160</v>
      </c>
      <c r="L139" s="312" t="s">
        <v>2161</v>
      </c>
      <c r="M139" s="271"/>
      <c r="N139" s="269" t="s">
        <v>1621</v>
      </c>
      <c r="O139" s="269">
        <v>512</v>
      </c>
      <c r="P139" s="269" t="s">
        <v>1959</v>
      </c>
      <c r="Q139" s="406"/>
      <c r="R139" s="269"/>
      <c r="S139" s="262"/>
      <c r="T139" s="272"/>
      <c r="U139" s="279" t="s">
        <v>930</v>
      </c>
      <c r="V139" s="272"/>
      <c r="W139" s="272"/>
      <c r="X139" s="272"/>
      <c r="Y139" s="272"/>
      <c r="Z139" s="307" t="s">
        <v>936</v>
      </c>
      <c r="AA139" s="272"/>
      <c r="AB139" s="271" t="s">
        <v>1971</v>
      </c>
      <c r="AC139" s="269"/>
      <c r="AD139" s="309" t="s">
        <v>2162</v>
      </c>
      <c r="AE139" s="269"/>
    </row>
    <row r="140" spans="1:31" ht="32" hidden="1">
      <c r="A140" s="304" t="s">
        <v>2163</v>
      </c>
      <c r="B140" s="403" t="s">
        <v>1117</v>
      </c>
      <c r="C140" s="279" t="s">
        <v>2164</v>
      </c>
      <c r="D140" s="279" t="s">
        <v>1620</v>
      </c>
      <c r="E140" s="299" t="s">
        <v>2165</v>
      </c>
      <c r="F140" s="279" t="s">
        <v>275</v>
      </c>
      <c r="G140" s="279" t="s">
        <v>1027</v>
      </c>
      <c r="H140" s="274">
        <v>44479</v>
      </c>
      <c r="I140" s="274">
        <f>VLOOKUP(F140,'[1]10.31'!$E:$F,2,FALSE)</f>
        <v>44489</v>
      </c>
      <c r="J140" s="274"/>
      <c r="K140" s="279" t="s">
        <v>2166</v>
      </c>
      <c r="L140" s="281" t="s">
        <v>2167</v>
      </c>
      <c r="M140" s="412" t="s">
        <v>2168</v>
      </c>
      <c r="N140" s="279" t="s">
        <v>1621</v>
      </c>
      <c r="O140" s="279">
        <v>512</v>
      </c>
      <c r="P140" s="279" t="s">
        <v>1622</v>
      </c>
      <c r="Q140" s="406"/>
      <c r="R140" s="279">
        <v>10500</v>
      </c>
      <c r="S140" s="414" t="s">
        <v>937</v>
      </c>
      <c r="T140" s="412">
        <v>100</v>
      </c>
      <c r="U140" s="269" t="s">
        <v>927</v>
      </c>
      <c r="V140" s="307"/>
      <c r="W140" s="381"/>
      <c r="X140" s="381"/>
      <c r="Y140" s="381"/>
      <c r="Z140" s="381" t="s">
        <v>936</v>
      </c>
      <c r="AA140" s="307"/>
      <c r="AB140" s="305" t="s">
        <v>935</v>
      </c>
      <c r="AC140" s="279"/>
      <c r="AD140" s="309" t="s">
        <v>2169</v>
      </c>
      <c r="AE140" s="279"/>
    </row>
    <row r="141" spans="1:31" ht="32" hidden="1">
      <c r="A141" s="304" t="s">
        <v>2170</v>
      </c>
      <c r="B141" s="404"/>
      <c r="C141" s="279" t="s">
        <v>2164</v>
      </c>
      <c r="D141" s="279" t="s">
        <v>1620</v>
      </c>
      <c r="E141" s="299" t="s">
        <v>2165</v>
      </c>
      <c r="F141" s="277" t="s">
        <v>276</v>
      </c>
      <c r="G141" s="279" t="s">
        <v>1027</v>
      </c>
      <c r="H141" s="274">
        <v>44479</v>
      </c>
      <c r="I141" s="274">
        <f>VLOOKUP(F141,'[1]10.31'!$E:$F,2,FALSE)</f>
        <v>44489</v>
      </c>
      <c r="J141" s="274"/>
      <c r="K141" s="279" t="s">
        <v>2171</v>
      </c>
      <c r="L141" s="281" t="s">
        <v>1008</v>
      </c>
      <c r="M141" s="413"/>
      <c r="N141" s="279" t="s">
        <v>1621</v>
      </c>
      <c r="O141" s="279">
        <v>512</v>
      </c>
      <c r="P141" s="279" t="s">
        <v>1622</v>
      </c>
      <c r="Q141" s="406"/>
      <c r="R141" s="279">
        <v>10500</v>
      </c>
      <c r="S141" s="415"/>
      <c r="T141" s="413"/>
      <c r="U141" s="269" t="s">
        <v>927</v>
      </c>
      <c r="V141" s="307"/>
      <c r="W141" s="382"/>
      <c r="X141" s="382"/>
      <c r="Y141" s="382"/>
      <c r="Z141" s="382"/>
      <c r="AA141" s="307"/>
      <c r="AB141" s="305" t="s">
        <v>935</v>
      </c>
      <c r="AC141" s="279"/>
      <c r="AD141" s="309" t="s">
        <v>2172</v>
      </c>
      <c r="AE141" s="279"/>
    </row>
    <row r="142" spans="1:31" ht="15">
      <c r="A142" s="265" t="s">
        <v>2173</v>
      </c>
      <c r="B142" s="378" t="s">
        <v>2302</v>
      </c>
      <c r="C142" s="259" t="s">
        <v>2174</v>
      </c>
      <c r="D142" s="259" t="s">
        <v>1968</v>
      </c>
      <c r="E142" s="262" t="s">
        <v>2165</v>
      </c>
      <c r="F142" s="110" t="s">
        <v>2303</v>
      </c>
      <c r="G142" s="259" t="s">
        <v>1027</v>
      </c>
      <c r="H142" s="274">
        <v>44489</v>
      </c>
      <c r="I142" s="274">
        <f>VLOOKUP(F142,'[1]10.31'!$E:$F,2,FALSE)</f>
        <v>44491</v>
      </c>
      <c r="J142" s="337">
        <v>44479</v>
      </c>
      <c r="K142" s="259" t="s">
        <v>2175</v>
      </c>
      <c r="L142" s="308" t="s">
        <v>2176</v>
      </c>
      <c r="M142" s="260"/>
      <c r="N142" s="259" t="s">
        <v>1621</v>
      </c>
      <c r="O142" s="259">
        <v>512</v>
      </c>
      <c r="P142" s="269" t="s">
        <v>1959</v>
      </c>
      <c r="Q142" s="406"/>
      <c r="R142" s="259"/>
      <c r="S142" s="262"/>
      <c r="T142" s="263"/>
      <c r="U142" s="259" t="s">
        <v>927</v>
      </c>
      <c r="V142" s="263"/>
      <c r="W142" s="263"/>
      <c r="X142" s="263"/>
      <c r="Y142" s="263"/>
      <c r="Z142" s="263" t="s">
        <v>936</v>
      </c>
      <c r="AA142" s="263"/>
      <c r="AB142" s="260" t="s">
        <v>1971</v>
      </c>
      <c r="AC142" s="259"/>
      <c r="AD142" s="259" t="s">
        <v>2177</v>
      </c>
      <c r="AE142" s="259"/>
    </row>
    <row r="143" spans="1:31" ht="15">
      <c r="A143" s="265" t="s">
        <v>2178</v>
      </c>
      <c r="B143" s="379"/>
      <c r="C143" s="259" t="s">
        <v>2174</v>
      </c>
      <c r="D143" s="269" t="s">
        <v>1968</v>
      </c>
      <c r="E143" s="262" t="s">
        <v>2165</v>
      </c>
      <c r="F143" s="446" t="s">
        <v>2304</v>
      </c>
      <c r="G143" s="259" t="s">
        <v>1027</v>
      </c>
      <c r="H143" s="274">
        <v>44489</v>
      </c>
      <c r="I143" s="274">
        <f>VLOOKUP(F143,'[1]10.31'!$E:$F,2,FALSE)</f>
        <v>44491</v>
      </c>
      <c r="J143" s="337">
        <v>44479</v>
      </c>
      <c r="K143" s="259" t="s">
        <v>2179</v>
      </c>
      <c r="L143" s="308" t="s">
        <v>2180</v>
      </c>
      <c r="M143" s="260"/>
      <c r="N143" s="259" t="s">
        <v>1621</v>
      </c>
      <c r="O143" s="259">
        <v>512</v>
      </c>
      <c r="P143" s="269" t="s">
        <v>1959</v>
      </c>
      <c r="Q143" s="406"/>
      <c r="R143" s="259"/>
      <c r="S143" s="262"/>
      <c r="T143" s="263"/>
      <c r="U143" s="259" t="s">
        <v>927</v>
      </c>
      <c r="V143" s="263"/>
      <c r="W143" s="263"/>
      <c r="X143" s="263"/>
      <c r="Y143" s="263"/>
      <c r="Z143" s="263" t="s">
        <v>936</v>
      </c>
      <c r="AA143" s="263"/>
      <c r="AB143" s="260" t="s">
        <v>1971</v>
      </c>
      <c r="AC143" s="259"/>
      <c r="AD143" s="259" t="s">
        <v>2181</v>
      </c>
      <c r="AE143" s="259"/>
    </row>
    <row r="144" spans="1:31" ht="15">
      <c r="A144" s="265" t="s">
        <v>2182</v>
      </c>
      <c r="B144" s="379"/>
      <c r="C144" s="259" t="s">
        <v>2174</v>
      </c>
      <c r="D144" s="269" t="s">
        <v>1968</v>
      </c>
      <c r="E144" s="262" t="s">
        <v>2165</v>
      </c>
      <c r="F144" s="446" t="s">
        <v>2305</v>
      </c>
      <c r="G144" s="259" t="s">
        <v>1027</v>
      </c>
      <c r="H144" s="274">
        <v>44489</v>
      </c>
      <c r="I144" s="274">
        <f>VLOOKUP(F144,'[1]10.31'!$E:$F,2,FALSE)</f>
        <v>44491</v>
      </c>
      <c r="J144" s="337">
        <v>44479</v>
      </c>
      <c r="K144" s="259" t="s">
        <v>2183</v>
      </c>
      <c r="L144" s="308" t="s">
        <v>2184</v>
      </c>
      <c r="M144" s="260"/>
      <c r="N144" s="259" t="s">
        <v>1621</v>
      </c>
      <c r="O144" s="259">
        <v>512</v>
      </c>
      <c r="P144" s="269" t="s">
        <v>1959</v>
      </c>
      <c r="Q144" s="406"/>
      <c r="R144" s="259"/>
      <c r="S144" s="262"/>
      <c r="T144" s="263"/>
      <c r="U144" s="259" t="s">
        <v>927</v>
      </c>
      <c r="V144" s="263"/>
      <c r="W144" s="263"/>
      <c r="X144" s="263"/>
      <c r="Y144" s="263"/>
      <c r="Z144" s="263" t="s">
        <v>936</v>
      </c>
      <c r="AA144" s="263"/>
      <c r="AB144" s="260" t="s">
        <v>1971</v>
      </c>
      <c r="AC144" s="259"/>
      <c r="AD144" s="259" t="s">
        <v>2185</v>
      </c>
      <c r="AE144" s="259"/>
    </row>
    <row r="145" spans="1:31" ht="15">
      <c r="A145" s="265" t="s">
        <v>2186</v>
      </c>
      <c r="B145" s="379"/>
      <c r="C145" s="259" t="s">
        <v>2174</v>
      </c>
      <c r="D145" s="269" t="s">
        <v>1968</v>
      </c>
      <c r="E145" s="262" t="s">
        <v>2165</v>
      </c>
      <c r="F145" s="446" t="s">
        <v>2306</v>
      </c>
      <c r="G145" s="259" t="s">
        <v>1027</v>
      </c>
      <c r="H145" s="274">
        <v>44489</v>
      </c>
      <c r="I145" s="274">
        <f>VLOOKUP(F145,'[1]10.31'!$E:$F,2,FALSE)</f>
        <v>44491</v>
      </c>
      <c r="J145" s="337">
        <v>44479</v>
      </c>
      <c r="K145" s="259" t="s">
        <v>2187</v>
      </c>
      <c r="L145" s="308" t="s">
        <v>2188</v>
      </c>
      <c r="M145" s="260"/>
      <c r="N145" s="259" t="s">
        <v>1621</v>
      </c>
      <c r="O145" s="259">
        <v>512</v>
      </c>
      <c r="P145" s="269" t="s">
        <v>1959</v>
      </c>
      <c r="Q145" s="406"/>
      <c r="R145" s="259"/>
      <c r="S145" s="262"/>
      <c r="T145" s="263"/>
      <c r="U145" s="259" t="s">
        <v>927</v>
      </c>
      <c r="V145" s="263"/>
      <c r="W145" s="263"/>
      <c r="X145" s="263"/>
      <c r="Y145" s="263"/>
      <c r="Z145" s="263" t="s">
        <v>936</v>
      </c>
      <c r="AA145" s="263"/>
      <c r="AB145" s="260" t="s">
        <v>1971</v>
      </c>
      <c r="AC145" s="259"/>
      <c r="AD145" s="259" t="s">
        <v>2189</v>
      </c>
      <c r="AE145" s="259"/>
    </row>
    <row r="146" spans="1:31" ht="15">
      <c r="A146" s="265" t="s">
        <v>2190</v>
      </c>
      <c r="B146" s="379"/>
      <c r="C146" s="259" t="s">
        <v>2174</v>
      </c>
      <c r="D146" s="269" t="s">
        <v>1968</v>
      </c>
      <c r="E146" s="262" t="s">
        <v>2165</v>
      </c>
      <c r="F146" s="446" t="s">
        <v>2307</v>
      </c>
      <c r="G146" s="259" t="s">
        <v>1027</v>
      </c>
      <c r="H146" s="274">
        <v>44489</v>
      </c>
      <c r="I146" s="274">
        <f>VLOOKUP(F146,'[1]10.31'!$E:$F,2,FALSE)</f>
        <v>44491</v>
      </c>
      <c r="J146" s="337">
        <v>44479</v>
      </c>
      <c r="K146" s="259" t="s">
        <v>2191</v>
      </c>
      <c r="L146" s="308" t="s">
        <v>2192</v>
      </c>
      <c r="M146" s="260"/>
      <c r="N146" s="259" t="s">
        <v>1621</v>
      </c>
      <c r="O146" s="259">
        <v>512</v>
      </c>
      <c r="P146" s="269" t="s">
        <v>1959</v>
      </c>
      <c r="Q146" s="406"/>
      <c r="R146" s="259"/>
      <c r="S146" s="262"/>
      <c r="T146" s="263"/>
      <c r="U146" s="259" t="s">
        <v>927</v>
      </c>
      <c r="V146" s="263"/>
      <c r="W146" s="263"/>
      <c r="X146" s="263"/>
      <c r="Y146" s="263"/>
      <c r="Z146" s="263" t="s">
        <v>936</v>
      </c>
      <c r="AA146" s="263"/>
      <c r="AB146" s="260" t="s">
        <v>1971</v>
      </c>
      <c r="AC146" s="259"/>
      <c r="AD146" s="259" t="s">
        <v>2193</v>
      </c>
      <c r="AE146" s="259"/>
    </row>
    <row r="147" spans="1:31" ht="15">
      <c r="A147" s="265" t="s">
        <v>2194</v>
      </c>
      <c r="B147" s="379"/>
      <c r="C147" s="259" t="s">
        <v>2174</v>
      </c>
      <c r="D147" s="269" t="s">
        <v>1968</v>
      </c>
      <c r="E147" s="262" t="s">
        <v>2165</v>
      </c>
      <c r="F147" s="446" t="s">
        <v>2308</v>
      </c>
      <c r="G147" s="259" t="s">
        <v>1027</v>
      </c>
      <c r="H147" s="274">
        <v>44489</v>
      </c>
      <c r="I147" s="274">
        <f>VLOOKUP(F147,'[1]10.31'!$E:$F,2,FALSE)</f>
        <v>44491</v>
      </c>
      <c r="J147" s="337">
        <v>44479</v>
      </c>
      <c r="K147" s="259" t="s">
        <v>2195</v>
      </c>
      <c r="L147" s="308" t="s">
        <v>2196</v>
      </c>
      <c r="M147" s="260"/>
      <c r="N147" s="259" t="s">
        <v>1621</v>
      </c>
      <c r="O147" s="259">
        <v>512</v>
      </c>
      <c r="P147" s="269" t="s">
        <v>1959</v>
      </c>
      <c r="Q147" s="406"/>
      <c r="R147" s="259"/>
      <c r="S147" s="262"/>
      <c r="T147" s="263"/>
      <c r="U147" s="259" t="s">
        <v>927</v>
      </c>
      <c r="V147" s="263"/>
      <c r="W147" s="263"/>
      <c r="X147" s="263"/>
      <c r="Y147" s="263"/>
      <c r="Z147" s="263" t="s">
        <v>936</v>
      </c>
      <c r="AA147" s="263"/>
      <c r="AB147" s="260" t="s">
        <v>1971</v>
      </c>
      <c r="AC147" s="259"/>
      <c r="AD147" s="259" t="s">
        <v>2197</v>
      </c>
      <c r="AE147" s="259"/>
    </row>
    <row r="148" spans="1:31" ht="15">
      <c r="A148" s="265" t="s">
        <v>2198</v>
      </c>
      <c r="B148" s="379"/>
      <c r="C148" s="259" t="s">
        <v>2174</v>
      </c>
      <c r="D148" s="269" t="s">
        <v>1968</v>
      </c>
      <c r="E148" s="262" t="s">
        <v>2165</v>
      </c>
      <c r="F148" s="446" t="s">
        <v>2309</v>
      </c>
      <c r="G148" s="259" t="s">
        <v>1027</v>
      </c>
      <c r="H148" s="274">
        <v>44489</v>
      </c>
      <c r="I148" s="274">
        <f>VLOOKUP(F148,'[1]10.31'!$E:$F,2,FALSE)</f>
        <v>44491</v>
      </c>
      <c r="J148" s="337">
        <v>44479</v>
      </c>
      <c r="K148" s="259" t="s">
        <v>2199</v>
      </c>
      <c r="L148" s="308" t="s">
        <v>2200</v>
      </c>
      <c r="M148" s="260"/>
      <c r="N148" s="259" t="s">
        <v>1621</v>
      </c>
      <c r="O148" s="259">
        <v>512</v>
      </c>
      <c r="P148" s="269" t="s">
        <v>1959</v>
      </c>
      <c r="Q148" s="406"/>
      <c r="R148" s="259"/>
      <c r="S148" s="262"/>
      <c r="T148" s="263"/>
      <c r="U148" s="259" t="s">
        <v>927</v>
      </c>
      <c r="V148" s="263"/>
      <c r="W148" s="263"/>
      <c r="X148" s="263"/>
      <c r="Y148" s="263"/>
      <c r="Z148" s="263" t="s">
        <v>936</v>
      </c>
      <c r="AA148" s="263"/>
      <c r="AB148" s="260" t="s">
        <v>1971</v>
      </c>
      <c r="AC148" s="259"/>
      <c r="AD148" s="259" t="s">
        <v>2201</v>
      </c>
      <c r="AE148" s="259"/>
    </row>
    <row r="149" spans="1:31" ht="32">
      <c r="A149" s="265" t="s">
        <v>2202</v>
      </c>
      <c r="B149" s="379"/>
      <c r="C149" s="259" t="s">
        <v>2174</v>
      </c>
      <c r="D149" s="269" t="s">
        <v>1968</v>
      </c>
      <c r="E149" s="262" t="s">
        <v>2165</v>
      </c>
      <c r="F149" s="446" t="s">
        <v>2310</v>
      </c>
      <c r="G149" s="259" t="s">
        <v>1027</v>
      </c>
      <c r="H149" s="274">
        <v>44489</v>
      </c>
      <c r="I149" s="274">
        <f>VLOOKUP(F149,'[1]10.31'!$E:$F,2,FALSE)</f>
        <v>44491</v>
      </c>
      <c r="J149" s="337">
        <v>44479</v>
      </c>
      <c r="K149" s="259" t="s">
        <v>2203</v>
      </c>
      <c r="L149" s="308" t="s">
        <v>2204</v>
      </c>
      <c r="M149" s="260"/>
      <c r="N149" s="259" t="s">
        <v>1621</v>
      </c>
      <c r="O149" s="259">
        <v>512</v>
      </c>
      <c r="P149" s="269" t="s">
        <v>1959</v>
      </c>
      <c r="Q149" s="406"/>
      <c r="R149" s="259"/>
      <c r="S149" s="262"/>
      <c r="T149" s="263"/>
      <c r="U149" s="259" t="s">
        <v>927</v>
      </c>
      <c r="V149" s="263"/>
      <c r="W149" s="263"/>
      <c r="X149" s="263"/>
      <c r="Y149" s="263"/>
      <c r="Z149" s="263" t="s">
        <v>936</v>
      </c>
      <c r="AA149" s="263"/>
      <c r="AB149" s="260" t="s">
        <v>1971</v>
      </c>
      <c r="AC149" s="259"/>
      <c r="AD149" s="309" t="s">
        <v>2205</v>
      </c>
      <c r="AE149" s="259"/>
    </row>
    <row r="150" spans="1:31" ht="32">
      <c r="A150" s="265" t="s">
        <v>2206</v>
      </c>
      <c r="B150" s="379"/>
      <c r="C150" s="259" t="s">
        <v>2174</v>
      </c>
      <c r="D150" s="269" t="s">
        <v>1968</v>
      </c>
      <c r="E150" s="262" t="s">
        <v>2165</v>
      </c>
      <c r="F150" s="446" t="s">
        <v>2311</v>
      </c>
      <c r="G150" s="259" t="s">
        <v>1027</v>
      </c>
      <c r="H150" s="274">
        <v>44489</v>
      </c>
      <c r="I150" s="274">
        <f>VLOOKUP(F150,'[1]10.31'!$E:$F,2,FALSE)</f>
        <v>44491</v>
      </c>
      <c r="J150" s="337">
        <v>44479</v>
      </c>
      <c r="K150" s="259" t="s">
        <v>2207</v>
      </c>
      <c r="L150" s="308" t="s">
        <v>2208</v>
      </c>
      <c r="M150" s="260"/>
      <c r="N150" s="259" t="s">
        <v>1621</v>
      </c>
      <c r="O150" s="259">
        <v>512</v>
      </c>
      <c r="P150" s="269" t="s">
        <v>1959</v>
      </c>
      <c r="Q150" s="406"/>
      <c r="R150" s="259"/>
      <c r="S150" s="262"/>
      <c r="T150" s="263"/>
      <c r="U150" s="259" t="s">
        <v>927</v>
      </c>
      <c r="V150" s="263"/>
      <c r="W150" s="263"/>
      <c r="X150" s="263"/>
      <c r="Y150" s="263"/>
      <c r="Z150" s="263" t="s">
        <v>936</v>
      </c>
      <c r="AA150" s="263"/>
      <c r="AB150" s="260" t="s">
        <v>1971</v>
      </c>
      <c r="AC150" s="259"/>
      <c r="AD150" s="309" t="s">
        <v>2209</v>
      </c>
      <c r="AE150" s="259"/>
    </row>
    <row r="151" spans="1:31" ht="32">
      <c r="A151" s="265" t="s">
        <v>2210</v>
      </c>
      <c r="B151" s="379"/>
      <c r="C151" s="259" t="s">
        <v>2174</v>
      </c>
      <c r="D151" s="269" t="s">
        <v>1968</v>
      </c>
      <c r="E151" s="262" t="s">
        <v>2165</v>
      </c>
      <c r="F151" s="446" t="s">
        <v>2312</v>
      </c>
      <c r="G151" s="259" t="s">
        <v>1027</v>
      </c>
      <c r="H151" s="274">
        <v>44489</v>
      </c>
      <c r="I151" s="274">
        <f>VLOOKUP(F151,'[1]10.31'!$E:$F,2,FALSE)</f>
        <v>44491</v>
      </c>
      <c r="J151" s="337">
        <v>44479</v>
      </c>
      <c r="K151" s="259" t="s">
        <v>2211</v>
      </c>
      <c r="L151" s="308" t="s">
        <v>2212</v>
      </c>
      <c r="M151" s="260"/>
      <c r="N151" s="259" t="s">
        <v>1621</v>
      </c>
      <c r="O151" s="259">
        <v>512</v>
      </c>
      <c r="P151" s="269" t="s">
        <v>1959</v>
      </c>
      <c r="Q151" s="406"/>
      <c r="R151" s="259"/>
      <c r="S151" s="262"/>
      <c r="T151" s="263"/>
      <c r="U151" s="259" t="s">
        <v>927</v>
      </c>
      <c r="V151" s="263"/>
      <c r="W151" s="263"/>
      <c r="X151" s="263"/>
      <c r="Y151" s="263"/>
      <c r="Z151" s="263" t="s">
        <v>936</v>
      </c>
      <c r="AA151" s="263"/>
      <c r="AB151" s="260" t="s">
        <v>1971</v>
      </c>
      <c r="AC151" s="259"/>
      <c r="AD151" s="309" t="s">
        <v>2213</v>
      </c>
      <c r="AE151" s="259"/>
    </row>
    <row r="152" spans="1:31" ht="32">
      <c r="A152" s="265" t="s">
        <v>2214</v>
      </c>
      <c r="B152" s="379"/>
      <c r="C152" s="259" t="s">
        <v>2174</v>
      </c>
      <c r="D152" s="269" t="s">
        <v>1968</v>
      </c>
      <c r="E152" s="262" t="s">
        <v>2165</v>
      </c>
      <c r="F152" s="446" t="s">
        <v>2313</v>
      </c>
      <c r="G152" s="259" t="s">
        <v>1027</v>
      </c>
      <c r="H152" s="274">
        <v>44489</v>
      </c>
      <c r="I152" s="274">
        <f>VLOOKUP(F152,'[1]10.31'!$E:$F,2,FALSE)</f>
        <v>44491</v>
      </c>
      <c r="J152" s="342"/>
      <c r="K152" s="259" t="s">
        <v>2215</v>
      </c>
      <c r="L152" s="308" t="s">
        <v>2216</v>
      </c>
      <c r="M152" s="260"/>
      <c r="N152" s="259" t="s">
        <v>1621</v>
      </c>
      <c r="O152" s="259">
        <v>512</v>
      </c>
      <c r="P152" s="269" t="s">
        <v>1959</v>
      </c>
      <c r="Q152" s="406"/>
      <c r="R152" s="259"/>
      <c r="S152" s="262"/>
      <c r="T152" s="263"/>
      <c r="U152" s="259" t="s">
        <v>927</v>
      </c>
      <c r="V152" s="263"/>
      <c r="W152" s="263"/>
      <c r="X152" s="263"/>
      <c r="Y152" s="263"/>
      <c r="Z152" s="263" t="s">
        <v>936</v>
      </c>
      <c r="AA152" s="263"/>
      <c r="AB152" s="260" t="s">
        <v>1971</v>
      </c>
      <c r="AC152" s="259"/>
      <c r="AD152" s="309" t="s">
        <v>2217</v>
      </c>
      <c r="AE152" s="259"/>
    </row>
    <row r="153" spans="1:31" ht="32">
      <c r="A153" s="265" t="s">
        <v>2218</v>
      </c>
      <c r="B153" s="379"/>
      <c r="C153" s="259" t="s">
        <v>2174</v>
      </c>
      <c r="D153" s="269" t="s">
        <v>1968</v>
      </c>
      <c r="E153" s="262" t="s">
        <v>2165</v>
      </c>
      <c r="F153" s="446" t="s">
        <v>2314</v>
      </c>
      <c r="G153" s="259" t="s">
        <v>1027</v>
      </c>
      <c r="H153" s="274">
        <v>44489</v>
      </c>
      <c r="I153" s="274">
        <f>VLOOKUP(F153,'[1]10.31'!$E:$F,2,FALSE)</f>
        <v>44491</v>
      </c>
      <c r="J153" s="342"/>
      <c r="K153" s="259" t="s">
        <v>2219</v>
      </c>
      <c r="L153" s="308" t="s">
        <v>2220</v>
      </c>
      <c r="M153" s="260"/>
      <c r="N153" s="259" t="s">
        <v>1621</v>
      </c>
      <c r="O153" s="259">
        <v>512</v>
      </c>
      <c r="P153" s="269" t="s">
        <v>1959</v>
      </c>
      <c r="Q153" s="406"/>
      <c r="R153" s="259"/>
      <c r="S153" s="262"/>
      <c r="T153" s="263"/>
      <c r="U153" s="259" t="s">
        <v>927</v>
      </c>
      <c r="V153" s="263"/>
      <c r="W153" s="263"/>
      <c r="X153" s="263"/>
      <c r="Y153" s="263"/>
      <c r="Z153" s="263" t="s">
        <v>936</v>
      </c>
      <c r="AA153" s="263"/>
      <c r="AB153" s="260" t="s">
        <v>1971</v>
      </c>
      <c r="AC153" s="259"/>
      <c r="AD153" s="309" t="s">
        <v>2221</v>
      </c>
      <c r="AE153" s="259"/>
    </row>
    <row r="154" spans="1:31" ht="32">
      <c r="A154" s="265" t="s">
        <v>2222</v>
      </c>
      <c r="B154" s="379"/>
      <c r="C154" s="259" t="s">
        <v>2174</v>
      </c>
      <c r="D154" s="269" t="s">
        <v>1968</v>
      </c>
      <c r="E154" s="262" t="s">
        <v>2165</v>
      </c>
      <c r="F154" s="446" t="s">
        <v>2315</v>
      </c>
      <c r="G154" s="259" t="s">
        <v>1027</v>
      </c>
      <c r="H154" s="274">
        <v>44489</v>
      </c>
      <c r="I154" s="274">
        <f>VLOOKUP(F154,'[1]10.31'!$E:$F,2,FALSE)</f>
        <v>44491</v>
      </c>
      <c r="J154" s="342"/>
      <c r="K154" s="259" t="s">
        <v>2223</v>
      </c>
      <c r="L154" s="308" t="s">
        <v>2224</v>
      </c>
      <c r="M154" s="260"/>
      <c r="N154" s="259" t="s">
        <v>1621</v>
      </c>
      <c r="O154" s="259">
        <v>512</v>
      </c>
      <c r="P154" s="269" t="s">
        <v>1959</v>
      </c>
      <c r="Q154" s="406"/>
      <c r="R154" s="259"/>
      <c r="S154" s="262"/>
      <c r="T154" s="263"/>
      <c r="U154" s="259" t="s">
        <v>927</v>
      </c>
      <c r="V154" s="263"/>
      <c r="W154" s="263"/>
      <c r="X154" s="263"/>
      <c r="Y154" s="263"/>
      <c r="Z154" s="263" t="s">
        <v>936</v>
      </c>
      <c r="AA154" s="263"/>
      <c r="AB154" s="260" t="s">
        <v>1971</v>
      </c>
      <c r="AC154" s="259"/>
      <c r="AD154" s="309" t="s">
        <v>2225</v>
      </c>
      <c r="AE154" s="259"/>
    </row>
    <row r="155" spans="1:31" ht="32">
      <c r="A155" s="265" t="s">
        <v>2226</v>
      </c>
      <c r="B155" s="380"/>
      <c r="C155" s="259" t="s">
        <v>2174</v>
      </c>
      <c r="D155" s="269" t="s">
        <v>1968</v>
      </c>
      <c r="E155" s="262" t="s">
        <v>2165</v>
      </c>
      <c r="F155" s="446" t="s">
        <v>2316</v>
      </c>
      <c r="G155" s="259" t="s">
        <v>1027</v>
      </c>
      <c r="H155" s="274">
        <v>44489</v>
      </c>
      <c r="I155" s="274">
        <f>VLOOKUP(F155,'[1]10.31'!$E:$F,2,FALSE)</f>
        <v>44491</v>
      </c>
      <c r="J155" s="342"/>
      <c r="K155" s="259" t="s">
        <v>2227</v>
      </c>
      <c r="L155" s="308" t="s">
        <v>2228</v>
      </c>
      <c r="M155" s="260"/>
      <c r="N155" s="259" t="s">
        <v>1621</v>
      </c>
      <c r="O155" s="259">
        <v>512</v>
      </c>
      <c r="P155" s="269" t="s">
        <v>1959</v>
      </c>
      <c r="Q155" s="406"/>
      <c r="R155" s="259"/>
      <c r="S155" s="262"/>
      <c r="T155" s="263"/>
      <c r="U155" s="259" t="s">
        <v>927</v>
      </c>
      <c r="V155" s="263"/>
      <c r="W155" s="263"/>
      <c r="X155" s="263"/>
      <c r="Y155" s="263"/>
      <c r="Z155" s="263" t="s">
        <v>936</v>
      </c>
      <c r="AA155" s="263"/>
      <c r="AB155" s="260" t="s">
        <v>1971</v>
      </c>
      <c r="AC155" s="259"/>
      <c r="AD155" s="309" t="s">
        <v>2229</v>
      </c>
      <c r="AE155" s="259"/>
    </row>
    <row r="156" spans="1:31" ht="15" hidden="1">
      <c r="A156" s="265" t="s">
        <v>2230</v>
      </c>
      <c r="B156" s="378" t="s">
        <v>1966</v>
      </c>
      <c r="C156" s="259" t="s">
        <v>2231</v>
      </c>
      <c r="D156" s="259" t="s">
        <v>1620</v>
      </c>
      <c r="E156" s="262" t="s">
        <v>948</v>
      </c>
      <c r="F156" s="74" t="s">
        <v>2294</v>
      </c>
      <c r="G156" s="259" t="s">
        <v>1027</v>
      </c>
      <c r="H156" s="274">
        <v>44479</v>
      </c>
      <c r="I156" s="274">
        <f>VLOOKUP(F156,'[1]11.11'!$E:$F,2,FALSE)</f>
        <v>44501</v>
      </c>
      <c r="J156" s="346">
        <v>44489</v>
      </c>
      <c r="K156" s="259" t="s">
        <v>2232</v>
      </c>
      <c r="L156" s="308" t="s">
        <v>2233</v>
      </c>
      <c r="M156" s="260"/>
      <c r="N156" s="259" t="s">
        <v>1621</v>
      </c>
      <c r="O156" s="259">
        <v>512</v>
      </c>
      <c r="P156" s="259" t="s">
        <v>1622</v>
      </c>
      <c r="Q156" s="406"/>
      <c r="R156" s="259"/>
      <c r="S156" s="262"/>
      <c r="T156" s="263"/>
      <c r="U156" s="259" t="s">
        <v>927</v>
      </c>
      <c r="V156" s="263"/>
      <c r="W156" s="263"/>
      <c r="X156" s="263"/>
      <c r="Y156" s="263"/>
      <c r="Z156" s="263" t="s">
        <v>936</v>
      </c>
      <c r="AA156" s="263"/>
      <c r="AB156" s="260" t="s">
        <v>1971</v>
      </c>
      <c r="AC156" s="259"/>
      <c r="AD156" s="259" t="s">
        <v>2234</v>
      </c>
      <c r="AE156" s="259"/>
    </row>
    <row r="157" spans="1:31" ht="15" hidden="1">
      <c r="A157" s="265" t="s">
        <v>2235</v>
      </c>
      <c r="B157" s="379"/>
      <c r="C157" s="259" t="s">
        <v>2231</v>
      </c>
      <c r="D157" s="259" t="s">
        <v>1620</v>
      </c>
      <c r="E157" s="262" t="s">
        <v>948</v>
      </c>
      <c r="F157" s="74" t="s">
        <v>259</v>
      </c>
      <c r="G157" s="259" t="s">
        <v>1027</v>
      </c>
      <c r="H157" s="274">
        <v>44479</v>
      </c>
      <c r="I157" s="274">
        <f>VLOOKUP(F157,'[1]11.11'!$E:$F,2,FALSE)</f>
        <v>44501</v>
      </c>
      <c r="J157" s="346">
        <v>44489</v>
      </c>
      <c r="K157" s="259" t="s">
        <v>2236</v>
      </c>
      <c r="L157" s="308" t="s">
        <v>2237</v>
      </c>
      <c r="M157" s="260"/>
      <c r="N157" s="259" t="s">
        <v>1621</v>
      </c>
      <c r="O157" s="259">
        <v>512</v>
      </c>
      <c r="P157" s="259" t="s">
        <v>1622</v>
      </c>
      <c r="Q157" s="406"/>
      <c r="R157" s="259"/>
      <c r="S157" s="262"/>
      <c r="T157" s="263"/>
      <c r="U157" s="259" t="s">
        <v>927</v>
      </c>
      <c r="V157" s="263"/>
      <c r="W157" s="263"/>
      <c r="X157" s="263"/>
      <c r="Y157" s="263"/>
      <c r="Z157" s="263" t="s">
        <v>936</v>
      </c>
      <c r="AA157" s="263"/>
      <c r="AB157" s="260" t="s">
        <v>1971</v>
      </c>
      <c r="AC157" s="259"/>
      <c r="AD157" s="259" t="s">
        <v>2238</v>
      </c>
      <c r="AE157" s="259"/>
    </row>
    <row r="158" spans="1:31" ht="15" hidden="1">
      <c r="A158" s="265" t="s">
        <v>2239</v>
      </c>
      <c r="B158" s="379"/>
      <c r="C158" s="259" t="s">
        <v>2231</v>
      </c>
      <c r="D158" s="259" t="s">
        <v>1620</v>
      </c>
      <c r="E158" s="262" t="s">
        <v>948</v>
      </c>
      <c r="F158" s="80" t="s">
        <v>260</v>
      </c>
      <c r="G158" s="259" t="s">
        <v>1027</v>
      </c>
      <c r="H158" s="274">
        <v>44479</v>
      </c>
      <c r="I158" s="274">
        <f>VLOOKUP(F158,'[1]11.11'!$E:$F,2,FALSE)</f>
        <v>44501</v>
      </c>
      <c r="J158" s="346">
        <v>44489</v>
      </c>
      <c r="K158" s="259" t="s">
        <v>2240</v>
      </c>
      <c r="L158" s="308" t="s">
        <v>2241</v>
      </c>
      <c r="M158" s="260"/>
      <c r="N158" s="259" t="s">
        <v>1621</v>
      </c>
      <c r="O158" s="259">
        <v>512</v>
      </c>
      <c r="P158" s="259" t="s">
        <v>1622</v>
      </c>
      <c r="Q158" s="406"/>
      <c r="R158" s="259"/>
      <c r="S158" s="262"/>
      <c r="T158" s="263"/>
      <c r="U158" s="259" t="s">
        <v>927</v>
      </c>
      <c r="V158" s="263"/>
      <c r="W158" s="263"/>
      <c r="X158" s="263"/>
      <c r="Y158" s="263"/>
      <c r="Z158" s="263" t="s">
        <v>936</v>
      </c>
      <c r="AA158" s="263"/>
      <c r="AB158" s="260" t="s">
        <v>1971</v>
      </c>
      <c r="AC158" s="259"/>
      <c r="AD158" s="259" t="s">
        <v>2242</v>
      </c>
      <c r="AE158" s="259"/>
    </row>
    <row r="159" spans="1:31" ht="15" hidden="1">
      <c r="A159" s="265" t="s">
        <v>2243</v>
      </c>
      <c r="B159" s="379"/>
      <c r="C159" s="259" t="s">
        <v>2231</v>
      </c>
      <c r="D159" s="259" t="s">
        <v>1620</v>
      </c>
      <c r="E159" s="262" t="s">
        <v>948</v>
      </c>
      <c r="F159" s="80" t="s">
        <v>261</v>
      </c>
      <c r="G159" s="259" t="s">
        <v>1027</v>
      </c>
      <c r="H159" s="274">
        <v>44479</v>
      </c>
      <c r="I159" s="274">
        <f>VLOOKUP(F159,'[1]11.11'!$E:$F,2,FALSE)</f>
        <v>44501</v>
      </c>
      <c r="J159" s="346">
        <v>44489</v>
      </c>
      <c r="K159" s="259" t="s">
        <v>2244</v>
      </c>
      <c r="L159" s="308" t="s">
        <v>2245</v>
      </c>
      <c r="M159" s="260"/>
      <c r="N159" s="259" t="s">
        <v>1621</v>
      </c>
      <c r="O159" s="259">
        <v>512</v>
      </c>
      <c r="P159" s="259" t="s">
        <v>1622</v>
      </c>
      <c r="Q159" s="406"/>
      <c r="R159" s="259"/>
      <c r="S159" s="262"/>
      <c r="T159" s="263"/>
      <c r="U159" s="259" t="s">
        <v>927</v>
      </c>
      <c r="V159" s="263"/>
      <c r="W159" s="263"/>
      <c r="X159" s="263"/>
      <c r="Y159" s="263"/>
      <c r="Z159" s="263" t="s">
        <v>936</v>
      </c>
      <c r="AA159" s="263"/>
      <c r="AB159" s="260" t="s">
        <v>1971</v>
      </c>
      <c r="AC159" s="259"/>
      <c r="AD159" s="259" t="s">
        <v>2246</v>
      </c>
      <c r="AE159" s="259"/>
    </row>
    <row r="160" spans="1:31" ht="15" hidden="1">
      <c r="A160" s="267" t="s">
        <v>2247</v>
      </c>
      <c r="B160" s="379"/>
      <c r="C160" s="269" t="s">
        <v>2231</v>
      </c>
      <c r="D160" s="269" t="s">
        <v>1968</v>
      </c>
      <c r="E160" s="262" t="s">
        <v>948</v>
      </c>
      <c r="F160" s="106" t="s">
        <v>262</v>
      </c>
      <c r="G160" s="269" t="s">
        <v>1027</v>
      </c>
      <c r="H160" s="274">
        <v>44479</v>
      </c>
      <c r="I160" s="274">
        <f>VLOOKUP(F160,'[1]11.11'!$E:$F,2,FALSE)</f>
        <v>44501</v>
      </c>
      <c r="J160" s="346">
        <v>44489</v>
      </c>
      <c r="K160" s="269" t="s">
        <v>2248</v>
      </c>
      <c r="L160" s="312" t="s">
        <v>2249</v>
      </c>
      <c r="M160" s="10"/>
      <c r="N160" s="259" t="s">
        <v>1621</v>
      </c>
      <c r="O160" s="259">
        <v>512</v>
      </c>
      <c r="P160" s="269" t="s">
        <v>1959</v>
      </c>
      <c r="Q160" s="406"/>
      <c r="R160" s="259"/>
      <c r="S160" s="262"/>
      <c r="T160" s="263"/>
      <c r="U160" s="259" t="s">
        <v>927</v>
      </c>
      <c r="V160" s="263"/>
      <c r="W160" s="263"/>
      <c r="X160" s="263"/>
      <c r="Y160" s="263"/>
      <c r="Z160" s="263" t="s">
        <v>936</v>
      </c>
      <c r="AA160" s="263"/>
      <c r="AB160" s="271" t="s">
        <v>1971</v>
      </c>
      <c r="AC160" s="259"/>
      <c r="AD160" s="259" t="s">
        <v>2250</v>
      </c>
      <c r="AE160" s="259"/>
    </row>
    <row r="161" spans="1:31" ht="15" hidden="1">
      <c r="A161" s="267" t="s">
        <v>2251</v>
      </c>
      <c r="B161" s="379"/>
      <c r="C161" s="269" t="s">
        <v>2231</v>
      </c>
      <c r="D161" s="269" t="s">
        <v>1968</v>
      </c>
      <c r="E161" s="262" t="s">
        <v>948</v>
      </c>
      <c r="F161" s="106" t="s">
        <v>263</v>
      </c>
      <c r="G161" s="269" t="s">
        <v>1027</v>
      </c>
      <c r="H161" s="274">
        <v>44479</v>
      </c>
      <c r="I161" s="274">
        <f>VLOOKUP(F161,'[1]11.11'!$E:$F,2,FALSE)</f>
        <v>44501</v>
      </c>
      <c r="J161" s="346">
        <v>44489</v>
      </c>
      <c r="K161" s="269" t="s">
        <v>2252</v>
      </c>
      <c r="L161" s="312" t="s">
        <v>2253</v>
      </c>
      <c r="M161" s="10"/>
      <c r="N161" s="259" t="s">
        <v>1621</v>
      </c>
      <c r="O161" s="259">
        <v>512</v>
      </c>
      <c r="P161" s="269" t="s">
        <v>1959</v>
      </c>
      <c r="Q161" s="406"/>
      <c r="R161" s="259"/>
      <c r="S161" s="262"/>
      <c r="T161" s="263"/>
      <c r="U161" s="259" t="s">
        <v>927</v>
      </c>
      <c r="V161" s="263"/>
      <c r="W161" s="263"/>
      <c r="X161" s="263"/>
      <c r="Y161" s="263"/>
      <c r="Z161" s="263" t="s">
        <v>936</v>
      </c>
      <c r="AA161" s="263"/>
      <c r="AB161" s="271" t="s">
        <v>1971</v>
      </c>
      <c r="AC161" s="259"/>
      <c r="AD161" s="259" t="s">
        <v>2254</v>
      </c>
      <c r="AE161" s="259"/>
    </row>
    <row r="162" spans="1:31" ht="15" hidden="1">
      <c r="A162" s="267" t="s">
        <v>2255</v>
      </c>
      <c r="B162" s="379"/>
      <c r="C162" s="269" t="s">
        <v>2231</v>
      </c>
      <c r="D162" s="269" t="s">
        <v>1968</v>
      </c>
      <c r="E162" s="262" t="s">
        <v>948</v>
      </c>
      <c r="F162" s="106" t="s">
        <v>264</v>
      </c>
      <c r="G162" s="269" t="s">
        <v>1027</v>
      </c>
      <c r="H162" s="274">
        <v>44479</v>
      </c>
      <c r="I162" s="274">
        <f>VLOOKUP(F162,'[1]11.11'!$E:$F,2,FALSE)</f>
        <v>44501</v>
      </c>
      <c r="J162" s="346">
        <v>44489</v>
      </c>
      <c r="K162" s="269" t="s">
        <v>2256</v>
      </c>
      <c r="L162" s="312" t="s">
        <v>2257</v>
      </c>
      <c r="M162" s="10"/>
      <c r="N162" s="259" t="s">
        <v>1621</v>
      </c>
      <c r="O162" s="259">
        <v>512</v>
      </c>
      <c r="P162" s="269" t="s">
        <v>1959</v>
      </c>
      <c r="Q162" s="406"/>
      <c r="R162" s="259"/>
      <c r="S162" s="262"/>
      <c r="T162" s="263"/>
      <c r="U162" s="259" t="s">
        <v>927</v>
      </c>
      <c r="V162" s="263"/>
      <c r="W162" s="263"/>
      <c r="X162" s="263"/>
      <c r="Y162" s="263"/>
      <c r="Z162" s="263" t="s">
        <v>936</v>
      </c>
      <c r="AA162" s="263"/>
      <c r="AB162" s="271" t="s">
        <v>1971</v>
      </c>
      <c r="AC162" s="259"/>
      <c r="AD162" s="259" t="s">
        <v>2258</v>
      </c>
      <c r="AE162" s="259"/>
    </row>
    <row r="163" spans="1:31" ht="15" hidden="1">
      <c r="A163" s="267" t="s">
        <v>2259</v>
      </c>
      <c r="B163" s="397"/>
      <c r="C163" s="269" t="s">
        <v>2231</v>
      </c>
      <c r="D163" s="269" t="s">
        <v>1968</v>
      </c>
      <c r="E163" s="262" t="s">
        <v>948</v>
      </c>
      <c r="F163" s="106" t="s">
        <v>265</v>
      </c>
      <c r="G163" s="269" t="s">
        <v>1027</v>
      </c>
      <c r="H163" s="274">
        <v>44479</v>
      </c>
      <c r="I163" s="274">
        <f>VLOOKUP(F163,'[1]11.11'!$E:$F,2,FALSE)</f>
        <v>44501</v>
      </c>
      <c r="J163" s="346">
        <v>44489</v>
      </c>
      <c r="K163" s="269" t="s">
        <v>2260</v>
      </c>
      <c r="L163" s="312" t="s">
        <v>2261</v>
      </c>
      <c r="M163" s="10"/>
      <c r="N163" s="259" t="s">
        <v>1621</v>
      </c>
      <c r="O163" s="259">
        <v>512</v>
      </c>
      <c r="P163" s="269" t="s">
        <v>1959</v>
      </c>
      <c r="Q163" s="406"/>
      <c r="R163" s="259"/>
      <c r="S163" s="262"/>
      <c r="T163" s="263"/>
      <c r="U163" s="259" t="s">
        <v>927</v>
      </c>
      <c r="V163" s="263"/>
      <c r="W163" s="263"/>
      <c r="X163" s="263"/>
      <c r="Y163" s="263"/>
      <c r="Z163" s="263" t="s">
        <v>936</v>
      </c>
      <c r="AA163" s="263"/>
      <c r="AB163" s="271" t="s">
        <v>1971</v>
      </c>
      <c r="AC163" s="259"/>
      <c r="AD163" s="259" t="s">
        <v>2262</v>
      </c>
      <c r="AE163" s="259"/>
    </row>
    <row r="164" spans="1:31" ht="208" hidden="1">
      <c r="A164" s="318" t="s">
        <v>2263</v>
      </c>
      <c r="B164" s="398" t="s">
        <v>2264</v>
      </c>
      <c r="C164" s="277" t="s">
        <v>2265</v>
      </c>
      <c r="D164" s="277" t="s">
        <v>1620</v>
      </c>
      <c r="E164" s="319" t="s">
        <v>943</v>
      </c>
      <c r="F164" s="277" t="s">
        <v>574</v>
      </c>
      <c r="G164" s="277" t="s">
        <v>1027</v>
      </c>
      <c r="H164" s="274">
        <v>44489</v>
      </c>
      <c r="I164" s="274">
        <f>VLOOKUP(F164,'[1]11.11'!$E:$F,2,FALSE)</f>
        <v>44507</v>
      </c>
      <c r="J164" s="274"/>
      <c r="K164" s="277" t="s">
        <v>2266</v>
      </c>
      <c r="L164" s="319" t="s">
        <v>2267</v>
      </c>
      <c r="M164" s="381" t="s">
        <v>2268</v>
      </c>
      <c r="N164" s="277" t="s">
        <v>1621</v>
      </c>
      <c r="O164" s="277">
        <v>512</v>
      </c>
      <c r="P164" s="277" t="s">
        <v>1622</v>
      </c>
      <c r="Q164" s="406"/>
      <c r="R164" s="320">
        <v>500</v>
      </c>
      <c r="S164" s="400" t="s">
        <v>937</v>
      </c>
      <c r="T164" s="383">
        <v>100</v>
      </c>
      <c r="U164" s="317" t="s">
        <v>928</v>
      </c>
      <c r="V164" s="321"/>
      <c r="W164" s="383"/>
      <c r="X164" s="383"/>
      <c r="Y164" s="383"/>
      <c r="Z164" s="383" t="s">
        <v>1203</v>
      </c>
      <c r="AA164" s="322" t="s">
        <v>1679</v>
      </c>
      <c r="AB164" s="319" t="s">
        <v>935</v>
      </c>
      <c r="AC164" s="277"/>
      <c r="AD164" s="277" t="s">
        <v>1623</v>
      </c>
      <c r="AE164" s="277"/>
    </row>
    <row r="165" spans="1:31" ht="15" hidden="1">
      <c r="A165" s="318" t="s">
        <v>2269</v>
      </c>
      <c r="B165" s="399"/>
      <c r="C165" s="277" t="s">
        <v>2265</v>
      </c>
      <c r="D165" s="277" t="s">
        <v>1620</v>
      </c>
      <c r="E165" s="319" t="s">
        <v>943</v>
      </c>
      <c r="F165" s="277" t="s">
        <v>572</v>
      </c>
      <c r="G165" s="277" t="s">
        <v>1027</v>
      </c>
      <c r="H165" s="274">
        <v>44489</v>
      </c>
      <c r="I165" s="274">
        <f>VLOOKUP(F165,'[1]11.11'!$E:$F,2,FALSE)</f>
        <v>44507</v>
      </c>
      <c r="J165" s="274"/>
      <c r="K165" s="277" t="s">
        <v>2270</v>
      </c>
      <c r="L165" s="319" t="s">
        <v>2271</v>
      </c>
      <c r="M165" s="382"/>
      <c r="N165" s="277" t="s">
        <v>1621</v>
      </c>
      <c r="O165" s="277">
        <v>512</v>
      </c>
      <c r="P165" s="277" t="s">
        <v>1622</v>
      </c>
      <c r="Q165" s="407"/>
      <c r="R165" s="323">
        <v>500</v>
      </c>
      <c r="S165" s="401"/>
      <c r="T165" s="384"/>
      <c r="U165" s="317" t="s">
        <v>928</v>
      </c>
      <c r="V165" s="321"/>
      <c r="W165" s="384"/>
      <c r="X165" s="384"/>
      <c r="Y165" s="384"/>
      <c r="Z165" s="384"/>
      <c r="AA165" s="324"/>
      <c r="AB165" s="319" t="s">
        <v>935</v>
      </c>
      <c r="AC165" s="277"/>
      <c r="AD165" s="277" t="s">
        <v>1627</v>
      </c>
      <c r="AE165" s="277"/>
    </row>
    <row r="166" spans="1:31" ht="15">
      <c r="A166" s="15"/>
      <c r="B166" s="325"/>
      <c r="C166" s="325"/>
      <c r="D166" s="325"/>
      <c r="E166" s="325"/>
      <c r="F166" s="325"/>
      <c r="G166" s="326"/>
      <c r="H166" s="326"/>
      <c r="I166" s="326"/>
      <c r="J166" s="326"/>
      <c r="K166" s="325"/>
      <c r="L166" s="296"/>
      <c r="M166" s="326"/>
      <c r="N166" s="325"/>
      <c r="O166" s="325"/>
      <c r="P166" s="325"/>
      <c r="Q166" s="327"/>
      <c r="R166" s="325"/>
      <c r="S166" s="278"/>
      <c r="T166" s="328"/>
      <c r="U166" s="325"/>
      <c r="V166" s="328"/>
      <c r="W166" s="328"/>
      <c r="X166" s="328"/>
      <c r="Y166" s="328"/>
      <c r="Z166" s="328"/>
      <c r="AA166" s="328"/>
      <c r="AB166" s="326"/>
      <c r="AC166" s="326"/>
      <c r="AD166" s="326"/>
      <c r="AE166" s="326"/>
    </row>
  </sheetData>
  <autoFilter ref="A1:AE165" xr:uid="{00000000-0009-0000-0000-000004000000}">
    <filterColumn colId="8">
      <filters>
        <filter val="#N/A"/>
      </filters>
    </filterColumn>
  </autoFilter>
  <mergeCells count="121">
    <mergeCell ref="X35:X36"/>
    <mergeCell ref="Y35:Y36"/>
    <mergeCell ref="Z35:Z36"/>
    <mergeCell ref="AA35:AA57"/>
    <mergeCell ref="B37:B38"/>
    <mergeCell ref="M37:M38"/>
    <mergeCell ref="S37:S38"/>
    <mergeCell ref="T37:T38"/>
    <mergeCell ref="W37:W38"/>
    <mergeCell ref="X37:X38"/>
    <mergeCell ref="B35:B36"/>
    <mergeCell ref="M35:M36"/>
    <mergeCell ref="Q35:Q44"/>
    <mergeCell ref="S35:S36"/>
    <mergeCell ref="T35:T36"/>
    <mergeCell ref="W35:W36"/>
    <mergeCell ref="B41:B42"/>
    <mergeCell ref="M41:M42"/>
    <mergeCell ref="S41:S42"/>
    <mergeCell ref="T41:T42"/>
    <mergeCell ref="Z41:Z42"/>
    <mergeCell ref="B43:B44"/>
    <mergeCell ref="M43:M44"/>
    <mergeCell ref="S43:S44"/>
    <mergeCell ref="Y37:Y38"/>
    <mergeCell ref="Z37:Z38"/>
    <mergeCell ref="B39:B40"/>
    <mergeCell ref="M39:M40"/>
    <mergeCell ref="S39:S40"/>
    <mergeCell ref="T39:T40"/>
    <mergeCell ref="W39:W40"/>
    <mergeCell ref="X39:X40"/>
    <mergeCell ref="Y39:Y40"/>
    <mergeCell ref="Z39:Z40"/>
    <mergeCell ref="B45:B52"/>
    <mergeCell ref="M45:M46"/>
    <mergeCell ref="Q45:Q48"/>
    <mergeCell ref="S45:S46"/>
    <mergeCell ref="T45:T46"/>
    <mergeCell ref="W45:W46"/>
    <mergeCell ref="X45:X46"/>
    <mergeCell ref="Y45:Y46"/>
    <mergeCell ref="W41:W42"/>
    <mergeCell ref="X41:X42"/>
    <mergeCell ref="Y41:Y42"/>
    <mergeCell ref="T43:T44"/>
    <mergeCell ref="W43:W44"/>
    <mergeCell ref="X43:X44"/>
    <mergeCell ref="Z45:Z46"/>
    <mergeCell ref="M47:M48"/>
    <mergeCell ref="S47:S48"/>
    <mergeCell ref="T47:T48"/>
    <mergeCell ref="W47:W48"/>
    <mergeCell ref="X47:X48"/>
    <mergeCell ref="Y47:Y48"/>
    <mergeCell ref="Z47:Z48"/>
    <mergeCell ref="Y43:Y44"/>
    <mergeCell ref="Z43:Z44"/>
    <mergeCell ref="X53:X54"/>
    <mergeCell ref="Y53:Y54"/>
    <mergeCell ref="Z53:Z54"/>
    <mergeCell ref="B55:B57"/>
    <mergeCell ref="Q55:Q57"/>
    <mergeCell ref="V55:V59"/>
    <mergeCell ref="W55:W59"/>
    <mergeCell ref="X55:X59"/>
    <mergeCell ref="Y55:Y59"/>
    <mergeCell ref="Z55:Z57"/>
    <mergeCell ref="B53:B54"/>
    <mergeCell ref="M53:M54"/>
    <mergeCell ref="Q53:Q54"/>
    <mergeCell ref="S53:S54"/>
    <mergeCell ref="T53:T54"/>
    <mergeCell ref="W53:W54"/>
    <mergeCell ref="Q58:Q59"/>
    <mergeCell ref="Z58:Z59"/>
    <mergeCell ref="AA58:AA59"/>
    <mergeCell ref="B60:B61"/>
    <mergeCell ref="M60:M61"/>
    <mergeCell ref="Q60:Q61"/>
    <mergeCell ref="T60:T61"/>
    <mergeCell ref="W60:W61"/>
    <mergeCell ref="X60:X61"/>
    <mergeCell ref="Y60:Y61"/>
    <mergeCell ref="Z140:Z141"/>
    <mergeCell ref="M140:M141"/>
    <mergeCell ref="S140:S141"/>
    <mergeCell ref="B85:B89"/>
    <mergeCell ref="Q85:Q89"/>
    <mergeCell ref="M88:M89"/>
    <mergeCell ref="S88:S89"/>
    <mergeCell ref="T88:T89"/>
    <mergeCell ref="W88:W89"/>
    <mergeCell ref="T140:T141"/>
    <mergeCell ref="W140:W141"/>
    <mergeCell ref="X140:X141"/>
    <mergeCell ref="Y140:Y141"/>
    <mergeCell ref="B142:B155"/>
    <mergeCell ref="X88:X89"/>
    <mergeCell ref="Y88:Y89"/>
    <mergeCell ref="Z88:Z89"/>
    <mergeCell ref="X164:X165"/>
    <mergeCell ref="Y164:Y165"/>
    <mergeCell ref="Z60:Z61"/>
    <mergeCell ref="AA60:AA61"/>
    <mergeCell ref="B62:B64"/>
    <mergeCell ref="Q62:Q64"/>
    <mergeCell ref="B65:B84"/>
    <mergeCell ref="Q65:Q84"/>
    <mergeCell ref="Z164:Z165"/>
    <mergeCell ref="B156:B163"/>
    <mergeCell ref="B164:B165"/>
    <mergeCell ref="M164:M165"/>
    <mergeCell ref="S164:S165"/>
    <mergeCell ref="T164:T165"/>
    <mergeCell ref="W164:W165"/>
    <mergeCell ref="AA88:AA89"/>
    <mergeCell ref="B90:B91"/>
    <mergeCell ref="Q90:Q165"/>
    <mergeCell ref="B92:B139"/>
    <mergeCell ref="B140:B14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8"/>
  <sheetViews>
    <sheetView tabSelected="1" zoomScale="125" workbookViewId="0">
      <pane ySplit="1" topLeftCell="A2" activePane="bottomLeft" state="frozen"/>
      <selection activeCell="B20" sqref="B20"/>
      <selection pane="bottomLeft" activeCell="E57" sqref="E57"/>
    </sheetView>
  </sheetViews>
  <sheetFormatPr baseColWidth="10" defaultColWidth="8.83203125" defaultRowHeight="17"/>
  <cols>
    <col min="1" max="1" width="8.83203125" style="33"/>
    <col min="2" max="2" width="20.6640625" style="33" bestFit="1" customWidth="1"/>
    <col min="3" max="3" width="20.6640625" style="33" customWidth="1"/>
    <col min="4" max="4" width="13" style="33" bestFit="1" customWidth="1"/>
    <col min="5" max="5" width="18.1640625" style="460" bestFit="1" customWidth="1"/>
    <col min="6" max="6" width="13.6640625" style="31" customWidth="1"/>
    <col min="7" max="7" width="13.6640625" style="31" hidden="1" customWidth="1"/>
    <col min="8" max="8" width="38.83203125" style="456" bestFit="1" customWidth="1"/>
    <col min="9" max="16384" width="8.83203125" style="30"/>
  </cols>
  <sheetData>
    <row r="1" spans="1:8">
      <c r="A1" s="48" t="s">
        <v>506</v>
      </c>
      <c r="B1" s="49" t="s">
        <v>505</v>
      </c>
      <c r="C1" s="49" t="s">
        <v>504</v>
      </c>
      <c r="D1" s="48" t="s">
        <v>503</v>
      </c>
      <c r="E1" s="48" t="s">
        <v>502</v>
      </c>
      <c r="F1" s="48" t="s">
        <v>501</v>
      </c>
      <c r="G1" s="48" t="s">
        <v>1608</v>
      </c>
      <c r="H1" s="48" t="s">
        <v>500</v>
      </c>
    </row>
    <row r="2" spans="1:8">
      <c r="A2" s="36" t="s">
        <v>378</v>
      </c>
      <c r="B2" s="36" t="s">
        <v>2</v>
      </c>
      <c r="C2" s="36" t="s">
        <v>460</v>
      </c>
      <c r="D2" s="36" t="s">
        <v>386</v>
      </c>
      <c r="E2" s="345" t="s">
        <v>225</v>
      </c>
      <c r="F2" s="43">
        <v>44487</v>
      </c>
      <c r="G2" s="43" t="e">
        <v>#N/A</v>
      </c>
      <c r="H2" s="447"/>
    </row>
    <row r="3" spans="1:8">
      <c r="A3" s="36" t="s">
        <v>428</v>
      </c>
      <c r="B3" s="36" t="s">
        <v>2</v>
      </c>
      <c r="C3" s="36" t="s">
        <v>460</v>
      </c>
      <c r="D3" s="36" t="s">
        <v>386</v>
      </c>
      <c r="E3" s="345" t="s">
        <v>226</v>
      </c>
      <c r="F3" s="43">
        <v>44487</v>
      </c>
      <c r="G3" s="43" t="e">
        <v>#N/A</v>
      </c>
      <c r="H3" s="447"/>
    </row>
    <row r="4" spans="1:8">
      <c r="A4" s="36" t="s">
        <v>428</v>
      </c>
      <c r="B4" s="36" t="s">
        <v>2</v>
      </c>
      <c r="C4" s="36" t="s">
        <v>460</v>
      </c>
      <c r="D4" s="36" t="s">
        <v>386</v>
      </c>
      <c r="E4" s="345" t="s">
        <v>227</v>
      </c>
      <c r="F4" s="43">
        <v>44487</v>
      </c>
      <c r="G4" s="43" t="e">
        <v>#N/A</v>
      </c>
      <c r="H4" s="447"/>
    </row>
    <row r="5" spans="1:8">
      <c r="A5" s="36" t="s">
        <v>378</v>
      </c>
      <c r="B5" s="36" t="s">
        <v>3</v>
      </c>
      <c r="C5" s="36" t="s">
        <v>460</v>
      </c>
      <c r="D5" s="36" t="s">
        <v>380</v>
      </c>
      <c r="E5" s="345" t="s">
        <v>499</v>
      </c>
      <c r="F5" s="43">
        <v>44487</v>
      </c>
      <c r="G5" s="43" t="e">
        <v>#N/A</v>
      </c>
      <c r="H5" s="447"/>
    </row>
    <row r="6" spans="1:8">
      <c r="A6" s="36" t="s">
        <v>378</v>
      </c>
      <c r="B6" s="36" t="s">
        <v>498</v>
      </c>
      <c r="C6" s="36" t="s">
        <v>460</v>
      </c>
      <c r="D6" s="36" t="s">
        <v>479</v>
      </c>
      <c r="E6" s="345" t="s">
        <v>497</v>
      </c>
      <c r="F6" s="43">
        <v>44487</v>
      </c>
      <c r="G6" s="43" t="e">
        <v>#N/A</v>
      </c>
      <c r="H6" s="447"/>
    </row>
    <row r="7" spans="1:8">
      <c r="A7" s="39" t="s">
        <v>378</v>
      </c>
      <c r="B7" s="39" t="s">
        <v>1</v>
      </c>
      <c r="C7" s="39" t="s">
        <v>387</v>
      </c>
      <c r="D7" s="39" t="s">
        <v>380</v>
      </c>
      <c r="E7" s="448" t="s">
        <v>496</v>
      </c>
      <c r="F7" s="45">
        <v>44488</v>
      </c>
      <c r="G7" s="43" t="e">
        <v>#N/A</v>
      </c>
      <c r="H7" s="447"/>
    </row>
    <row r="8" spans="1:8">
      <c r="A8" s="39" t="s">
        <v>378</v>
      </c>
      <c r="B8" s="39" t="s">
        <v>1</v>
      </c>
      <c r="C8" s="39" t="s">
        <v>387</v>
      </c>
      <c r="D8" s="39" t="s">
        <v>380</v>
      </c>
      <c r="E8" s="448" t="s">
        <v>220</v>
      </c>
      <c r="F8" s="45">
        <v>44488</v>
      </c>
      <c r="G8" s="43" t="e">
        <v>#N/A</v>
      </c>
      <c r="H8" s="447"/>
    </row>
    <row r="9" spans="1:8">
      <c r="A9" s="39" t="s">
        <v>378</v>
      </c>
      <c r="B9" s="39" t="s">
        <v>1</v>
      </c>
      <c r="C9" s="39" t="s">
        <v>387</v>
      </c>
      <c r="D9" s="39" t="s">
        <v>380</v>
      </c>
      <c r="E9" s="449" t="s">
        <v>495</v>
      </c>
      <c r="F9" s="45">
        <v>44488</v>
      </c>
      <c r="G9" s="43" t="e">
        <v>#N/A</v>
      </c>
      <c r="H9" s="447"/>
    </row>
    <row r="10" spans="1:8">
      <c r="A10" s="39" t="s">
        <v>378</v>
      </c>
      <c r="B10" s="39" t="s">
        <v>1</v>
      </c>
      <c r="C10" s="39" t="s">
        <v>387</v>
      </c>
      <c r="D10" s="39" t="s">
        <v>380</v>
      </c>
      <c r="E10" s="449" t="s">
        <v>494</v>
      </c>
      <c r="F10" s="45">
        <v>44488</v>
      </c>
      <c r="G10" s="43" t="e">
        <v>#N/A</v>
      </c>
      <c r="H10" s="447"/>
    </row>
    <row r="11" spans="1:8">
      <c r="A11" s="39" t="s">
        <v>378</v>
      </c>
      <c r="B11" s="39" t="s">
        <v>493</v>
      </c>
      <c r="C11" s="39" t="s">
        <v>381</v>
      </c>
      <c r="D11" s="39" t="s">
        <v>380</v>
      </c>
      <c r="E11" s="448" t="s">
        <v>492</v>
      </c>
      <c r="F11" s="45">
        <v>44488</v>
      </c>
      <c r="G11" s="43" t="e">
        <v>#N/A</v>
      </c>
      <c r="H11" s="447"/>
    </row>
    <row r="12" spans="1:8">
      <c r="A12" s="39" t="s">
        <v>378</v>
      </c>
      <c r="B12" s="39" t="s">
        <v>0</v>
      </c>
      <c r="C12" s="39" t="s">
        <v>387</v>
      </c>
      <c r="D12" s="39" t="s">
        <v>386</v>
      </c>
      <c r="E12" s="448" t="s">
        <v>221</v>
      </c>
      <c r="F12" s="45">
        <v>44488</v>
      </c>
      <c r="G12" s="43" t="e">
        <v>#N/A</v>
      </c>
      <c r="H12" s="447"/>
    </row>
    <row r="13" spans="1:8">
      <c r="A13" s="39" t="s">
        <v>378</v>
      </c>
      <c r="B13" s="39" t="s">
        <v>0</v>
      </c>
      <c r="C13" s="39" t="s">
        <v>387</v>
      </c>
      <c r="D13" s="39" t="s">
        <v>386</v>
      </c>
      <c r="E13" s="448" t="s">
        <v>222</v>
      </c>
      <c r="F13" s="45">
        <v>44488</v>
      </c>
      <c r="G13" s="43" t="e">
        <v>#N/A</v>
      </c>
      <c r="H13" s="447"/>
    </row>
    <row r="14" spans="1:8">
      <c r="A14" s="39" t="s">
        <v>378</v>
      </c>
      <c r="B14" s="39" t="s">
        <v>0</v>
      </c>
      <c r="C14" s="39" t="s">
        <v>387</v>
      </c>
      <c r="D14" s="39" t="s">
        <v>386</v>
      </c>
      <c r="E14" s="448" t="s">
        <v>1586</v>
      </c>
      <c r="F14" s="45">
        <v>44488</v>
      </c>
      <c r="G14" s="43" t="e">
        <v>#N/A</v>
      </c>
      <c r="H14" s="447"/>
    </row>
    <row r="15" spans="1:8">
      <c r="A15" s="39" t="s">
        <v>378</v>
      </c>
      <c r="B15" s="39" t="s">
        <v>0</v>
      </c>
      <c r="C15" s="39" t="s">
        <v>387</v>
      </c>
      <c r="D15" s="39" t="s">
        <v>386</v>
      </c>
      <c r="E15" s="448" t="s">
        <v>223</v>
      </c>
      <c r="F15" s="45">
        <v>44488</v>
      </c>
      <c r="G15" s="43" t="e">
        <v>#N/A</v>
      </c>
      <c r="H15" s="447"/>
    </row>
    <row r="16" spans="1:8">
      <c r="A16" s="39" t="s">
        <v>378</v>
      </c>
      <c r="B16" s="39" t="s">
        <v>491</v>
      </c>
      <c r="C16" s="39" t="s">
        <v>381</v>
      </c>
      <c r="D16" s="39" t="s">
        <v>386</v>
      </c>
      <c r="E16" s="450" t="s">
        <v>224</v>
      </c>
      <c r="F16" s="45">
        <v>44488</v>
      </c>
      <c r="G16" s="43" t="e">
        <v>#N/A</v>
      </c>
      <c r="H16" s="447"/>
    </row>
    <row r="17" spans="1:8">
      <c r="A17" s="39" t="s">
        <v>378</v>
      </c>
      <c r="B17" s="39" t="s">
        <v>490</v>
      </c>
      <c r="C17" s="39" t="s">
        <v>381</v>
      </c>
      <c r="D17" s="39" t="s">
        <v>386</v>
      </c>
      <c r="E17" s="450" t="s">
        <v>228</v>
      </c>
      <c r="F17" s="45">
        <v>44488</v>
      </c>
      <c r="G17" s="43" t="e">
        <v>#N/A</v>
      </c>
      <c r="H17" s="451" t="s">
        <v>1587</v>
      </c>
    </row>
    <row r="18" spans="1:8">
      <c r="A18" s="39" t="s">
        <v>378</v>
      </c>
      <c r="B18" s="39" t="s">
        <v>490</v>
      </c>
      <c r="C18" s="39" t="s">
        <v>381</v>
      </c>
      <c r="D18" s="39" t="s">
        <v>386</v>
      </c>
      <c r="E18" s="450" t="s">
        <v>229</v>
      </c>
      <c r="F18" s="45">
        <v>44488</v>
      </c>
      <c r="G18" s="43" t="e">
        <v>#N/A</v>
      </c>
      <c r="H18" s="447"/>
    </row>
    <row r="19" spans="1:8">
      <c r="A19" s="39" t="s">
        <v>378</v>
      </c>
      <c r="B19" s="39" t="s">
        <v>488</v>
      </c>
      <c r="C19" s="39" t="s">
        <v>381</v>
      </c>
      <c r="D19" s="39" t="s">
        <v>380</v>
      </c>
      <c r="E19" s="450" t="s">
        <v>489</v>
      </c>
      <c r="F19" s="45">
        <v>44488</v>
      </c>
      <c r="G19" s="43" t="e">
        <v>#N/A</v>
      </c>
      <c r="H19" s="447"/>
    </row>
    <row r="20" spans="1:8">
      <c r="A20" s="39" t="s">
        <v>378</v>
      </c>
      <c r="B20" s="39" t="s">
        <v>488</v>
      </c>
      <c r="C20" s="39" t="s">
        <v>381</v>
      </c>
      <c r="D20" s="39" t="s">
        <v>380</v>
      </c>
      <c r="E20" s="450" t="s">
        <v>487</v>
      </c>
      <c r="F20" s="45">
        <v>44488</v>
      </c>
      <c r="G20" s="43" t="e">
        <v>#N/A</v>
      </c>
      <c r="H20" s="447"/>
    </row>
    <row r="21" spans="1:8">
      <c r="A21" s="39" t="s">
        <v>378</v>
      </c>
      <c r="B21" s="39" t="s">
        <v>482</v>
      </c>
      <c r="C21" s="39" t="s">
        <v>387</v>
      </c>
      <c r="D21" s="39" t="s">
        <v>479</v>
      </c>
      <c r="E21" s="450" t="s">
        <v>2317</v>
      </c>
      <c r="F21" s="45">
        <v>44488</v>
      </c>
      <c r="G21" s="43" t="e">
        <v>#N/A</v>
      </c>
      <c r="H21" s="447"/>
    </row>
    <row r="22" spans="1:8">
      <c r="A22" s="39" t="s">
        <v>378</v>
      </c>
      <c r="B22" s="39" t="s">
        <v>482</v>
      </c>
      <c r="C22" s="39" t="s">
        <v>387</v>
      </c>
      <c r="D22" s="39" t="s">
        <v>479</v>
      </c>
      <c r="E22" s="450" t="s">
        <v>481</v>
      </c>
      <c r="F22" s="45">
        <v>44488</v>
      </c>
      <c r="G22" s="43" t="e">
        <v>#N/A</v>
      </c>
      <c r="H22" s="447"/>
    </row>
    <row r="23" spans="1:8">
      <c r="A23" s="39" t="s">
        <v>378</v>
      </c>
      <c r="B23" s="39" t="s">
        <v>480</v>
      </c>
      <c r="C23" s="39" t="s">
        <v>381</v>
      </c>
      <c r="D23" s="39" t="s">
        <v>479</v>
      </c>
      <c r="E23" s="450" t="s">
        <v>478</v>
      </c>
      <c r="F23" s="45">
        <v>44488</v>
      </c>
      <c r="G23" s="43" t="e">
        <v>#N/A</v>
      </c>
      <c r="H23" s="447"/>
    </row>
    <row r="24" spans="1:8">
      <c r="A24" s="36" t="s">
        <v>428</v>
      </c>
      <c r="B24" s="36" t="s">
        <v>471</v>
      </c>
      <c r="C24" s="36" t="s">
        <v>381</v>
      </c>
      <c r="D24" s="36" t="s">
        <v>386</v>
      </c>
      <c r="E24" s="452" t="s">
        <v>244</v>
      </c>
      <c r="F24" s="43">
        <v>44489</v>
      </c>
      <c r="G24" s="43">
        <v>0</v>
      </c>
      <c r="H24" s="447"/>
    </row>
    <row r="25" spans="1:8">
      <c r="A25" s="36" t="s">
        <v>428</v>
      </c>
      <c r="B25" s="36" t="s">
        <v>471</v>
      </c>
      <c r="C25" s="36" t="s">
        <v>381</v>
      </c>
      <c r="D25" s="36" t="s">
        <v>386</v>
      </c>
      <c r="E25" s="452" t="s">
        <v>245</v>
      </c>
      <c r="F25" s="43">
        <v>44489</v>
      </c>
      <c r="G25" s="43">
        <v>0</v>
      </c>
      <c r="H25" s="447"/>
    </row>
    <row r="26" spans="1:8">
      <c r="A26" s="36" t="s">
        <v>428</v>
      </c>
      <c r="B26" s="36" t="s">
        <v>470</v>
      </c>
      <c r="C26" s="36" t="s">
        <v>377</v>
      </c>
      <c r="D26" s="36" t="s">
        <v>386</v>
      </c>
      <c r="E26" s="452" t="s">
        <v>247</v>
      </c>
      <c r="F26" s="43">
        <v>44489</v>
      </c>
      <c r="G26" s="43">
        <v>0</v>
      </c>
      <c r="H26" s="447"/>
    </row>
    <row r="27" spans="1:8">
      <c r="A27" s="36" t="s">
        <v>378</v>
      </c>
      <c r="B27" s="36" t="s">
        <v>485</v>
      </c>
      <c r="C27" s="36" t="s">
        <v>381</v>
      </c>
      <c r="D27" s="36" t="s">
        <v>380</v>
      </c>
      <c r="E27" s="345" t="s">
        <v>486</v>
      </c>
      <c r="F27" s="43">
        <v>44489</v>
      </c>
      <c r="G27" s="43" t="e">
        <v>#N/A</v>
      </c>
      <c r="H27" s="447"/>
    </row>
    <row r="28" spans="1:8">
      <c r="A28" s="36" t="s">
        <v>378</v>
      </c>
      <c r="B28" s="36" t="s">
        <v>485</v>
      </c>
      <c r="C28" s="36" t="s">
        <v>381</v>
      </c>
      <c r="D28" s="36" t="s">
        <v>380</v>
      </c>
      <c r="E28" s="345" t="s">
        <v>230</v>
      </c>
      <c r="F28" s="43">
        <v>44489</v>
      </c>
      <c r="G28" s="43" t="e">
        <v>#N/A</v>
      </c>
      <c r="H28" s="447"/>
    </row>
    <row r="29" spans="1:8">
      <c r="A29" s="36" t="s">
        <v>378</v>
      </c>
      <c r="B29" s="36" t="s">
        <v>484</v>
      </c>
      <c r="C29" s="36" t="s">
        <v>381</v>
      </c>
      <c r="D29" s="36" t="s">
        <v>380</v>
      </c>
      <c r="E29" s="345" t="s">
        <v>231</v>
      </c>
      <c r="F29" s="43">
        <v>44489</v>
      </c>
      <c r="G29" s="43" t="e">
        <v>#N/A</v>
      </c>
      <c r="H29" s="447"/>
    </row>
    <row r="30" spans="1:8">
      <c r="A30" s="36" t="s">
        <v>378</v>
      </c>
      <c r="B30" s="36" t="s">
        <v>483</v>
      </c>
      <c r="C30" s="36" t="s">
        <v>381</v>
      </c>
      <c r="D30" s="36" t="s">
        <v>386</v>
      </c>
      <c r="E30" s="345" t="s">
        <v>232</v>
      </c>
      <c r="F30" s="43">
        <v>44489</v>
      </c>
      <c r="G30" s="43" t="e">
        <v>#N/A</v>
      </c>
      <c r="H30" s="447"/>
    </row>
    <row r="31" spans="1:8">
      <c r="A31" s="36" t="s">
        <v>378</v>
      </c>
      <c r="B31" s="36" t="s">
        <v>483</v>
      </c>
      <c r="C31" s="36" t="s">
        <v>381</v>
      </c>
      <c r="D31" s="36" t="s">
        <v>386</v>
      </c>
      <c r="E31" s="345" t="s">
        <v>233</v>
      </c>
      <c r="F31" s="43">
        <v>44489</v>
      </c>
      <c r="G31" s="43" t="e">
        <v>#N/A</v>
      </c>
      <c r="H31" s="447"/>
    </row>
    <row r="32" spans="1:8">
      <c r="A32" s="36" t="s">
        <v>428</v>
      </c>
      <c r="B32" s="36" t="s">
        <v>472</v>
      </c>
      <c r="C32" s="36" t="s">
        <v>387</v>
      </c>
      <c r="D32" s="36" t="s">
        <v>386</v>
      </c>
      <c r="E32" s="452" t="s">
        <v>234</v>
      </c>
      <c r="F32" s="43">
        <v>44489</v>
      </c>
      <c r="G32" s="43" t="e">
        <v>#N/A</v>
      </c>
      <c r="H32" s="447"/>
    </row>
    <row r="33" spans="1:8">
      <c r="A33" s="36" t="s">
        <v>428</v>
      </c>
      <c r="B33" s="36" t="s">
        <v>472</v>
      </c>
      <c r="C33" s="36" t="s">
        <v>387</v>
      </c>
      <c r="D33" s="36" t="s">
        <v>386</v>
      </c>
      <c r="E33" s="452" t="s">
        <v>235</v>
      </c>
      <c r="F33" s="43">
        <v>44489</v>
      </c>
      <c r="G33" s="43" t="e">
        <v>#N/A</v>
      </c>
      <c r="H33" s="447"/>
    </row>
    <row r="34" spans="1:8">
      <c r="A34" s="36" t="s">
        <v>428</v>
      </c>
      <c r="B34" s="36" t="s">
        <v>472</v>
      </c>
      <c r="C34" s="36" t="s">
        <v>387</v>
      </c>
      <c r="D34" s="36" t="s">
        <v>386</v>
      </c>
      <c r="E34" s="452" t="s">
        <v>236</v>
      </c>
      <c r="F34" s="43">
        <v>44489</v>
      </c>
      <c r="G34" s="43" t="e">
        <v>#N/A</v>
      </c>
      <c r="H34" s="447"/>
    </row>
    <row r="35" spans="1:8">
      <c r="A35" s="36" t="s">
        <v>428</v>
      </c>
      <c r="B35" s="36" t="s">
        <v>472</v>
      </c>
      <c r="C35" s="36" t="s">
        <v>387</v>
      </c>
      <c r="D35" s="36" t="s">
        <v>386</v>
      </c>
      <c r="E35" s="452" t="s">
        <v>237</v>
      </c>
      <c r="F35" s="43">
        <v>44489</v>
      </c>
      <c r="G35" s="43" t="e">
        <v>#N/A</v>
      </c>
      <c r="H35" s="447"/>
    </row>
    <row r="36" spans="1:8">
      <c r="A36" s="36" t="s">
        <v>428</v>
      </c>
      <c r="B36" s="36" t="s">
        <v>472</v>
      </c>
      <c r="C36" s="36" t="s">
        <v>387</v>
      </c>
      <c r="D36" s="36" t="s">
        <v>386</v>
      </c>
      <c r="E36" s="452" t="s">
        <v>238</v>
      </c>
      <c r="F36" s="43">
        <v>44489</v>
      </c>
      <c r="G36" s="43" t="e">
        <v>#N/A</v>
      </c>
      <c r="H36" s="447"/>
    </row>
    <row r="37" spans="1:8">
      <c r="A37" s="36" t="s">
        <v>428</v>
      </c>
      <c r="B37" s="36" t="s">
        <v>472</v>
      </c>
      <c r="C37" s="36" t="s">
        <v>387</v>
      </c>
      <c r="D37" s="36" t="s">
        <v>386</v>
      </c>
      <c r="E37" s="452" t="s">
        <v>239</v>
      </c>
      <c r="F37" s="43">
        <v>44489</v>
      </c>
      <c r="G37" s="43" t="e">
        <v>#N/A</v>
      </c>
      <c r="H37" s="447"/>
    </row>
    <row r="38" spans="1:8">
      <c r="A38" s="36" t="s">
        <v>428</v>
      </c>
      <c r="B38" s="36" t="s">
        <v>472</v>
      </c>
      <c r="C38" s="36" t="s">
        <v>387</v>
      </c>
      <c r="D38" s="36" t="s">
        <v>386</v>
      </c>
      <c r="E38" s="452" t="s">
        <v>240</v>
      </c>
      <c r="F38" s="43">
        <v>44489</v>
      </c>
      <c r="G38" s="43" t="e">
        <v>#N/A</v>
      </c>
      <c r="H38" s="447"/>
    </row>
    <row r="39" spans="1:8">
      <c r="A39" s="36" t="s">
        <v>428</v>
      </c>
      <c r="B39" s="36" t="s">
        <v>472</v>
      </c>
      <c r="C39" s="36" t="s">
        <v>387</v>
      </c>
      <c r="D39" s="36" t="s">
        <v>386</v>
      </c>
      <c r="E39" s="452" t="s">
        <v>241</v>
      </c>
      <c r="F39" s="43">
        <v>44489</v>
      </c>
      <c r="G39" s="43" t="e">
        <v>#N/A</v>
      </c>
      <c r="H39" s="447"/>
    </row>
    <row r="40" spans="1:8">
      <c r="A40" s="36" t="s">
        <v>428</v>
      </c>
      <c r="B40" s="36" t="s">
        <v>472</v>
      </c>
      <c r="C40" s="36" t="s">
        <v>387</v>
      </c>
      <c r="D40" s="36" t="s">
        <v>386</v>
      </c>
      <c r="E40" s="452" t="s">
        <v>242</v>
      </c>
      <c r="F40" s="43">
        <v>44489</v>
      </c>
      <c r="G40" s="43" t="e">
        <v>#N/A</v>
      </c>
      <c r="H40" s="447"/>
    </row>
    <row r="41" spans="1:8">
      <c r="A41" s="36" t="s">
        <v>428</v>
      </c>
      <c r="B41" s="36" t="s">
        <v>472</v>
      </c>
      <c r="C41" s="36" t="s">
        <v>387</v>
      </c>
      <c r="D41" s="36" t="s">
        <v>386</v>
      </c>
      <c r="E41" s="452" t="s">
        <v>243</v>
      </c>
      <c r="F41" s="43">
        <v>44489</v>
      </c>
      <c r="G41" s="43" t="e">
        <v>#N/A</v>
      </c>
      <c r="H41" s="447"/>
    </row>
    <row r="42" spans="1:8">
      <c r="A42" s="36" t="s">
        <v>428</v>
      </c>
      <c r="B42" s="36" t="s">
        <v>464</v>
      </c>
      <c r="C42" s="36" t="s">
        <v>460</v>
      </c>
      <c r="D42" s="36" t="s">
        <v>386</v>
      </c>
      <c r="E42" s="452" t="s">
        <v>275</v>
      </c>
      <c r="F42" s="43">
        <v>44489</v>
      </c>
      <c r="G42" s="43" t="e">
        <v>#N/A</v>
      </c>
      <c r="H42" s="447"/>
    </row>
    <row r="43" spans="1:8">
      <c r="A43" s="36" t="s">
        <v>428</v>
      </c>
      <c r="B43" s="36" t="s">
        <v>464</v>
      </c>
      <c r="C43" s="36" t="s">
        <v>460</v>
      </c>
      <c r="D43" s="36" t="s">
        <v>386</v>
      </c>
      <c r="E43" s="452" t="s">
        <v>276</v>
      </c>
      <c r="F43" s="43">
        <v>44489</v>
      </c>
      <c r="G43" s="43" t="e">
        <v>#N/A</v>
      </c>
      <c r="H43" s="447"/>
    </row>
    <row r="44" spans="1:8">
      <c r="A44" s="36" t="s">
        <v>428</v>
      </c>
      <c r="B44" s="36" t="s">
        <v>463</v>
      </c>
      <c r="C44" s="36" t="s">
        <v>460</v>
      </c>
      <c r="D44" s="36" t="s">
        <v>386</v>
      </c>
      <c r="E44" s="452" t="s">
        <v>271</v>
      </c>
      <c r="F44" s="43">
        <v>44489</v>
      </c>
      <c r="G44" s="43" t="e">
        <v>#N/A</v>
      </c>
      <c r="H44" s="447"/>
    </row>
    <row r="45" spans="1:8">
      <c r="A45" s="36" t="s">
        <v>428</v>
      </c>
      <c r="B45" s="36" t="s">
        <v>463</v>
      </c>
      <c r="C45" s="36" t="s">
        <v>460</v>
      </c>
      <c r="D45" s="36" t="s">
        <v>386</v>
      </c>
      <c r="E45" s="452" t="s">
        <v>272</v>
      </c>
      <c r="F45" s="43">
        <v>44489</v>
      </c>
      <c r="G45" s="43" t="e">
        <v>#N/A</v>
      </c>
      <c r="H45" s="447"/>
    </row>
    <row r="46" spans="1:8">
      <c r="A46" s="39" t="s">
        <v>428</v>
      </c>
      <c r="B46" s="39" t="s">
        <v>472</v>
      </c>
      <c r="C46" s="39" t="s">
        <v>387</v>
      </c>
      <c r="D46" s="39" t="s">
        <v>386</v>
      </c>
      <c r="E46" s="453" t="s">
        <v>248</v>
      </c>
      <c r="F46" s="38">
        <v>44490</v>
      </c>
      <c r="G46" s="454" t="e">
        <v>#N/A</v>
      </c>
      <c r="H46" s="447"/>
    </row>
    <row r="47" spans="1:8">
      <c r="A47" s="39" t="s">
        <v>428</v>
      </c>
      <c r="B47" s="39" t="s">
        <v>472</v>
      </c>
      <c r="C47" s="39" t="s">
        <v>387</v>
      </c>
      <c r="D47" s="39" t="s">
        <v>386</v>
      </c>
      <c r="E47" s="453" t="s">
        <v>477</v>
      </c>
      <c r="F47" s="38">
        <v>44490</v>
      </c>
      <c r="G47" s="454" t="e">
        <v>#N/A</v>
      </c>
      <c r="H47" s="447"/>
    </row>
    <row r="48" spans="1:8">
      <c r="A48" s="39" t="s">
        <v>428</v>
      </c>
      <c r="B48" s="39" t="s">
        <v>472</v>
      </c>
      <c r="C48" s="39" t="s">
        <v>387</v>
      </c>
      <c r="D48" s="39" t="s">
        <v>386</v>
      </c>
      <c r="E48" s="450" t="s">
        <v>476</v>
      </c>
      <c r="F48" s="38">
        <v>44490</v>
      </c>
      <c r="G48" s="454" t="e">
        <v>#N/A</v>
      </c>
      <c r="H48" s="447"/>
    </row>
    <row r="49" spans="1:8">
      <c r="A49" s="39" t="s">
        <v>428</v>
      </c>
      <c r="B49" s="39" t="s">
        <v>472</v>
      </c>
      <c r="C49" s="39" t="s">
        <v>387</v>
      </c>
      <c r="D49" s="39" t="s">
        <v>386</v>
      </c>
      <c r="E49" s="450" t="s">
        <v>249</v>
      </c>
      <c r="F49" s="38">
        <v>44490</v>
      </c>
      <c r="G49" s="454" t="e">
        <v>#N/A</v>
      </c>
      <c r="H49" s="447"/>
    </row>
    <row r="50" spans="1:8">
      <c r="A50" s="39" t="s">
        <v>428</v>
      </c>
      <c r="B50" s="39" t="s">
        <v>472</v>
      </c>
      <c r="C50" s="39" t="s">
        <v>387</v>
      </c>
      <c r="D50" s="39" t="s">
        <v>386</v>
      </c>
      <c r="E50" s="450" t="s">
        <v>250</v>
      </c>
      <c r="F50" s="38">
        <v>44490</v>
      </c>
      <c r="G50" s="454" t="e">
        <v>#N/A</v>
      </c>
      <c r="H50" s="447"/>
    </row>
    <row r="51" spans="1:8">
      <c r="A51" s="39" t="s">
        <v>428</v>
      </c>
      <c r="B51" s="39" t="s">
        <v>472</v>
      </c>
      <c r="C51" s="39" t="s">
        <v>387</v>
      </c>
      <c r="D51" s="39" t="s">
        <v>386</v>
      </c>
      <c r="E51" s="450" t="s">
        <v>251</v>
      </c>
      <c r="F51" s="38">
        <v>44490</v>
      </c>
      <c r="G51" s="454" t="e">
        <v>#N/A</v>
      </c>
      <c r="H51" s="447"/>
    </row>
    <row r="52" spans="1:8">
      <c r="A52" s="39" t="s">
        <v>428</v>
      </c>
      <c r="B52" s="39" t="s">
        <v>472</v>
      </c>
      <c r="C52" s="39" t="s">
        <v>387</v>
      </c>
      <c r="D52" s="39" t="s">
        <v>386</v>
      </c>
      <c r="E52" s="450" t="s">
        <v>252</v>
      </c>
      <c r="F52" s="38">
        <v>44490</v>
      </c>
      <c r="G52" s="454" t="e">
        <v>#N/A</v>
      </c>
      <c r="H52" s="447"/>
    </row>
    <row r="53" spans="1:8">
      <c r="A53" s="39" t="s">
        <v>428</v>
      </c>
      <c r="B53" s="39" t="s">
        <v>472</v>
      </c>
      <c r="C53" s="39" t="s">
        <v>387</v>
      </c>
      <c r="D53" s="39" t="s">
        <v>386</v>
      </c>
      <c r="E53" s="450" t="s">
        <v>253</v>
      </c>
      <c r="F53" s="38">
        <v>44490</v>
      </c>
      <c r="G53" s="454" t="e">
        <v>#N/A</v>
      </c>
      <c r="H53" s="447"/>
    </row>
    <row r="54" spans="1:8">
      <c r="A54" s="39" t="s">
        <v>428</v>
      </c>
      <c r="B54" s="39" t="s">
        <v>472</v>
      </c>
      <c r="C54" s="39" t="s">
        <v>387</v>
      </c>
      <c r="D54" s="39" t="s">
        <v>386</v>
      </c>
      <c r="E54" s="450" t="s">
        <v>254</v>
      </c>
      <c r="F54" s="38">
        <v>44490</v>
      </c>
      <c r="G54" s="455" t="e">
        <v>#N/A</v>
      </c>
    </row>
    <row r="55" spans="1:8">
      <c r="A55" s="39" t="s">
        <v>428</v>
      </c>
      <c r="B55" s="39" t="s">
        <v>472</v>
      </c>
      <c r="C55" s="39" t="s">
        <v>387</v>
      </c>
      <c r="D55" s="39" t="s">
        <v>386</v>
      </c>
      <c r="E55" s="450" t="s">
        <v>255</v>
      </c>
      <c r="F55" s="38">
        <v>44490</v>
      </c>
      <c r="G55" s="455" t="e">
        <v>#N/A</v>
      </c>
    </row>
    <row r="56" spans="1:8">
      <c r="A56" s="39" t="s">
        <v>428</v>
      </c>
      <c r="B56" s="39" t="s">
        <v>472</v>
      </c>
      <c r="C56" s="39" t="s">
        <v>387</v>
      </c>
      <c r="D56" s="39" t="s">
        <v>386</v>
      </c>
      <c r="E56" s="450" t="s">
        <v>256</v>
      </c>
      <c r="F56" s="38">
        <v>44490</v>
      </c>
      <c r="G56" s="455" t="e">
        <v>#N/A</v>
      </c>
    </row>
    <row r="57" spans="1:8">
      <c r="A57" s="39" t="s">
        <v>428</v>
      </c>
      <c r="B57" s="39" t="s">
        <v>472</v>
      </c>
      <c r="C57" s="39" t="s">
        <v>387</v>
      </c>
      <c r="D57" s="39" t="s">
        <v>386</v>
      </c>
      <c r="E57" s="450" t="s">
        <v>257</v>
      </c>
      <c r="F57" s="38">
        <v>44490</v>
      </c>
      <c r="G57" s="455" t="e">
        <v>#N/A</v>
      </c>
    </row>
    <row r="58" spans="1:8">
      <c r="A58" s="39" t="s">
        <v>428</v>
      </c>
      <c r="B58" s="39" t="s">
        <v>475</v>
      </c>
      <c r="C58" s="39" t="s">
        <v>381</v>
      </c>
      <c r="D58" s="39" t="s">
        <v>386</v>
      </c>
      <c r="E58" s="450" t="s">
        <v>474</v>
      </c>
      <c r="F58" s="38">
        <v>44490</v>
      </c>
      <c r="G58" s="455" t="e">
        <v>#N/A</v>
      </c>
      <c r="H58" s="457" t="s">
        <v>473</v>
      </c>
    </row>
    <row r="59" spans="1:8">
      <c r="A59" s="39" t="s">
        <v>428</v>
      </c>
      <c r="B59" s="39" t="s">
        <v>462</v>
      </c>
      <c r="C59" s="39" t="s">
        <v>460</v>
      </c>
      <c r="D59" s="39" t="s">
        <v>386</v>
      </c>
      <c r="E59" s="453" t="s">
        <v>269</v>
      </c>
      <c r="F59" s="38">
        <v>44490</v>
      </c>
      <c r="G59" s="455" t="e">
        <v>#N/A</v>
      </c>
    </row>
    <row r="60" spans="1:8">
      <c r="A60" s="39" t="s">
        <v>428</v>
      </c>
      <c r="B60" s="39" t="s">
        <v>462</v>
      </c>
      <c r="C60" s="39" t="s">
        <v>460</v>
      </c>
      <c r="D60" s="39" t="s">
        <v>386</v>
      </c>
      <c r="E60" s="453" t="s">
        <v>270</v>
      </c>
      <c r="F60" s="38">
        <v>44490</v>
      </c>
      <c r="G60" s="455" t="e">
        <v>#N/A</v>
      </c>
    </row>
    <row r="61" spans="1:8">
      <c r="A61" s="39" t="s">
        <v>428</v>
      </c>
      <c r="B61" s="39" t="s">
        <v>461</v>
      </c>
      <c r="C61" s="39" t="s">
        <v>460</v>
      </c>
      <c r="D61" s="39" t="s">
        <v>386</v>
      </c>
      <c r="E61" s="453" t="s">
        <v>273</v>
      </c>
      <c r="F61" s="38">
        <v>44490</v>
      </c>
      <c r="G61" s="455" t="e">
        <v>#N/A</v>
      </c>
    </row>
    <row r="62" spans="1:8">
      <c r="A62" s="39" t="s">
        <v>428</v>
      </c>
      <c r="B62" s="39" t="s">
        <v>461</v>
      </c>
      <c r="C62" s="39" t="s">
        <v>460</v>
      </c>
      <c r="D62" s="39" t="s">
        <v>386</v>
      </c>
      <c r="E62" s="453" t="s">
        <v>274</v>
      </c>
      <c r="F62" s="38">
        <v>44490</v>
      </c>
      <c r="G62" s="455" t="e">
        <v>#N/A</v>
      </c>
    </row>
    <row r="63" spans="1:8">
      <c r="A63" s="452" t="s">
        <v>428</v>
      </c>
      <c r="B63" s="452" t="s">
        <v>472</v>
      </c>
      <c r="C63" s="452" t="s">
        <v>387</v>
      </c>
      <c r="D63" s="452" t="s">
        <v>386</v>
      </c>
      <c r="E63" s="452" t="s">
        <v>2303</v>
      </c>
      <c r="F63" s="35">
        <v>44491</v>
      </c>
      <c r="G63" s="455">
        <v>44502</v>
      </c>
    </row>
    <row r="64" spans="1:8">
      <c r="A64" s="452" t="s">
        <v>428</v>
      </c>
      <c r="B64" s="452" t="s">
        <v>472</v>
      </c>
      <c r="C64" s="452" t="s">
        <v>387</v>
      </c>
      <c r="D64" s="452" t="s">
        <v>386</v>
      </c>
      <c r="E64" s="452" t="s">
        <v>2304</v>
      </c>
      <c r="F64" s="35">
        <v>44491</v>
      </c>
      <c r="G64" s="455">
        <v>44502</v>
      </c>
    </row>
    <row r="65" spans="1:8">
      <c r="A65" s="452" t="s">
        <v>428</v>
      </c>
      <c r="B65" s="452" t="s">
        <v>472</v>
      </c>
      <c r="C65" s="452" t="s">
        <v>387</v>
      </c>
      <c r="D65" s="452" t="s">
        <v>386</v>
      </c>
      <c r="E65" s="452" t="s">
        <v>2305</v>
      </c>
      <c r="F65" s="35">
        <v>44491</v>
      </c>
      <c r="G65" s="455">
        <v>44502</v>
      </c>
    </row>
    <row r="66" spans="1:8">
      <c r="A66" s="452" t="s">
        <v>428</v>
      </c>
      <c r="B66" s="452" t="s">
        <v>472</v>
      </c>
      <c r="C66" s="452" t="s">
        <v>387</v>
      </c>
      <c r="D66" s="452" t="s">
        <v>386</v>
      </c>
      <c r="E66" s="452" t="s">
        <v>2306</v>
      </c>
      <c r="F66" s="35">
        <v>44491</v>
      </c>
      <c r="G66" s="455">
        <v>44502</v>
      </c>
    </row>
    <row r="67" spans="1:8">
      <c r="A67" s="452" t="s">
        <v>428</v>
      </c>
      <c r="B67" s="452" t="s">
        <v>472</v>
      </c>
      <c r="C67" s="452" t="s">
        <v>387</v>
      </c>
      <c r="D67" s="452" t="s">
        <v>386</v>
      </c>
      <c r="E67" s="452" t="s">
        <v>2307</v>
      </c>
      <c r="F67" s="35">
        <v>44491</v>
      </c>
      <c r="G67" s="455">
        <v>44502</v>
      </c>
    </row>
    <row r="68" spans="1:8">
      <c r="A68" s="452" t="s">
        <v>428</v>
      </c>
      <c r="B68" s="452" t="s">
        <v>472</v>
      </c>
      <c r="C68" s="452" t="s">
        <v>387</v>
      </c>
      <c r="D68" s="452" t="s">
        <v>386</v>
      </c>
      <c r="E68" s="452" t="s">
        <v>2308</v>
      </c>
      <c r="F68" s="35">
        <v>44491</v>
      </c>
      <c r="G68" s="455">
        <v>44502</v>
      </c>
    </row>
    <row r="69" spans="1:8">
      <c r="A69" s="452" t="s">
        <v>428</v>
      </c>
      <c r="B69" s="452" t="s">
        <v>472</v>
      </c>
      <c r="C69" s="452" t="s">
        <v>387</v>
      </c>
      <c r="D69" s="452" t="s">
        <v>386</v>
      </c>
      <c r="E69" s="452" t="s">
        <v>2309</v>
      </c>
      <c r="F69" s="35">
        <v>44491</v>
      </c>
      <c r="G69" s="455">
        <v>44502</v>
      </c>
    </row>
    <row r="70" spans="1:8">
      <c r="A70" s="452" t="s">
        <v>428</v>
      </c>
      <c r="B70" s="452" t="s">
        <v>472</v>
      </c>
      <c r="C70" s="452" t="s">
        <v>387</v>
      </c>
      <c r="D70" s="452" t="s">
        <v>386</v>
      </c>
      <c r="E70" s="452" t="s">
        <v>2310</v>
      </c>
      <c r="F70" s="35">
        <v>44491</v>
      </c>
      <c r="G70" s="455">
        <v>44502</v>
      </c>
    </row>
    <row r="71" spans="1:8">
      <c r="A71" s="452" t="s">
        <v>428</v>
      </c>
      <c r="B71" s="452" t="s">
        <v>472</v>
      </c>
      <c r="C71" s="452" t="s">
        <v>387</v>
      </c>
      <c r="D71" s="452" t="s">
        <v>386</v>
      </c>
      <c r="E71" s="452" t="s">
        <v>2311</v>
      </c>
      <c r="F71" s="35">
        <v>44491</v>
      </c>
      <c r="G71" s="455">
        <v>44502</v>
      </c>
    </row>
    <row r="72" spans="1:8">
      <c r="A72" s="452" t="s">
        <v>428</v>
      </c>
      <c r="B72" s="452" t="s">
        <v>472</v>
      </c>
      <c r="C72" s="452" t="s">
        <v>387</v>
      </c>
      <c r="D72" s="452" t="s">
        <v>386</v>
      </c>
      <c r="E72" s="452" t="s">
        <v>2312</v>
      </c>
      <c r="F72" s="35">
        <v>44491</v>
      </c>
      <c r="G72" s="455">
        <v>44502</v>
      </c>
    </row>
    <row r="73" spans="1:8">
      <c r="A73" s="452" t="s">
        <v>428</v>
      </c>
      <c r="B73" s="452" t="s">
        <v>472</v>
      </c>
      <c r="C73" s="452" t="s">
        <v>387</v>
      </c>
      <c r="D73" s="452" t="s">
        <v>386</v>
      </c>
      <c r="E73" s="452" t="s">
        <v>2313</v>
      </c>
      <c r="F73" s="35">
        <v>44491</v>
      </c>
      <c r="G73" s="455">
        <v>44502</v>
      </c>
    </row>
    <row r="74" spans="1:8">
      <c r="A74" s="452" t="s">
        <v>428</v>
      </c>
      <c r="B74" s="452" t="s">
        <v>472</v>
      </c>
      <c r="C74" s="452" t="s">
        <v>387</v>
      </c>
      <c r="D74" s="452" t="s">
        <v>386</v>
      </c>
      <c r="E74" s="452" t="s">
        <v>2314</v>
      </c>
      <c r="F74" s="35">
        <v>44491</v>
      </c>
      <c r="G74" s="455">
        <v>44502</v>
      </c>
    </row>
    <row r="75" spans="1:8">
      <c r="A75" s="452" t="s">
        <v>428</v>
      </c>
      <c r="B75" s="452" t="s">
        <v>472</v>
      </c>
      <c r="C75" s="452" t="s">
        <v>387</v>
      </c>
      <c r="D75" s="452" t="s">
        <v>386</v>
      </c>
      <c r="E75" s="452" t="s">
        <v>2315</v>
      </c>
      <c r="F75" s="35">
        <v>44491</v>
      </c>
      <c r="G75" s="455">
        <v>44502</v>
      </c>
    </row>
    <row r="76" spans="1:8">
      <c r="A76" s="452" t="s">
        <v>428</v>
      </c>
      <c r="B76" s="452" t="s">
        <v>472</v>
      </c>
      <c r="C76" s="452" t="s">
        <v>387</v>
      </c>
      <c r="D76" s="452" t="s">
        <v>386</v>
      </c>
      <c r="E76" s="452" t="s">
        <v>2316</v>
      </c>
      <c r="F76" s="35">
        <v>44491</v>
      </c>
      <c r="G76" s="455">
        <v>44502</v>
      </c>
    </row>
    <row r="77" spans="1:8">
      <c r="A77" s="36" t="s">
        <v>428</v>
      </c>
      <c r="B77" s="36" t="s">
        <v>471</v>
      </c>
      <c r="C77" s="36" t="s">
        <v>381</v>
      </c>
      <c r="D77" s="36" t="s">
        <v>386</v>
      </c>
      <c r="E77" s="345" t="s">
        <v>266</v>
      </c>
      <c r="F77" s="35">
        <v>44491</v>
      </c>
      <c r="G77" s="455">
        <v>0</v>
      </c>
    </row>
    <row r="78" spans="1:8">
      <c r="A78" s="36" t="s">
        <v>428</v>
      </c>
      <c r="B78" s="36" t="s">
        <v>471</v>
      </c>
      <c r="C78" s="36" t="s">
        <v>381</v>
      </c>
      <c r="D78" s="36" t="s">
        <v>386</v>
      </c>
      <c r="E78" s="345" t="s">
        <v>267</v>
      </c>
      <c r="F78" s="35">
        <v>44491</v>
      </c>
      <c r="G78" s="455">
        <v>0</v>
      </c>
    </row>
    <row r="79" spans="1:8">
      <c r="A79" s="36" t="s">
        <v>428</v>
      </c>
      <c r="B79" s="36" t="s">
        <v>470</v>
      </c>
      <c r="C79" s="36" t="s">
        <v>377</v>
      </c>
      <c r="D79" s="36" t="s">
        <v>386</v>
      </c>
      <c r="E79" s="345" t="s">
        <v>268</v>
      </c>
      <c r="F79" s="35">
        <v>44491</v>
      </c>
      <c r="G79" s="455">
        <v>0</v>
      </c>
    </row>
    <row r="80" spans="1:8">
      <c r="A80" s="36" t="s">
        <v>428</v>
      </c>
      <c r="B80" s="36" t="s">
        <v>452</v>
      </c>
      <c r="C80" s="36" t="s">
        <v>381</v>
      </c>
      <c r="D80" s="36" t="s">
        <v>386</v>
      </c>
      <c r="E80" s="452" t="s">
        <v>2318</v>
      </c>
      <c r="F80" s="35">
        <v>44491</v>
      </c>
      <c r="G80" s="35">
        <v>44492</v>
      </c>
      <c r="H80" s="458"/>
    </row>
    <row r="81" spans="1:8">
      <c r="A81" s="36" t="s">
        <v>428</v>
      </c>
      <c r="B81" s="36" t="s">
        <v>452</v>
      </c>
      <c r="C81" s="36" t="s">
        <v>381</v>
      </c>
      <c r="D81" s="36" t="s">
        <v>386</v>
      </c>
      <c r="E81" s="452" t="s">
        <v>2319</v>
      </c>
      <c r="F81" s="35">
        <v>44491</v>
      </c>
      <c r="G81" s="35">
        <v>44492</v>
      </c>
      <c r="H81" s="458"/>
    </row>
    <row r="82" spans="1:8">
      <c r="A82" s="36" t="s">
        <v>428</v>
      </c>
      <c r="B82" s="36" t="s">
        <v>452</v>
      </c>
      <c r="C82" s="36" t="s">
        <v>381</v>
      </c>
      <c r="D82" s="36" t="s">
        <v>386</v>
      </c>
      <c r="E82" s="452" t="s">
        <v>2320</v>
      </c>
      <c r="F82" s="35">
        <v>44491</v>
      </c>
      <c r="G82" s="35">
        <v>44492</v>
      </c>
      <c r="H82" s="458"/>
    </row>
    <row r="83" spans="1:8">
      <c r="A83" s="36" t="s">
        <v>428</v>
      </c>
      <c r="B83" s="36" t="s">
        <v>452</v>
      </c>
      <c r="C83" s="36" t="s">
        <v>381</v>
      </c>
      <c r="D83" s="36" t="s">
        <v>386</v>
      </c>
      <c r="E83" s="452" t="s">
        <v>2321</v>
      </c>
      <c r="F83" s="35">
        <v>44491</v>
      </c>
      <c r="G83" s="35">
        <v>44492</v>
      </c>
      <c r="H83" s="458"/>
    </row>
    <row r="84" spans="1:8">
      <c r="A84" s="36" t="s">
        <v>428</v>
      </c>
      <c r="B84" s="36" t="s">
        <v>452</v>
      </c>
      <c r="C84" s="36" t="s">
        <v>381</v>
      </c>
      <c r="D84" s="36" t="s">
        <v>386</v>
      </c>
      <c r="E84" s="452" t="s">
        <v>2322</v>
      </c>
      <c r="F84" s="35">
        <v>44491</v>
      </c>
      <c r="G84" s="35">
        <v>44492</v>
      </c>
      <c r="H84" s="458"/>
    </row>
    <row r="85" spans="1:8">
      <c r="A85" s="36" t="s">
        <v>428</v>
      </c>
      <c r="B85" s="36" t="s">
        <v>452</v>
      </c>
      <c r="C85" s="36" t="s">
        <v>381</v>
      </c>
      <c r="D85" s="36" t="s">
        <v>386</v>
      </c>
      <c r="E85" s="452" t="s">
        <v>2323</v>
      </c>
      <c r="F85" s="35">
        <v>44491</v>
      </c>
      <c r="G85" s="35">
        <v>44492</v>
      </c>
      <c r="H85" s="458"/>
    </row>
    <row r="86" spans="1:8">
      <c r="A86" s="36" t="s">
        <v>428</v>
      </c>
      <c r="B86" s="36" t="s">
        <v>452</v>
      </c>
      <c r="C86" s="36" t="s">
        <v>381</v>
      </c>
      <c r="D86" s="36" t="s">
        <v>386</v>
      </c>
      <c r="E86" s="452" t="s">
        <v>2324</v>
      </c>
      <c r="F86" s="35">
        <v>44491</v>
      </c>
      <c r="G86" s="35">
        <v>44492</v>
      </c>
      <c r="H86" s="458"/>
    </row>
    <row r="87" spans="1:8">
      <c r="A87" s="39" t="s">
        <v>428</v>
      </c>
      <c r="B87" s="39" t="s">
        <v>632</v>
      </c>
      <c r="C87" s="39" t="s">
        <v>381</v>
      </c>
      <c r="D87" s="39" t="s">
        <v>386</v>
      </c>
      <c r="E87" s="453" t="s">
        <v>634</v>
      </c>
      <c r="F87" s="38">
        <v>44492</v>
      </c>
      <c r="G87" s="38">
        <v>44503</v>
      </c>
      <c r="H87" s="458"/>
    </row>
    <row r="88" spans="1:8">
      <c r="A88" s="39" t="s">
        <v>428</v>
      </c>
      <c r="B88" s="39" t="s">
        <v>632</v>
      </c>
      <c r="C88" s="39" t="s">
        <v>381</v>
      </c>
      <c r="D88" s="39" t="s">
        <v>386</v>
      </c>
      <c r="E88" s="453" t="s">
        <v>633</v>
      </c>
      <c r="F88" s="38">
        <v>44492</v>
      </c>
      <c r="G88" s="38">
        <v>44503</v>
      </c>
      <c r="H88" s="458"/>
    </row>
    <row r="89" spans="1:8">
      <c r="A89" s="39" t="s">
        <v>428</v>
      </c>
      <c r="B89" s="39" t="s">
        <v>632</v>
      </c>
      <c r="C89" s="39" t="s">
        <v>381</v>
      </c>
      <c r="D89" s="39" t="s">
        <v>386</v>
      </c>
      <c r="E89" s="453" t="s">
        <v>631</v>
      </c>
      <c r="F89" s="38">
        <v>44492</v>
      </c>
      <c r="G89" s="38">
        <v>44503</v>
      </c>
      <c r="H89" s="458"/>
    </row>
    <row r="90" spans="1:8">
      <c r="A90" s="39" t="s">
        <v>428</v>
      </c>
      <c r="B90" s="39" t="s">
        <v>630</v>
      </c>
      <c r="C90" s="39" t="s">
        <v>377</v>
      </c>
      <c r="D90" s="39" t="s">
        <v>386</v>
      </c>
      <c r="E90" s="453" t="s">
        <v>629</v>
      </c>
      <c r="F90" s="38">
        <v>44492</v>
      </c>
      <c r="G90" s="38">
        <v>44503</v>
      </c>
      <c r="H90" s="458"/>
    </row>
    <row r="91" spans="1:8">
      <c r="A91" s="39" t="s">
        <v>428</v>
      </c>
      <c r="B91" s="39" t="s">
        <v>617</v>
      </c>
      <c r="C91" s="39" t="s">
        <v>381</v>
      </c>
      <c r="D91" s="39" t="s">
        <v>386</v>
      </c>
      <c r="E91" s="453" t="s">
        <v>628</v>
      </c>
      <c r="F91" s="38">
        <v>44492</v>
      </c>
      <c r="G91" s="38">
        <v>44503</v>
      </c>
      <c r="H91" s="458"/>
    </row>
    <row r="92" spans="1:8">
      <c r="A92" s="39" t="s">
        <v>428</v>
      </c>
      <c r="B92" s="39" t="s">
        <v>617</v>
      </c>
      <c r="C92" s="39" t="s">
        <v>381</v>
      </c>
      <c r="D92" s="39" t="s">
        <v>386</v>
      </c>
      <c r="E92" s="453" t="s">
        <v>627</v>
      </c>
      <c r="F92" s="38">
        <v>44492</v>
      </c>
      <c r="G92" s="38">
        <v>44503</v>
      </c>
      <c r="H92" s="458"/>
    </row>
    <row r="93" spans="1:8">
      <c r="A93" s="39" t="s">
        <v>428</v>
      </c>
      <c r="B93" s="39" t="s">
        <v>617</v>
      </c>
      <c r="C93" s="39" t="s">
        <v>381</v>
      </c>
      <c r="D93" s="39" t="s">
        <v>386</v>
      </c>
      <c r="E93" s="453" t="s">
        <v>626</v>
      </c>
      <c r="F93" s="38">
        <v>44492</v>
      </c>
      <c r="G93" s="38">
        <v>44503</v>
      </c>
      <c r="H93" s="458"/>
    </row>
    <row r="94" spans="1:8">
      <c r="A94" s="39" t="s">
        <v>428</v>
      </c>
      <c r="B94" s="39" t="s">
        <v>617</v>
      </c>
      <c r="C94" s="39" t="s">
        <v>381</v>
      </c>
      <c r="D94" s="39" t="s">
        <v>386</v>
      </c>
      <c r="E94" s="453" t="s">
        <v>625</v>
      </c>
      <c r="F94" s="38">
        <v>44492</v>
      </c>
      <c r="G94" s="38">
        <v>44503</v>
      </c>
      <c r="H94" s="458"/>
    </row>
    <row r="95" spans="1:8">
      <c r="A95" s="39" t="s">
        <v>428</v>
      </c>
      <c r="B95" s="39" t="s">
        <v>617</v>
      </c>
      <c r="C95" s="39" t="s">
        <v>381</v>
      </c>
      <c r="D95" s="39" t="s">
        <v>386</v>
      </c>
      <c r="E95" s="453" t="s">
        <v>624</v>
      </c>
      <c r="F95" s="38">
        <v>44492</v>
      </c>
      <c r="G95" s="38">
        <v>44503</v>
      </c>
      <c r="H95" s="458"/>
    </row>
    <row r="96" spans="1:8">
      <c r="A96" s="39" t="s">
        <v>428</v>
      </c>
      <c r="B96" s="39" t="s">
        <v>617</v>
      </c>
      <c r="C96" s="39" t="s">
        <v>381</v>
      </c>
      <c r="D96" s="39" t="s">
        <v>386</v>
      </c>
      <c r="E96" s="453" t="s">
        <v>623</v>
      </c>
      <c r="F96" s="38">
        <v>44492</v>
      </c>
      <c r="G96" s="38">
        <v>44503</v>
      </c>
      <c r="H96" s="458"/>
    </row>
    <row r="97" spans="1:8">
      <c r="A97" s="39" t="s">
        <v>428</v>
      </c>
      <c r="B97" s="39" t="s">
        <v>617</v>
      </c>
      <c r="C97" s="39" t="s">
        <v>381</v>
      </c>
      <c r="D97" s="39" t="s">
        <v>386</v>
      </c>
      <c r="E97" s="453" t="s">
        <v>622</v>
      </c>
      <c r="F97" s="38">
        <v>44492</v>
      </c>
      <c r="G97" s="38">
        <v>44503</v>
      </c>
      <c r="H97" s="458"/>
    </row>
    <row r="98" spans="1:8">
      <c r="A98" s="39" t="s">
        <v>428</v>
      </c>
      <c r="B98" s="39" t="s">
        <v>617</v>
      </c>
      <c r="C98" s="39" t="s">
        <v>381</v>
      </c>
      <c r="D98" s="39" t="s">
        <v>386</v>
      </c>
      <c r="E98" s="453" t="s">
        <v>621</v>
      </c>
      <c r="F98" s="38">
        <v>44492</v>
      </c>
      <c r="G98" s="38">
        <v>44503</v>
      </c>
      <c r="H98" s="458"/>
    </row>
    <row r="99" spans="1:8">
      <c r="A99" s="39" t="s">
        <v>428</v>
      </c>
      <c r="B99" s="39" t="s">
        <v>617</v>
      </c>
      <c r="C99" s="39" t="s">
        <v>381</v>
      </c>
      <c r="D99" s="39" t="s">
        <v>386</v>
      </c>
      <c r="E99" s="453" t="s">
        <v>620</v>
      </c>
      <c r="F99" s="38">
        <v>44492</v>
      </c>
      <c r="G99" s="38">
        <v>44503</v>
      </c>
      <c r="H99" s="458"/>
    </row>
    <row r="100" spans="1:8">
      <c r="A100" s="39" t="s">
        <v>428</v>
      </c>
      <c r="B100" s="39" t="s">
        <v>617</v>
      </c>
      <c r="C100" s="39" t="s">
        <v>381</v>
      </c>
      <c r="D100" s="39" t="s">
        <v>386</v>
      </c>
      <c r="E100" s="453" t="s">
        <v>619</v>
      </c>
      <c r="F100" s="38">
        <v>44492</v>
      </c>
      <c r="G100" s="38">
        <v>44503</v>
      </c>
      <c r="H100" s="458"/>
    </row>
    <row r="101" spans="1:8">
      <c r="A101" s="39" t="s">
        <v>428</v>
      </c>
      <c r="B101" s="39" t="s">
        <v>617</v>
      </c>
      <c r="C101" s="39" t="s">
        <v>381</v>
      </c>
      <c r="D101" s="39" t="s">
        <v>386</v>
      </c>
      <c r="E101" s="453" t="s">
        <v>618</v>
      </c>
      <c r="F101" s="38">
        <v>44492</v>
      </c>
      <c r="G101" s="38">
        <v>44503</v>
      </c>
      <c r="H101" s="458"/>
    </row>
    <row r="102" spans="1:8">
      <c r="A102" s="39" t="s">
        <v>428</v>
      </c>
      <c r="B102" s="39" t="s">
        <v>617</v>
      </c>
      <c r="C102" s="39" t="s">
        <v>381</v>
      </c>
      <c r="D102" s="39" t="s">
        <v>386</v>
      </c>
      <c r="E102" s="453" t="s">
        <v>616</v>
      </c>
      <c r="F102" s="38">
        <v>44492</v>
      </c>
      <c r="G102" s="38">
        <v>44503</v>
      </c>
      <c r="H102" s="458"/>
    </row>
    <row r="103" spans="1:8">
      <c r="A103" s="39" t="s">
        <v>428</v>
      </c>
      <c r="B103" s="39" t="s">
        <v>553</v>
      </c>
      <c r="C103" s="39" t="s">
        <v>381</v>
      </c>
      <c r="D103" s="39" t="s">
        <v>386</v>
      </c>
      <c r="E103" s="453" t="s">
        <v>558</v>
      </c>
      <c r="F103" s="38">
        <v>44492</v>
      </c>
      <c r="G103" s="38">
        <v>44505</v>
      </c>
      <c r="H103" s="458"/>
    </row>
    <row r="104" spans="1:8">
      <c r="A104" s="39" t="s">
        <v>428</v>
      </c>
      <c r="B104" s="39" t="s">
        <v>553</v>
      </c>
      <c r="C104" s="39" t="s">
        <v>381</v>
      </c>
      <c r="D104" s="39" t="s">
        <v>386</v>
      </c>
      <c r="E104" s="453" t="s">
        <v>557</v>
      </c>
      <c r="F104" s="38">
        <v>44492</v>
      </c>
      <c r="G104" s="38">
        <v>44505</v>
      </c>
      <c r="H104" s="458"/>
    </row>
    <row r="105" spans="1:8">
      <c r="A105" s="39" t="s">
        <v>428</v>
      </c>
      <c r="B105" s="39" t="s">
        <v>553</v>
      </c>
      <c r="C105" s="39" t="s">
        <v>381</v>
      </c>
      <c r="D105" s="39" t="s">
        <v>386</v>
      </c>
      <c r="E105" s="453" t="s">
        <v>556</v>
      </c>
      <c r="F105" s="38">
        <v>44492</v>
      </c>
      <c r="G105" s="38">
        <v>44505</v>
      </c>
      <c r="H105" s="458"/>
    </row>
    <row r="106" spans="1:8">
      <c r="A106" s="39" t="s">
        <v>428</v>
      </c>
      <c r="B106" s="39" t="s">
        <v>553</v>
      </c>
      <c r="C106" s="39" t="s">
        <v>381</v>
      </c>
      <c r="D106" s="39" t="s">
        <v>386</v>
      </c>
      <c r="E106" s="453" t="s">
        <v>555</v>
      </c>
      <c r="F106" s="38">
        <v>44492</v>
      </c>
      <c r="G106" s="38">
        <v>44505</v>
      </c>
      <c r="H106" s="458"/>
    </row>
    <row r="107" spans="1:8">
      <c r="A107" s="39" t="s">
        <v>428</v>
      </c>
      <c r="B107" s="39" t="s">
        <v>553</v>
      </c>
      <c r="C107" s="39" t="s">
        <v>381</v>
      </c>
      <c r="D107" s="39" t="s">
        <v>386</v>
      </c>
      <c r="E107" s="453" t="s">
        <v>554</v>
      </c>
      <c r="F107" s="38">
        <v>44492</v>
      </c>
      <c r="G107" s="38">
        <v>44505</v>
      </c>
      <c r="H107" s="458"/>
    </row>
    <row r="108" spans="1:8">
      <c r="A108" s="39" t="s">
        <v>428</v>
      </c>
      <c r="B108" s="39" t="s">
        <v>553</v>
      </c>
      <c r="C108" s="39" t="s">
        <v>381</v>
      </c>
      <c r="D108" s="39" t="s">
        <v>386</v>
      </c>
      <c r="E108" s="453" t="s">
        <v>552</v>
      </c>
      <c r="F108" s="38">
        <v>44492</v>
      </c>
      <c r="G108" s="38">
        <v>44505</v>
      </c>
      <c r="H108" s="458"/>
    </row>
    <row r="109" spans="1:8">
      <c r="A109" s="39" t="s">
        <v>428</v>
      </c>
      <c r="B109" s="39" t="s">
        <v>538</v>
      </c>
      <c r="C109" s="39" t="s">
        <v>381</v>
      </c>
      <c r="D109" s="39" t="s">
        <v>386</v>
      </c>
      <c r="E109" s="453" t="s">
        <v>537</v>
      </c>
      <c r="F109" s="38">
        <v>44492</v>
      </c>
      <c r="G109" s="38">
        <v>44507</v>
      </c>
      <c r="H109" s="458"/>
    </row>
    <row r="110" spans="1:8">
      <c r="A110" s="39" t="s">
        <v>428</v>
      </c>
      <c r="B110" s="39" t="s">
        <v>524</v>
      </c>
      <c r="C110" s="39" t="s">
        <v>381</v>
      </c>
      <c r="D110" s="39" t="s">
        <v>386</v>
      </c>
      <c r="E110" s="453" t="s">
        <v>529</v>
      </c>
      <c r="F110" s="38">
        <v>44492</v>
      </c>
      <c r="G110" s="38">
        <v>44507</v>
      </c>
      <c r="H110" s="458"/>
    </row>
    <row r="111" spans="1:8">
      <c r="A111" s="39" t="s">
        <v>428</v>
      </c>
      <c r="B111" s="39" t="s">
        <v>524</v>
      </c>
      <c r="C111" s="39" t="s">
        <v>381</v>
      </c>
      <c r="D111" s="39" t="s">
        <v>386</v>
      </c>
      <c r="E111" s="453" t="s">
        <v>528</v>
      </c>
      <c r="F111" s="38">
        <v>44492</v>
      </c>
      <c r="G111" s="38">
        <v>44507</v>
      </c>
      <c r="H111" s="458"/>
    </row>
    <row r="112" spans="1:8">
      <c r="A112" s="39" t="s">
        <v>428</v>
      </c>
      <c r="B112" s="39" t="s">
        <v>524</v>
      </c>
      <c r="C112" s="39" t="s">
        <v>381</v>
      </c>
      <c r="D112" s="39" t="s">
        <v>386</v>
      </c>
      <c r="E112" s="453" t="s">
        <v>527</v>
      </c>
      <c r="F112" s="38">
        <v>44492</v>
      </c>
      <c r="G112" s="38">
        <v>44507</v>
      </c>
      <c r="H112" s="458"/>
    </row>
    <row r="113" spans="1:8">
      <c r="A113" s="39" t="s">
        <v>428</v>
      </c>
      <c r="B113" s="39" t="s">
        <v>524</v>
      </c>
      <c r="C113" s="39" t="s">
        <v>381</v>
      </c>
      <c r="D113" s="39" t="s">
        <v>386</v>
      </c>
      <c r="E113" s="453" t="s">
        <v>526</v>
      </c>
      <c r="F113" s="38">
        <v>44492</v>
      </c>
      <c r="G113" s="38">
        <v>44507</v>
      </c>
      <c r="H113" s="458"/>
    </row>
    <row r="114" spans="1:8">
      <c r="A114" s="39" t="s">
        <v>428</v>
      </c>
      <c r="B114" s="39" t="s">
        <v>524</v>
      </c>
      <c r="C114" s="39" t="s">
        <v>381</v>
      </c>
      <c r="D114" s="39" t="s">
        <v>386</v>
      </c>
      <c r="E114" s="453" t="s">
        <v>525</v>
      </c>
      <c r="F114" s="38">
        <v>44492</v>
      </c>
      <c r="G114" s="38">
        <v>44507</v>
      </c>
      <c r="H114" s="458"/>
    </row>
    <row r="115" spans="1:8">
      <c r="A115" s="39" t="s">
        <v>428</v>
      </c>
      <c r="B115" s="39" t="s">
        <v>524</v>
      </c>
      <c r="C115" s="39" t="s">
        <v>381</v>
      </c>
      <c r="D115" s="39" t="s">
        <v>386</v>
      </c>
      <c r="E115" s="453" t="s">
        <v>523</v>
      </c>
      <c r="F115" s="38">
        <v>44492</v>
      </c>
      <c r="G115" s="38">
        <v>44507</v>
      </c>
      <c r="H115" s="458"/>
    </row>
    <row r="116" spans="1:8">
      <c r="A116" s="39" t="s">
        <v>428</v>
      </c>
      <c r="B116" s="39" t="s">
        <v>518</v>
      </c>
      <c r="C116" s="39" t="s">
        <v>381</v>
      </c>
      <c r="D116" s="39" t="s">
        <v>386</v>
      </c>
      <c r="E116" s="453" t="s">
        <v>519</v>
      </c>
      <c r="F116" s="38">
        <v>44492</v>
      </c>
      <c r="G116" s="38">
        <v>44507</v>
      </c>
      <c r="H116" s="458"/>
    </row>
    <row r="117" spans="1:8">
      <c r="A117" s="39" t="s">
        <v>428</v>
      </c>
      <c r="B117" s="39" t="s">
        <v>518</v>
      </c>
      <c r="C117" s="39" t="s">
        <v>381</v>
      </c>
      <c r="D117" s="39" t="s">
        <v>386</v>
      </c>
      <c r="E117" s="453" t="s">
        <v>517</v>
      </c>
      <c r="F117" s="38">
        <v>44492</v>
      </c>
      <c r="G117" s="38">
        <v>44507</v>
      </c>
      <c r="H117" s="458"/>
    </row>
    <row r="118" spans="1:8">
      <c r="A118" s="36" t="s">
        <v>428</v>
      </c>
      <c r="B118" s="36" t="s">
        <v>514</v>
      </c>
      <c r="C118" s="36" t="s">
        <v>381</v>
      </c>
      <c r="D118" s="36" t="s">
        <v>386</v>
      </c>
      <c r="E118" s="452" t="s">
        <v>516</v>
      </c>
      <c r="F118" s="35">
        <v>44493</v>
      </c>
      <c r="G118" s="35">
        <v>44508</v>
      </c>
      <c r="H118" s="458"/>
    </row>
    <row r="119" spans="1:8">
      <c r="A119" s="36" t="s">
        <v>428</v>
      </c>
      <c r="B119" s="36" t="s">
        <v>514</v>
      </c>
      <c r="C119" s="36" t="s">
        <v>381</v>
      </c>
      <c r="D119" s="36" t="s">
        <v>386</v>
      </c>
      <c r="E119" s="452" t="s">
        <v>2325</v>
      </c>
      <c r="F119" s="35">
        <v>44493</v>
      </c>
      <c r="G119" s="35">
        <v>44508</v>
      </c>
      <c r="H119" s="458"/>
    </row>
    <row r="120" spans="1:8">
      <c r="A120" s="36" t="s">
        <v>428</v>
      </c>
      <c r="B120" s="36" t="s">
        <v>514</v>
      </c>
      <c r="C120" s="36" t="s">
        <v>381</v>
      </c>
      <c r="D120" s="36" t="s">
        <v>386</v>
      </c>
      <c r="E120" s="452" t="s">
        <v>513</v>
      </c>
      <c r="F120" s="35">
        <v>44493</v>
      </c>
      <c r="G120" s="35">
        <v>44508</v>
      </c>
      <c r="H120" s="458"/>
    </row>
    <row r="121" spans="1:8">
      <c r="A121" s="36" t="s">
        <v>428</v>
      </c>
      <c r="B121" s="36" t="s">
        <v>510</v>
      </c>
      <c r="C121" s="36" t="s">
        <v>381</v>
      </c>
      <c r="D121" s="36" t="s">
        <v>386</v>
      </c>
      <c r="E121" s="452" t="s">
        <v>2326</v>
      </c>
      <c r="F121" s="35">
        <v>44493</v>
      </c>
      <c r="G121" s="35">
        <v>44508</v>
      </c>
      <c r="H121" s="458"/>
    </row>
    <row r="122" spans="1:8">
      <c r="A122" s="36" t="s">
        <v>428</v>
      </c>
      <c r="B122" s="36" t="s">
        <v>510</v>
      </c>
      <c r="C122" s="36" t="s">
        <v>381</v>
      </c>
      <c r="D122" s="36" t="s">
        <v>386</v>
      </c>
      <c r="E122" s="452" t="s">
        <v>511</v>
      </c>
      <c r="F122" s="35">
        <v>44493</v>
      </c>
      <c r="G122" s="35">
        <v>44508</v>
      </c>
      <c r="H122" s="458"/>
    </row>
    <row r="123" spans="1:8">
      <c r="A123" s="36" t="s">
        <v>428</v>
      </c>
      <c r="B123" s="36" t="s">
        <v>510</v>
      </c>
      <c r="C123" s="36" t="s">
        <v>381</v>
      </c>
      <c r="D123" s="36" t="s">
        <v>386</v>
      </c>
      <c r="E123" s="452" t="s">
        <v>509</v>
      </c>
      <c r="F123" s="35">
        <v>44493</v>
      </c>
      <c r="G123" s="35">
        <v>44508</v>
      </c>
      <c r="H123" s="458"/>
    </row>
    <row r="124" spans="1:8">
      <c r="A124" s="36" t="s">
        <v>428</v>
      </c>
      <c r="B124" s="36" t="s">
        <v>508</v>
      </c>
      <c r="C124" s="36" t="s">
        <v>381</v>
      </c>
      <c r="D124" s="36" t="s">
        <v>386</v>
      </c>
      <c r="E124" s="452" t="s">
        <v>2293</v>
      </c>
      <c r="F124" s="35">
        <v>44493</v>
      </c>
      <c r="G124" s="35">
        <v>44508</v>
      </c>
      <c r="H124" s="458"/>
    </row>
    <row r="125" spans="1:8">
      <c r="A125" s="36" t="s">
        <v>378</v>
      </c>
      <c r="B125" s="36" t="s">
        <v>1</v>
      </c>
      <c r="C125" s="36" t="s">
        <v>387</v>
      </c>
      <c r="D125" s="36" t="s">
        <v>380</v>
      </c>
      <c r="E125" s="452" t="s">
        <v>2327</v>
      </c>
      <c r="F125" s="35">
        <v>44493</v>
      </c>
      <c r="G125" s="35">
        <v>44492</v>
      </c>
      <c r="H125" s="458"/>
    </row>
    <row r="126" spans="1:8">
      <c r="A126" s="36" t="s">
        <v>378</v>
      </c>
      <c r="B126" s="36" t="s">
        <v>1</v>
      </c>
      <c r="C126" s="36" t="s">
        <v>387</v>
      </c>
      <c r="D126" s="36" t="s">
        <v>380</v>
      </c>
      <c r="E126" s="452" t="s">
        <v>2328</v>
      </c>
      <c r="F126" s="35">
        <v>44493</v>
      </c>
      <c r="G126" s="35">
        <v>44492</v>
      </c>
      <c r="H126" s="458"/>
    </row>
    <row r="127" spans="1:8">
      <c r="A127" s="36" t="s">
        <v>378</v>
      </c>
      <c r="B127" s="36" t="s">
        <v>1</v>
      </c>
      <c r="C127" s="36" t="s">
        <v>387</v>
      </c>
      <c r="D127" s="36" t="s">
        <v>380</v>
      </c>
      <c r="E127" s="452" t="s">
        <v>2329</v>
      </c>
      <c r="F127" s="35">
        <v>44493</v>
      </c>
      <c r="G127" s="35">
        <v>44492</v>
      </c>
      <c r="H127" s="458"/>
    </row>
    <row r="128" spans="1:8">
      <c r="A128" s="36" t="s">
        <v>378</v>
      </c>
      <c r="B128" s="36" t="s">
        <v>1</v>
      </c>
      <c r="C128" s="36" t="s">
        <v>387</v>
      </c>
      <c r="D128" s="36" t="s">
        <v>380</v>
      </c>
      <c r="E128" s="452" t="s">
        <v>2330</v>
      </c>
      <c r="F128" s="35">
        <v>44493</v>
      </c>
      <c r="G128" s="35">
        <v>44492</v>
      </c>
      <c r="H128" s="458"/>
    </row>
    <row r="129" spans="1:8">
      <c r="A129" s="36" t="s">
        <v>378</v>
      </c>
      <c r="B129" s="36" t="s">
        <v>1</v>
      </c>
      <c r="C129" s="36" t="s">
        <v>387</v>
      </c>
      <c r="D129" s="36" t="s">
        <v>380</v>
      </c>
      <c r="E129" s="452" t="s">
        <v>425</v>
      </c>
      <c r="F129" s="35">
        <v>44493</v>
      </c>
      <c r="G129" s="35">
        <v>44492</v>
      </c>
      <c r="H129" s="458"/>
    </row>
    <row r="130" spans="1:8">
      <c r="A130" s="36" t="s">
        <v>378</v>
      </c>
      <c r="B130" s="36" t="s">
        <v>1</v>
      </c>
      <c r="C130" s="36" t="s">
        <v>387</v>
      </c>
      <c r="D130" s="36" t="s">
        <v>380</v>
      </c>
      <c r="E130" s="452" t="s">
        <v>2331</v>
      </c>
      <c r="F130" s="35">
        <v>44493</v>
      </c>
      <c r="G130" s="35">
        <v>44492</v>
      </c>
      <c r="H130" s="458"/>
    </row>
    <row r="131" spans="1:8">
      <c r="A131" s="36" t="s">
        <v>378</v>
      </c>
      <c r="B131" s="36" t="s">
        <v>422</v>
      </c>
      <c r="C131" s="36" t="s">
        <v>387</v>
      </c>
      <c r="D131" s="36" t="s">
        <v>409</v>
      </c>
      <c r="E131" s="452" t="s">
        <v>424</v>
      </c>
      <c r="F131" s="35">
        <v>44493</v>
      </c>
      <c r="G131" s="35">
        <v>44492</v>
      </c>
      <c r="H131" s="458"/>
    </row>
    <row r="132" spans="1:8">
      <c r="A132" s="36" t="s">
        <v>378</v>
      </c>
      <c r="B132" s="36" t="s">
        <v>422</v>
      </c>
      <c r="C132" s="36" t="s">
        <v>387</v>
      </c>
      <c r="D132" s="36" t="s">
        <v>409</v>
      </c>
      <c r="E132" s="452" t="s">
        <v>2332</v>
      </c>
      <c r="F132" s="35">
        <v>44493</v>
      </c>
      <c r="G132" s="35">
        <v>44492</v>
      </c>
      <c r="H132" s="458"/>
    </row>
    <row r="133" spans="1:8">
      <c r="A133" s="36" t="s">
        <v>378</v>
      </c>
      <c r="B133" s="36" t="s">
        <v>422</v>
      </c>
      <c r="C133" s="36" t="s">
        <v>387</v>
      </c>
      <c r="D133" s="36" t="s">
        <v>409</v>
      </c>
      <c r="E133" s="452" t="s">
        <v>423</v>
      </c>
      <c r="F133" s="35">
        <v>44493</v>
      </c>
      <c r="G133" s="35">
        <v>44492</v>
      </c>
      <c r="H133" s="458"/>
    </row>
    <row r="134" spans="1:8">
      <c r="A134" s="36" t="s">
        <v>378</v>
      </c>
      <c r="B134" s="36" t="s">
        <v>422</v>
      </c>
      <c r="C134" s="36" t="s">
        <v>387</v>
      </c>
      <c r="D134" s="36" t="s">
        <v>409</v>
      </c>
      <c r="E134" s="452" t="s">
        <v>2333</v>
      </c>
      <c r="F134" s="35">
        <v>44493</v>
      </c>
      <c r="G134" s="35">
        <v>44492</v>
      </c>
      <c r="H134" s="458"/>
    </row>
    <row r="135" spans="1:8">
      <c r="A135" s="36" t="s">
        <v>378</v>
      </c>
      <c r="B135" s="36" t="s">
        <v>421</v>
      </c>
      <c r="C135" s="36" t="s">
        <v>381</v>
      </c>
      <c r="D135" s="36" t="s">
        <v>409</v>
      </c>
      <c r="E135" s="452" t="s">
        <v>420</v>
      </c>
      <c r="F135" s="35">
        <v>44493</v>
      </c>
      <c r="G135" s="35">
        <v>44492</v>
      </c>
      <c r="H135" s="458"/>
    </row>
    <row r="136" spans="1:8">
      <c r="A136" s="39" t="s">
        <v>428</v>
      </c>
      <c r="B136" s="39" t="s">
        <v>451</v>
      </c>
      <c r="C136" s="39" t="s">
        <v>381</v>
      </c>
      <c r="D136" s="39" t="s">
        <v>386</v>
      </c>
      <c r="E136" s="453" t="s">
        <v>315</v>
      </c>
      <c r="F136" s="38">
        <v>44494</v>
      </c>
      <c r="G136" s="38">
        <v>44493</v>
      </c>
      <c r="H136" s="458"/>
    </row>
    <row r="137" spans="1:8">
      <c r="A137" s="39" t="s">
        <v>428</v>
      </c>
      <c r="B137" s="39" t="s">
        <v>451</v>
      </c>
      <c r="C137" s="39" t="s">
        <v>381</v>
      </c>
      <c r="D137" s="39" t="s">
        <v>386</v>
      </c>
      <c r="E137" s="453" t="s">
        <v>316</v>
      </c>
      <c r="F137" s="38">
        <v>44494</v>
      </c>
      <c r="G137" s="38">
        <v>44493</v>
      </c>
      <c r="H137" s="458"/>
    </row>
    <row r="138" spans="1:8">
      <c r="A138" s="39" t="s">
        <v>428</v>
      </c>
      <c r="B138" s="39" t="s">
        <v>450</v>
      </c>
      <c r="C138" s="39" t="s">
        <v>381</v>
      </c>
      <c r="D138" s="39" t="s">
        <v>386</v>
      </c>
      <c r="E138" s="453" t="s">
        <v>317</v>
      </c>
      <c r="F138" s="38">
        <v>44494</v>
      </c>
      <c r="G138" s="38">
        <v>44493</v>
      </c>
      <c r="H138" s="458"/>
    </row>
    <row r="139" spans="1:8">
      <c r="A139" s="39" t="s">
        <v>428</v>
      </c>
      <c r="B139" s="39" t="s">
        <v>450</v>
      </c>
      <c r="C139" s="39" t="s">
        <v>381</v>
      </c>
      <c r="D139" s="39" t="s">
        <v>386</v>
      </c>
      <c r="E139" s="453" t="s">
        <v>318</v>
      </c>
      <c r="F139" s="38">
        <v>44494</v>
      </c>
      <c r="G139" s="38">
        <v>44493</v>
      </c>
      <c r="H139" s="458"/>
    </row>
    <row r="140" spans="1:8">
      <c r="A140" s="39" t="s">
        <v>428</v>
      </c>
      <c r="B140" s="39" t="s">
        <v>449</v>
      </c>
      <c r="C140" s="39" t="s">
        <v>381</v>
      </c>
      <c r="D140" s="39" t="s">
        <v>386</v>
      </c>
      <c r="E140" s="453" t="s">
        <v>319</v>
      </c>
      <c r="F140" s="38">
        <v>44494</v>
      </c>
      <c r="G140" s="38">
        <v>44493</v>
      </c>
      <c r="H140" s="458"/>
    </row>
    <row r="141" spans="1:8">
      <c r="A141" s="39" t="s">
        <v>428</v>
      </c>
      <c r="B141" s="39" t="s">
        <v>449</v>
      </c>
      <c r="C141" s="39" t="s">
        <v>381</v>
      </c>
      <c r="D141" s="39" t="s">
        <v>386</v>
      </c>
      <c r="E141" s="453" t="s">
        <v>320</v>
      </c>
      <c r="F141" s="38">
        <v>44494</v>
      </c>
      <c r="G141" s="38">
        <v>44493</v>
      </c>
      <c r="H141" s="458"/>
    </row>
    <row r="142" spans="1:8">
      <c r="A142" s="39" t="s">
        <v>428</v>
      </c>
      <c r="B142" s="39" t="s">
        <v>448</v>
      </c>
      <c r="C142" s="39" t="s">
        <v>377</v>
      </c>
      <c r="D142" s="39" t="s">
        <v>386</v>
      </c>
      <c r="E142" s="453" t="s">
        <v>119</v>
      </c>
      <c r="F142" s="38">
        <v>44494</v>
      </c>
      <c r="G142" s="38">
        <v>44493</v>
      </c>
      <c r="H142" s="458"/>
    </row>
    <row r="143" spans="1:8">
      <c r="A143" s="39" t="s">
        <v>378</v>
      </c>
      <c r="B143" s="39" t="s">
        <v>0</v>
      </c>
      <c r="C143" s="39" t="s">
        <v>387</v>
      </c>
      <c r="D143" s="39" t="s">
        <v>386</v>
      </c>
      <c r="E143" s="453" t="s">
        <v>399</v>
      </c>
      <c r="F143" s="38">
        <v>44494</v>
      </c>
      <c r="G143" s="38">
        <v>44493</v>
      </c>
      <c r="H143" s="458"/>
    </row>
    <row r="144" spans="1:8">
      <c r="A144" s="39" t="s">
        <v>378</v>
      </c>
      <c r="B144" s="39" t="s">
        <v>0</v>
      </c>
      <c r="C144" s="39" t="s">
        <v>387</v>
      </c>
      <c r="D144" s="39" t="s">
        <v>386</v>
      </c>
      <c r="E144" s="453" t="s">
        <v>398</v>
      </c>
      <c r="F144" s="38">
        <v>44494</v>
      </c>
      <c r="G144" s="38">
        <v>44493</v>
      </c>
      <c r="H144" s="458"/>
    </row>
    <row r="145" spans="1:8">
      <c r="A145" s="39" t="s">
        <v>378</v>
      </c>
      <c r="B145" s="39" t="s">
        <v>0</v>
      </c>
      <c r="C145" s="39" t="s">
        <v>387</v>
      </c>
      <c r="D145" s="39" t="s">
        <v>386</v>
      </c>
      <c r="E145" s="453" t="s">
        <v>397</v>
      </c>
      <c r="F145" s="38">
        <v>44494</v>
      </c>
      <c r="G145" s="38">
        <v>44493</v>
      </c>
      <c r="H145" s="458"/>
    </row>
    <row r="146" spans="1:8">
      <c r="A146" s="39" t="s">
        <v>378</v>
      </c>
      <c r="B146" s="39" t="s">
        <v>0</v>
      </c>
      <c r="C146" s="39" t="s">
        <v>387</v>
      </c>
      <c r="D146" s="39" t="s">
        <v>386</v>
      </c>
      <c r="E146" s="453" t="s">
        <v>396</v>
      </c>
      <c r="F146" s="38">
        <v>44494</v>
      </c>
      <c r="G146" s="38">
        <v>44493</v>
      </c>
      <c r="H146" s="458"/>
    </row>
    <row r="147" spans="1:8">
      <c r="A147" s="39" t="s">
        <v>378</v>
      </c>
      <c r="B147" s="39" t="s">
        <v>0</v>
      </c>
      <c r="C147" s="39" t="s">
        <v>387</v>
      </c>
      <c r="D147" s="39" t="s">
        <v>386</v>
      </c>
      <c r="E147" s="453" t="s">
        <v>395</v>
      </c>
      <c r="F147" s="38">
        <v>44494</v>
      </c>
      <c r="G147" s="38">
        <v>44493</v>
      </c>
      <c r="H147" s="458"/>
    </row>
    <row r="148" spans="1:8">
      <c r="A148" s="39" t="s">
        <v>378</v>
      </c>
      <c r="B148" s="39" t="s">
        <v>0</v>
      </c>
      <c r="C148" s="39" t="s">
        <v>387</v>
      </c>
      <c r="D148" s="39" t="s">
        <v>386</v>
      </c>
      <c r="E148" s="453" t="s">
        <v>394</v>
      </c>
      <c r="F148" s="38">
        <v>44494</v>
      </c>
      <c r="G148" s="38">
        <v>44493</v>
      </c>
      <c r="H148" s="458"/>
    </row>
    <row r="149" spans="1:8">
      <c r="A149" s="39" t="s">
        <v>378</v>
      </c>
      <c r="B149" s="39" t="s">
        <v>418</v>
      </c>
      <c r="C149" s="39" t="s">
        <v>381</v>
      </c>
      <c r="D149" s="39" t="s">
        <v>409</v>
      </c>
      <c r="E149" s="453" t="s">
        <v>419</v>
      </c>
      <c r="F149" s="38">
        <v>44494</v>
      </c>
      <c r="G149" s="38">
        <v>44493</v>
      </c>
      <c r="H149" s="458"/>
    </row>
    <row r="150" spans="1:8">
      <c r="A150" s="39" t="s">
        <v>378</v>
      </c>
      <c r="B150" s="39" t="s">
        <v>418</v>
      </c>
      <c r="C150" s="39" t="s">
        <v>381</v>
      </c>
      <c r="D150" s="39" t="s">
        <v>409</v>
      </c>
      <c r="E150" s="453" t="s">
        <v>417</v>
      </c>
      <c r="F150" s="38">
        <v>44494</v>
      </c>
      <c r="G150" s="38">
        <v>44493</v>
      </c>
      <c r="H150" s="458"/>
    </row>
    <row r="151" spans="1:8">
      <c r="A151" s="39" t="s">
        <v>378</v>
      </c>
      <c r="B151" s="39" t="s">
        <v>416</v>
      </c>
      <c r="C151" s="39" t="s">
        <v>381</v>
      </c>
      <c r="D151" s="39" t="s">
        <v>409</v>
      </c>
      <c r="E151" s="453" t="s">
        <v>415</v>
      </c>
      <c r="F151" s="38">
        <v>44494</v>
      </c>
      <c r="G151" s="38">
        <v>44493</v>
      </c>
      <c r="H151" s="458"/>
    </row>
    <row r="152" spans="1:8">
      <c r="A152" s="39" t="s">
        <v>378</v>
      </c>
      <c r="B152" s="39" t="s">
        <v>414</v>
      </c>
      <c r="C152" s="39" t="s">
        <v>381</v>
      </c>
      <c r="D152" s="39" t="s">
        <v>409</v>
      </c>
      <c r="E152" s="453" t="s">
        <v>413</v>
      </c>
      <c r="F152" s="38">
        <v>44494</v>
      </c>
      <c r="G152" s="38">
        <v>44493</v>
      </c>
      <c r="H152" s="458"/>
    </row>
    <row r="153" spans="1:8">
      <c r="A153" s="39" t="s">
        <v>378</v>
      </c>
      <c r="B153" s="39" t="s">
        <v>412</v>
      </c>
      <c r="C153" s="39" t="s">
        <v>381</v>
      </c>
      <c r="D153" s="39" t="s">
        <v>409</v>
      </c>
      <c r="E153" s="453" t="s">
        <v>411</v>
      </c>
      <c r="F153" s="38">
        <v>44494</v>
      </c>
      <c r="G153" s="38">
        <v>44493</v>
      </c>
      <c r="H153" s="458"/>
    </row>
    <row r="154" spans="1:8">
      <c r="A154" s="39" t="s">
        <v>378</v>
      </c>
      <c r="B154" s="39" t="s">
        <v>410</v>
      </c>
      <c r="C154" s="39" t="s">
        <v>381</v>
      </c>
      <c r="D154" s="39" t="s">
        <v>409</v>
      </c>
      <c r="E154" s="453" t="s">
        <v>408</v>
      </c>
      <c r="F154" s="38">
        <v>44494</v>
      </c>
      <c r="G154" s="38">
        <v>44493</v>
      </c>
      <c r="H154" s="458"/>
    </row>
    <row r="155" spans="1:8">
      <c r="A155" s="39" t="s">
        <v>378</v>
      </c>
      <c r="B155" s="39" t="s">
        <v>407</v>
      </c>
      <c r="C155" s="39" t="s">
        <v>381</v>
      </c>
      <c r="D155" s="39" t="s">
        <v>380</v>
      </c>
      <c r="E155" s="453" t="s">
        <v>406</v>
      </c>
      <c r="F155" s="38">
        <v>44494</v>
      </c>
      <c r="G155" s="38">
        <v>44493</v>
      </c>
      <c r="H155" s="458"/>
    </row>
    <row r="156" spans="1:8">
      <c r="A156" s="39" t="s">
        <v>378</v>
      </c>
      <c r="B156" s="39" t="s">
        <v>405</v>
      </c>
      <c r="C156" s="39" t="s">
        <v>381</v>
      </c>
      <c r="D156" s="39" t="s">
        <v>380</v>
      </c>
      <c r="E156" s="453" t="s">
        <v>404</v>
      </c>
      <c r="F156" s="38">
        <v>44494</v>
      </c>
      <c r="G156" s="38">
        <v>44493</v>
      </c>
      <c r="H156" s="458"/>
    </row>
    <row r="157" spans="1:8">
      <c r="A157" s="39" t="s">
        <v>378</v>
      </c>
      <c r="B157" s="39" t="s">
        <v>403</v>
      </c>
      <c r="C157" s="39" t="s">
        <v>381</v>
      </c>
      <c r="D157" s="39" t="s">
        <v>380</v>
      </c>
      <c r="E157" s="453" t="s">
        <v>402</v>
      </c>
      <c r="F157" s="38">
        <v>44494</v>
      </c>
      <c r="G157" s="38">
        <v>44493</v>
      </c>
      <c r="H157" s="458"/>
    </row>
    <row r="158" spans="1:8">
      <c r="A158" s="39" t="s">
        <v>378</v>
      </c>
      <c r="B158" s="39" t="s">
        <v>401</v>
      </c>
      <c r="C158" s="39" t="s">
        <v>381</v>
      </c>
      <c r="D158" s="39" t="s">
        <v>380</v>
      </c>
      <c r="E158" s="453" t="s">
        <v>400</v>
      </c>
      <c r="F158" s="38">
        <v>44494</v>
      </c>
      <c r="G158" s="38">
        <v>44493</v>
      </c>
      <c r="H158" s="458"/>
    </row>
    <row r="159" spans="1:8">
      <c r="A159" s="39" t="s">
        <v>378</v>
      </c>
      <c r="B159" s="39" t="s">
        <v>392</v>
      </c>
      <c r="C159" s="39" t="s">
        <v>387</v>
      </c>
      <c r="D159" s="39" t="s">
        <v>386</v>
      </c>
      <c r="E159" s="453" t="s">
        <v>393</v>
      </c>
      <c r="F159" s="38">
        <v>44494</v>
      </c>
      <c r="G159" s="38">
        <v>44493</v>
      </c>
      <c r="H159" s="458"/>
    </row>
    <row r="160" spans="1:8">
      <c r="A160" s="39" t="s">
        <v>378</v>
      </c>
      <c r="B160" s="39" t="s">
        <v>392</v>
      </c>
      <c r="C160" s="39" t="s">
        <v>387</v>
      </c>
      <c r="D160" s="39" t="s">
        <v>386</v>
      </c>
      <c r="E160" s="453" t="s">
        <v>391</v>
      </c>
      <c r="F160" s="38">
        <v>44494</v>
      </c>
      <c r="G160" s="38">
        <v>44493</v>
      </c>
      <c r="H160" s="458"/>
    </row>
    <row r="161" spans="1:8">
      <c r="A161" s="39" t="s">
        <v>378</v>
      </c>
      <c r="B161" s="39" t="s">
        <v>390</v>
      </c>
      <c r="C161" s="39" t="s">
        <v>387</v>
      </c>
      <c r="D161" s="39" t="s">
        <v>386</v>
      </c>
      <c r="E161" s="453" t="s">
        <v>389</v>
      </c>
      <c r="F161" s="38">
        <v>44494</v>
      </c>
      <c r="G161" s="38">
        <v>44493</v>
      </c>
      <c r="H161" s="458"/>
    </row>
    <row r="162" spans="1:8">
      <c r="A162" s="39" t="s">
        <v>378</v>
      </c>
      <c r="B162" s="39" t="s">
        <v>388</v>
      </c>
      <c r="C162" s="39" t="s">
        <v>387</v>
      </c>
      <c r="D162" s="39" t="s">
        <v>386</v>
      </c>
      <c r="E162" s="453" t="s">
        <v>385</v>
      </c>
      <c r="F162" s="38">
        <v>44494</v>
      </c>
      <c r="G162" s="38">
        <v>44493</v>
      </c>
      <c r="H162" s="458"/>
    </row>
    <row r="163" spans="1:8">
      <c r="A163" s="36" t="s">
        <v>378</v>
      </c>
      <c r="B163" s="344" t="s">
        <v>0</v>
      </c>
      <c r="C163" s="36" t="s">
        <v>387</v>
      </c>
      <c r="D163" s="36" t="s">
        <v>386</v>
      </c>
      <c r="E163" s="459" t="s">
        <v>2334</v>
      </c>
      <c r="F163" s="35">
        <v>44495</v>
      </c>
      <c r="G163" s="35">
        <v>44494</v>
      </c>
      <c r="H163" s="447"/>
    </row>
    <row r="164" spans="1:8">
      <c r="A164" s="36" t="s">
        <v>378</v>
      </c>
      <c r="B164" s="344" t="s">
        <v>0</v>
      </c>
      <c r="C164" s="36" t="s">
        <v>387</v>
      </c>
      <c r="D164" s="36" t="s">
        <v>386</v>
      </c>
      <c r="E164" s="459" t="s">
        <v>2335</v>
      </c>
      <c r="F164" s="35">
        <v>44495</v>
      </c>
      <c r="G164" s="35">
        <v>44494</v>
      </c>
      <c r="H164" s="447"/>
    </row>
    <row r="165" spans="1:8">
      <c r="A165" s="36" t="s">
        <v>378</v>
      </c>
      <c r="B165" s="344" t="s">
        <v>0</v>
      </c>
      <c r="C165" s="36" t="s">
        <v>387</v>
      </c>
      <c r="D165" s="36" t="s">
        <v>386</v>
      </c>
      <c r="E165" s="459" t="s">
        <v>2336</v>
      </c>
      <c r="F165" s="35">
        <v>44495</v>
      </c>
      <c r="G165" s="35">
        <v>44494</v>
      </c>
      <c r="H165" s="447"/>
    </row>
    <row r="166" spans="1:8">
      <c r="A166" s="36" t="s">
        <v>378</v>
      </c>
      <c r="B166" s="344" t="s">
        <v>0</v>
      </c>
      <c r="C166" s="36" t="s">
        <v>387</v>
      </c>
      <c r="D166" s="36" t="s">
        <v>386</v>
      </c>
      <c r="E166" s="459" t="s">
        <v>2337</v>
      </c>
      <c r="F166" s="35">
        <v>44495</v>
      </c>
      <c r="G166" s="35">
        <v>44494</v>
      </c>
      <c r="H166" s="447"/>
    </row>
    <row r="167" spans="1:8">
      <c r="A167" s="36" t="s">
        <v>378</v>
      </c>
      <c r="B167" s="344" t="s">
        <v>0</v>
      </c>
      <c r="C167" s="36" t="s">
        <v>387</v>
      </c>
      <c r="D167" s="36" t="s">
        <v>386</v>
      </c>
      <c r="E167" s="459" t="s">
        <v>2338</v>
      </c>
      <c r="F167" s="35">
        <v>44495</v>
      </c>
      <c r="G167" s="35">
        <v>44494</v>
      </c>
      <c r="H167" s="447"/>
    </row>
    <row r="168" spans="1:8">
      <c r="A168" s="36" t="s">
        <v>378</v>
      </c>
      <c r="B168" s="344" t="s">
        <v>0</v>
      </c>
      <c r="C168" s="36" t="s">
        <v>387</v>
      </c>
      <c r="D168" s="36" t="s">
        <v>386</v>
      </c>
      <c r="E168" s="459" t="s">
        <v>2339</v>
      </c>
      <c r="F168" s="35">
        <v>44495</v>
      </c>
      <c r="G168" s="35">
        <v>44494</v>
      </c>
      <c r="H168" s="447"/>
    </row>
    <row r="169" spans="1:8">
      <c r="A169" s="36" t="s">
        <v>428</v>
      </c>
      <c r="B169" s="344" t="s">
        <v>427</v>
      </c>
      <c r="C169" s="36" t="s">
        <v>381</v>
      </c>
      <c r="D169" s="36" t="s">
        <v>386</v>
      </c>
      <c r="E169" s="459" t="s">
        <v>426</v>
      </c>
      <c r="F169" s="35">
        <v>44495</v>
      </c>
      <c r="G169" s="35">
        <v>44495</v>
      </c>
      <c r="H169" s="447"/>
    </row>
    <row r="170" spans="1:8">
      <c r="A170" s="36" t="s">
        <v>428</v>
      </c>
      <c r="B170" s="344" t="s">
        <v>468</v>
      </c>
      <c r="C170" s="36" t="s">
        <v>460</v>
      </c>
      <c r="D170" s="36" t="s">
        <v>380</v>
      </c>
      <c r="E170" s="459" t="s">
        <v>469</v>
      </c>
      <c r="F170" s="35">
        <v>44495</v>
      </c>
      <c r="G170" s="35">
        <v>44495</v>
      </c>
      <c r="H170" s="447"/>
    </row>
    <row r="171" spans="1:8">
      <c r="A171" s="36" t="s">
        <v>428</v>
      </c>
      <c r="B171" s="344" t="s">
        <v>468</v>
      </c>
      <c r="C171" s="36" t="s">
        <v>460</v>
      </c>
      <c r="D171" s="36" t="s">
        <v>380</v>
      </c>
      <c r="E171" s="459" t="s">
        <v>467</v>
      </c>
      <c r="F171" s="35">
        <v>44495</v>
      </c>
      <c r="G171" s="35">
        <v>44495</v>
      </c>
      <c r="H171" s="447"/>
    </row>
    <row r="172" spans="1:8">
      <c r="A172" s="36" t="s">
        <v>428</v>
      </c>
      <c r="B172" s="344" t="s">
        <v>466</v>
      </c>
      <c r="C172" s="36" t="s">
        <v>460</v>
      </c>
      <c r="D172" s="36" t="s">
        <v>380</v>
      </c>
      <c r="E172" s="459" t="s">
        <v>465</v>
      </c>
      <c r="F172" s="35">
        <v>44495</v>
      </c>
      <c r="G172" s="35">
        <v>44495</v>
      </c>
      <c r="H172" s="447"/>
    </row>
    <row r="173" spans="1:8">
      <c r="A173" s="36" t="s">
        <v>428</v>
      </c>
      <c r="B173" s="344" t="s">
        <v>817</v>
      </c>
      <c r="C173" s="36" t="s">
        <v>381</v>
      </c>
      <c r="D173" s="36" t="s">
        <v>386</v>
      </c>
      <c r="E173" s="459" t="s">
        <v>1585</v>
      </c>
      <c r="F173" s="35">
        <v>44495</v>
      </c>
      <c r="G173" s="35">
        <v>44496</v>
      </c>
      <c r="H173" s="447" t="s">
        <v>1532</v>
      </c>
    </row>
    <row r="174" spans="1:8">
      <c r="A174" s="36" t="s">
        <v>428</v>
      </c>
      <c r="B174" s="344" t="s">
        <v>817</v>
      </c>
      <c r="C174" s="36" t="s">
        <v>381</v>
      </c>
      <c r="D174" s="36" t="s">
        <v>386</v>
      </c>
      <c r="E174" s="459" t="s">
        <v>2340</v>
      </c>
      <c r="F174" s="35">
        <v>44495</v>
      </c>
      <c r="G174" s="35">
        <v>44496</v>
      </c>
      <c r="H174" s="447" t="s">
        <v>1532</v>
      </c>
    </row>
    <row r="175" spans="1:8">
      <c r="A175" s="36" t="s">
        <v>428</v>
      </c>
      <c r="B175" s="344" t="s">
        <v>817</v>
      </c>
      <c r="C175" s="36" t="s">
        <v>381</v>
      </c>
      <c r="D175" s="36" t="s">
        <v>386</v>
      </c>
      <c r="E175" s="459" t="s">
        <v>2341</v>
      </c>
      <c r="F175" s="35">
        <v>44495</v>
      </c>
      <c r="G175" s="35">
        <v>44496</v>
      </c>
      <c r="H175" s="447" t="s">
        <v>1532</v>
      </c>
    </row>
    <row r="176" spans="1:8">
      <c r="A176" s="36" t="s">
        <v>428</v>
      </c>
      <c r="B176" s="344" t="s">
        <v>810</v>
      </c>
      <c r="C176" s="36" t="s">
        <v>381</v>
      </c>
      <c r="D176" s="36" t="s">
        <v>386</v>
      </c>
      <c r="E176" s="459" t="s">
        <v>2342</v>
      </c>
      <c r="F176" s="35">
        <v>44495</v>
      </c>
      <c r="G176" s="35">
        <v>44496</v>
      </c>
      <c r="H176" s="447" t="s">
        <v>1532</v>
      </c>
    </row>
    <row r="177" spans="1:8">
      <c r="A177" s="36" t="s">
        <v>428</v>
      </c>
      <c r="B177" s="344" t="s">
        <v>810</v>
      </c>
      <c r="C177" s="36" t="s">
        <v>381</v>
      </c>
      <c r="D177" s="36" t="s">
        <v>386</v>
      </c>
      <c r="E177" s="459" t="s">
        <v>2343</v>
      </c>
      <c r="F177" s="35">
        <v>44495</v>
      </c>
      <c r="G177" s="35">
        <v>44496</v>
      </c>
      <c r="H177" s="447" t="s">
        <v>1532</v>
      </c>
    </row>
    <row r="178" spans="1:8">
      <c r="A178" s="36" t="s">
        <v>428</v>
      </c>
      <c r="B178" s="344" t="s">
        <v>810</v>
      </c>
      <c r="C178" s="36" t="s">
        <v>381</v>
      </c>
      <c r="D178" s="36" t="s">
        <v>386</v>
      </c>
      <c r="E178" s="459" t="s">
        <v>2344</v>
      </c>
      <c r="F178" s="35">
        <v>44495</v>
      </c>
      <c r="G178" s="35">
        <v>44496</v>
      </c>
      <c r="H178" s="447" t="s">
        <v>1532</v>
      </c>
    </row>
    <row r="179" spans="1:8">
      <c r="A179" s="39" t="s">
        <v>428</v>
      </c>
      <c r="B179" s="39" t="s">
        <v>459</v>
      </c>
      <c r="C179" s="39" t="s">
        <v>381</v>
      </c>
      <c r="D179" s="39" t="s">
        <v>386</v>
      </c>
      <c r="E179" s="453" t="s">
        <v>2345</v>
      </c>
      <c r="F179" s="38">
        <v>44496</v>
      </c>
      <c r="G179" s="38">
        <v>44491</v>
      </c>
      <c r="H179" s="458"/>
    </row>
    <row r="180" spans="1:8">
      <c r="A180" s="39" t="s">
        <v>428</v>
      </c>
      <c r="B180" s="39" t="s">
        <v>459</v>
      </c>
      <c r="C180" s="39" t="s">
        <v>381</v>
      </c>
      <c r="D180" s="39" t="s">
        <v>386</v>
      </c>
      <c r="E180" s="453" t="s">
        <v>2346</v>
      </c>
      <c r="F180" s="38">
        <v>44496</v>
      </c>
      <c r="G180" s="38">
        <v>44491</v>
      </c>
      <c r="H180" s="458"/>
    </row>
    <row r="181" spans="1:8">
      <c r="A181" s="39" t="s">
        <v>428</v>
      </c>
      <c r="B181" s="39" t="s">
        <v>459</v>
      </c>
      <c r="C181" s="39" t="s">
        <v>381</v>
      </c>
      <c r="D181" s="39" t="s">
        <v>386</v>
      </c>
      <c r="E181" s="453" t="s">
        <v>2347</v>
      </c>
      <c r="F181" s="38">
        <v>44496</v>
      </c>
      <c r="G181" s="38">
        <v>44491</v>
      </c>
      <c r="H181" s="458"/>
    </row>
    <row r="182" spans="1:8">
      <c r="A182" s="39" t="s">
        <v>428</v>
      </c>
      <c r="B182" s="39" t="s">
        <v>458</v>
      </c>
      <c r="C182" s="39" t="s">
        <v>377</v>
      </c>
      <c r="D182" s="39" t="s">
        <v>386</v>
      </c>
      <c r="E182" s="453" t="s">
        <v>2348</v>
      </c>
      <c r="F182" s="38">
        <v>44496</v>
      </c>
      <c r="G182" s="38">
        <v>44491</v>
      </c>
      <c r="H182" s="458"/>
    </row>
    <row r="183" spans="1:8">
      <c r="A183" s="39" t="s">
        <v>428</v>
      </c>
      <c r="B183" s="39" t="s">
        <v>457</v>
      </c>
      <c r="C183" s="39" t="s">
        <v>381</v>
      </c>
      <c r="D183" s="39" t="s">
        <v>386</v>
      </c>
      <c r="E183" s="453" t="s">
        <v>2349</v>
      </c>
      <c r="F183" s="38">
        <v>44496</v>
      </c>
      <c r="G183" s="38">
        <v>44491</v>
      </c>
      <c r="H183" s="458"/>
    </row>
    <row r="184" spans="1:8">
      <c r="A184" s="39" t="s">
        <v>428</v>
      </c>
      <c r="B184" s="39" t="s">
        <v>457</v>
      </c>
      <c r="C184" s="39" t="s">
        <v>381</v>
      </c>
      <c r="D184" s="39" t="s">
        <v>386</v>
      </c>
      <c r="E184" s="453" t="s">
        <v>2350</v>
      </c>
      <c r="F184" s="38">
        <v>44496</v>
      </c>
      <c r="G184" s="38">
        <v>44491</v>
      </c>
      <c r="H184" s="458"/>
    </row>
    <row r="185" spans="1:8">
      <c r="A185" s="39" t="s">
        <v>428</v>
      </c>
      <c r="B185" s="39" t="s">
        <v>457</v>
      </c>
      <c r="C185" s="39" t="s">
        <v>381</v>
      </c>
      <c r="D185" s="39" t="s">
        <v>386</v>
      </c>
      <c r="E185" s="453" t="s">
        <v>2351</v>
      </c>
      <c r="F185" s="38">
        <v>44496</v>
      </c>
      <c r="G185" s="38">
        <v>44491</v>
      </c>
      <c r="H185" s="458"/>
    </row>
    <row r="186" spans="1:8">
      <c r="A186" s="39" t="s">
        <v>428</v>
      </c>
      <c r="B186" s="39" t="s">
        <v>457</v>
      </c>
      <c r="C186" s="39" t="s">
        <v>381</v>
      </c>
      <c r="D186" s="39" t="s">
        <v>386</v>
      </c>
      <c r="E186" s="453" t="s">
        <v>2352</v>
      </c>
      <c r="F186" s="38">
        <v>44496</v>
      </c>
      <c r="G186" s="38">
        <v>44491</v>
      </c>
      <c r="H186" s="458"/>
    </row>
    <row r="187" spans="1:8">
      <c r="A187" s="39" t="s">
        <v>428</v>
      </c>
      <c r="B187" s="39" t="s">
        <v>457</v>
      </c>
      <c r="C187" s="39" t="s">
        <v>381</v>
      </c>
      <c r="D187" s="39" t="s">
        <v>386</v>
      </c>
      <c r="E187" s="453" t="s">
        <v>2353</v>
      </c>
      <c r="F187" s="38">
        <v>44496</v>
      </c>
      <c r="G187" s="38">
        <v>44491</v>
      </c>
      <c r="H187" s="458"/>
    </row>
    <row r="188" spans="1:8">
      <c r="A188" s="39" t="s">
        <v>428</v>
      </c>
      <c r="B188" s="39" t="s">
        <v>457</v>
      </c>
      <c r="C188" s="39" t="s">
        <v>381</v>
      </c>
      <c r="D188" s="39" t="s">
        <v>386</v>
      </c>
      <c r="E188" s="453" t="s">
        <v>2354</v>
      </c>
      <c r="F188" s="38">
        <v>44496</v>
      </c>
      <c r="G188" s="38">
        <v>44491</v>
      </c>
      <c r="H188" s="458"/>
    </row>
    <row r="189" spans="1:8">
      <c r="A189" s="39" t="s">
        <v>428</v>
      </c>
      <c r="B189" s="39" t="s">
        <v>456</v>
      </c>
      <c r="C189" s="39" t="s">
        <v>381</v>
      </c>
      <c r="D189" s="39" t="s">
        <v>386</v>
      </c>
      <c r="E189" s="453" t="s">
        <v>2297</v>
      </c>
      <c r="F189" s="38">
        <v>44496</v>
      </c>
      <c r="G189" s="38">
        <v>44491</v>
      </c>
      <c r="H189" s="458"/>
    </row>
    <row r="190" spans="1:8">
      <c r="A190" s="39" t="s">
        <v>428</v>
      </c>
      <c r="B190" s="39" t="s">
        <v>456</v>
      </c>
      <c r="C190" s="39" t="s">
        <v>381</v>
      </c>
      <c r="D190" s="39" t="s">
        <v>386</v>
      </c>
      <c r="E190" s="453" t="s">
        <v>2355</v>
      </c>
      <c r="F190" s="38">
        <v>44496</v>
      </c>
      <c r="G190" s="38">
        <v>44491</v>
      </c>
      <c r="H190" s="458"/>
    </row>
    <row r="191" spans="1:8">
      <c r="A191" s="39" t="s">
        <v>428</v>
      </c>
      <c r="B191" s="39" t="s">
        <v>455</v>
      </c>
      <c r="C191" s="39" t="s">
        <v>377</v>
      </c>
      <c r="D191" s="39" t="s">
        <v>386</v>
      </c>
      <c r="E191" s="453" t="s">
        <v>2356</v>
      </c>
      <c r="F191" s="38">
        <v>44496</v>
      </c>
      <c r="G191" s="38">
        <v>44491</v>
      </c>
      <c r="H191" s="458"/>
    </row>
    <row r="192" spans="1:8">
      <c r="A192" s="36" t="s">
        <v>428</v>
      </c>
      <c r="B192" s="344" t="s">
        <v>454</v>
      </c>
      <c r="C192" s="36" t="s">
        <v>381</v>
      </c>
      <c r="D192" s="36" t="s">
        <v>386</v>
      </c>
      <c r="E192" s="459" t="s">
        <v>2357</v>
      </c>
      <c r="F192" s="35">
        <v>44497</v>
      </c>
      <c r="G192" s="35">
        <v>44492</v>
      </c>
      <c r="H192" s="447"/>
    </row>
    <row r="193" spans="1:11">
      <c r="A193" s="36" t="s">
        <v>428</v>
      </c>
      <c r="B193" s="344" t="s">
        <v>454</v>
      </c>
      <c r="C193" s="36" t="s">
        <v>381</v>
      </c>
      <c r="D193" s="36" t="s">
        <v>386</v>
      </c>
      <c r="E193" s="459" t="s">
        <v>2358</v>
      </c>
      <c r="F193" s="35">
        <v>44497</v>
      </c>
      <c r="G193" s="35">
        <v>44492</v>
      </c>
      <c r="H193" s="447"/>
    </row>
    <row r="194" spans="1:11">
      <c r="A194" s="36" t="s">
        <v>428</v>
      </c>
      <c r="B194" s="344" t="s">
        <v>454</v>
      </c>
      <c r="C194" s="36" t="s">
        <v>381</v>
      </c>
      <c r="D194" s="36" t="s">
        <v>386</v>
      </c>
      <c r="E194" s="459" t="s">
        <v>2359</v>
      </c>
      <c r="F194" s="35">
        <v>44497</v>
      </c>
      <c r="G194" s="35">
        <v>44492</v>
      </c>
      <c r="H194" s="447"/>
    </row>
    <row r="195" spans="1:11">
      <c r="A195" s="36" t="s">
        <v>428</v>
      </c>
      <c r="B195" s="344" t="s">
        <v>454</v>
      </c>
      <c r="C195" s="36" t="s">
        <v>381</v>
      </c>
      <c r="D195" s="36" t="s">
        <v>386</v>
      </c>
      <c r="E195" s="459" t="s">
        <v>2360</v>
      </c>
      <c r="F195" s="35">
        <v>44497</v>
      </c>
      <c r="G195" s="35">
        <v>44492</v>
      </c>
      <c r="H195" s="447"/>
    </row>
    <row r="196" spans="1:11">
      <c r="A196" s="36" t="s">
        <v>428</v>
      </c>
      <c r="B196" s="344" t="s">
        <v>454</v>
      </c>
      <c r="C196" s="36" t="s">
        <v>381</v>
      </c>
      <c r="D196" s="36" t="s">
        <v>386</v>
      </c>
      <c r="E196" s="459" t="s">
        <v>2361</v>
      </c>
      <c r="F196" s="35">
        <v>44497</v>
      </c>
      <c r="G196" s="35">
        <v>44492</v>
      </c>
      <c r="H196" s="447"/>
    </row>
    <row r="197" spans="1:11">
      <c r="A197" s="36" t="s">
        <v>428</v>
      </c>
      <c r="B197" s="344" t="s">
        <v>454</v>
      </c>
      <c r="C197" s="36" t="s">
        <v>381</v>
      </c>
      <c r="D197" s="36" t="s">
        <v>386</v>
      </c>
      <c r="E197" s="459" t="s">
        <v>2362</v>
      </c>
      <c r="F197" s="35">
        <v>44497</v>
      </c>
      <c r="G197" s="35">
        <v>44492</v>
      </c>
      <c r="H197" s="447"/>
    </row>
    <row r="198" spans="1:11">
      <c r="A198" s="36" t="s">
        <v>428</v>
      </c>
      <c r="B198" s="344" t="s">
        <v>453</v>
      </c>
      <c r="C198" s="36" t="s">
        <v>381</v>
      </c>
      <c r="D198" s="36" t="s">
        <v>386</v>
      </c>
      <c r="E198" s="459" t="s">
        <v>2363</v>
      </c>
      <c r="F198" s="35">
        <v>44497</v>
      </c>
      <c r="G198" s="35">
        <v>44492</v>
      </c>
      <c r="H198" s="447"/>
    </row>
    <row r="199" spans="1:11">
      <c r="A199" s="36" t="s">
        <v>428</v>
      </c>
      <c r="B199" s="344" t="s">
        <v>453</v>
      </c>
      <c r="C199" s="36" t="s">
        <v>381</v>
      </c>
      <c r="D199" s="36" t="s">
        <v>386</v>
      </c>
      <c r="E199" s="459" t="s">
        <v>2364</v>
      </c>
      <c r="F199" s="35">
        <v>44497</v>
      </c>
      <c r="G199" s="35">
        <v>44492</v>
      </c>
      <c r="H199" s="447"/>
    </row>
    <row r="200" spans="1:11">
      <c r="A200" s="36" t="s">
        <v>428</v>
      </c>
      <c r="B200" s="344" t="s">
        <v>453</v>
      </c>
      <c r="C200" s="36" t="s">
        <v>381</v>
      </c>
      <c r="D200" s="36" t="s">
        <v>386</v>
      </c>
      <c r="E200" s="459" t="s">
        <v>2365</v>
      </c>
      <c r="F200" s="35">
        <v>44497</v>
      </c>
      <c r="G200" s="35">
        <v>44492</v>
      </c>
      <c r="H200" s="447"/>
    </row>
    <row r="201" spans="1:11">
      <c r="A201" s="36" t="s">
        <v>428</v>
      </c>
      <c r="B201" s="344" t="s">
        <v>453</v>
      </c>
      <c r="C201" s="36" t="s">
        <v>381</v>
      </c>
      <c r="D201" s="36" t="s">
        <v>386</v>
      </c>
      <c r="E201" s="459" t="s">
        <v>2366</v>
      </c>
      <c r="F201" s="35">
        <v>44497</v>
      </c>
      <c r="G201" s="35">
        <v>44492</v>
      </c>
      <c r="H201" s="447"/>
    </row>
    <row r="202" spans="1:11">
      <c r="A202" s="36" t="s">
        <v>428</v>
      </c>
      <c r="B202" s="344" t="s">
        <v>453</v>
      </c>
      <c r="C202" s="36" t="s">
        <v>381</v>
      </c>
      <c r="D202" s="36" t="s">
        <v>386</v>
      </c>
      <c r="E202" s="459" t="s">
        <v>2367</v>
      </c>
      <c r="F202" s="35">
        <v>44497</v>
      </c>
      <c r="G202" s="35">
        <v>44492</v>
      </c>
      <c r="H202" s="447"/>
    </row>
    <row r="203" spans="1:11">
      <c r="A203" s="36" t="s">
        <v>428</v>
      </c>
      <c r="B203" s="344" t="s">
        <v>453</v>
      </c>
      <c r="C203" s="36" t="s">
        <v>381</v>
      </c>
      <c r="D203" s="36" t="s">
        <v>386</v>
      </c>
      <c r="E203" s="459" t="s">
        <v>2368</v>
      </c>
      <c r="F203" s="35">
        <v>44497</v>
      </c>
      <c r="G203" s="35">
        <v>44492</v>
      </c>
      <c r="H203" s="447"/>
      <c r="J203" s="30">
        <f>12*0.6</f>
        <v>7.1999999999999993</v>
      </c>
      <c r="K203" s="30">
        <v>9</v>
      </c>
    </row>
    <row r="204" spans="1:11">
      <c r="A204" s="39" t="s">
        <v>378</v>
      </c>
      <c r="B204" s="39" t="s">
        <v>384</v>
      </c>
      <c r="C204" s="39" t="s">
        <v>381</v>
      </c>
      <c r="D204" s="39" t="s">
        <v>380</v>
      </c>
      <c r="E204" s="453" t="s">
        <v>383</v>
      </c>
      <c r="F204" s="38">
        <v>44498</v>
      </c>
      <c r="G204" s="38">
        <v>44493</v>
      </c>
      <c r="H204" s="458"/>
      <c r="J204" s="30">
        <f>J203/K203</f>
        <v>0.79999999999999993</v>
      </c>
    </row>
    <row r="205" spans="1:11">
      <c r="A205" s="39" t="s">
        <v>378</v>
      </c>
      <c r="B205" s="39" t="s">
        <v>384</v>
      </c>
      <c r="C205" s="39" t="s">
        <v>381</v>
      </c>
      <c r="D205" s="39" t="s">
        <v>380</v>
      </c>
      <c r="E205" s="453" t="s">
        <v>321</v>
      </c>
      <c r="F205" s="38">
        <v>44498</v>
      </c>
      <c r="G205" s="38">
        <v>44493</v>
      </c>
      <c r="H205" s="458"/>
    </row>
    <row r="206" spans="1:11">
      <c r="A206" s="39" t="s">
        <v>378</v>
      </c>
      <c r="B206" s="39" t="s">
        <v>384</v>
      </c>
      <c r="C206" s="39" t="s">
        <v>381</v>
      </c>
      <c r="D206" s="39" t="s">
        <v>380</v>
      </c>
      <c r="E206" s="453" t="s">
        <v>382</v>
      </c>
      <c r="F206" s="38">
        <v>44498</v>
      </c>
      <c r="G206" s="38">
        <v>44493</v>
      </c>
      <c r="H206" s="458"/>
    </row>
    <row r="207" spans="1:11">
      <c r="A207" s="39" t="s">
        <v>378</v>
      </c>
      <c r="B207" s="39" t="s">
        <v>384</v>
      </c>
      <c r="C207" s="39" t="s">
        <v>381</v>
      </c>
      <c r="D207" s="39" t="s">
        <v>380</v>
      </c>
      <c r="E207" s="453" t="s">
        <v>322</v>
      </c>
      <c r="F207" s="38">
        <v>44498</v>
      </c>
      <c r="G207" s="38">
        <v>44493</v>
      </c>
      <c r="H207" s="458"/>
    </row>
    <row r="208" spans="1:11">
      <c r="A208" s="39" t="s">
        <v>378</v>
      </c>
      <c r="B208" s="39" t="s">
        <v>384</v>
      </c>
      <c r="C208" s="39" t="s">
        <v>377</v>
      </c>
      <c r="D208" s="39" t="s">
        <v>377</v>
      </c>
      <c r="E208" s="453" t="s">
        <v>379</v>
      </c>
      <c r="F208" s="38">
        <v>44498</v>
      </c>
      <c r="G208" s="38">
        <v>44493</v>
      </c>
      <c r="H208" s="458"/>
    </row>
    <row r="209" spans="1:8">
      <c r="A209" s="39" t="s">
        <v>378</v>
      </c>
      <c r="B209" s="39" t="s">
        <v>384</v>
      </c>
      <c r="C209" s="39" t="s">
        <v>377</v>
      </c>
      <c r="D209" s="39" t="s">
        <v>377</v>
      </c>
      <c r="E209" s="453" t="s">
        <v>376</v>
      </c>
      <c r="F209" s="38">
        <v>44498</v>
      </c>
      <c r="G209" s="38">
        <v>44493</v>
      </c>
      <c r="H209" s="458"/>
    </row>
    <row r="210" spans="1:8" ht="15">
      <c r="A210" s="456"/>
      <c r="B210" s="456"/>
      <c r="C210" s="456"/>
      <c r="D210" s="456"/>
      <c r="E210" s="456"/>
      <c r="F210" s="456"/>
      <c r="G210" s="456"/>
    </row>
    <row r="211" spans="1:8" ht="15">
      <c r="A211" s="456"/>
      <c r="B211" s="456"/>
      <c r="C211" s="456"/>
      <c r="D211" s="456"/>
      <c r="E211" s="456"/>
      <c r="F211" s="456"/>
      <c r="G211" s="456"/>
    </row>
    <row r="212" spans="1:8" ht="15">
      <c r="A212" s="456"/>
      <c r="B212" s="456"/>
      <c r="C212" s="456"/>
      <c r="D212" s="456"/>
      <c r="E212" s="456"/>
      <c r="F212" s="456"/>
      <c r="G212" s="456"/>
    </row>
    <row r="213" spans="1:8" ht="15">
      <c r="A213" s="456"/>
      <c r="B213" s="456"/>
      <c r="C213" s="456"/>
      <c r="D213" s="456"/>
      <c r="E213" s="456"/>
      <c r="F213" s="456"/>
      <c r="G213" s="456"/>
    </row>
    <row r="214" spans="1:8" ht="15">
      <c r="A214" s="456"/>
      <c r="B214" s="456"/>
      <c r="C214" s="456"/>
      <c r="D214" s="456"/>
      <c r="E214" s="456"/>
      <c r="F214" s="456"/>
      <c r="G214" s="456"/>
    </row>
    <row r="215" spans="1:8" ht="15">
      <c r="A215" s="456"/>
      <c r="B215" s="456"/>
      <c r="C215" s="456"/>
      <c r="D215" s="456"/>
      <c r="E215" s="456"/>
      <c r="F215" s="456"/>
      <c r="G215" s="456"/>
    </row>
    <row r="216" spans="1:8" ht="15">
      <c r="A216" s="456"/>
      <c r="B216" s="456"/>
      <c r="C216" s="456"/>
      <c r="D216" s="456"/>
      <c r="E216" s="456"/>
      <c r="F216" s="456"/>
      <c r="G216" s="456"/>
    </row>
    <row r="217" spans="1:8" ht="15">
      <c r="A217" s="456"/>
      <c r="B217" s="456"/>
      <c r="C217" s="456"/>
      <c r="D217" s="456"/>
      <c r="E217" s="456"/>
      <c r="F217" s="456"/>
      <c r="G217" s="456"/>
    </row>
    <row r="218" spans="1:8" ht="15">
      <c r="A218" s="456"/>
      <c r="B218" s="456"/>
      <c r="C218" s="456"/>
      <c r="D218" s="456"/>
      <c r="E218" s="456"/>
      <c r="F218" s="456"/>
      <c r="G218" s="456"/>
    </row>
    <row r="219" spans="1:8" ht="15">
      <c r="A219" s="456"/>
      <c r="B219" s="456"/>
      <c r="C219" s="456"/>
      <c r="D219" s="456"/>
      <c r="E219" s="456"/>
      <c r="F219" s="456"/>
      <c r="G219" s="456"/>
    </row>
    <row r="220" spans="1:8" ht="15">
      <c r="A220" s="456"/>
      <c r="B220" s="456"/>
      <c r="C220" s="456"/>
      <c r="D220" s="456"/>
      <c r="E220" s="456"/>
      <c r="F220" s="456"/>
      <c r="G220" s="456"/>
    </row>
    <row r="221" spans="1:8" ht="15">
      <c r="A221" s="456"/>
      <c r="B221" s="456"/>
      <c r="C221" s="456"/>
      <c r="D221" s="456"/>
      <c r="E221" s="456"/>
      <c r="F221" s="456"/>
      <c r="G221" s="456"/>
    </row>
    <row r="222" spans="1:8" ht="15">
      <c r="A222" s="456"/>
      <c r="B222" s="456"/>
      <c r="C222" s="456"/>
      <c r="D222" s="456"/>
      <c r="E222" s="456"/>
      <c r="F222" s="456"/>
      <c r="G222" s="456"/>
    </row>
    <row r="223" spans="1:8" ht="15">
      <c r="A223" s="456"/>
      <c r="B223" s="456"/>
      <c r="C223" s="456"/>
      <c r="D223" s="456"/>
      <c r="E223" s="456"/>
      <c r="F223" s="456"/>
      <c r="G223" s="456"/>
    </row>
    <row r="224" spans="1:8" ht="15">
      <c r="A224" s="456"/>
      <c r="B224" s="456"/>
      <c r="C224" s="456"/>
      <c r="D224" s="456"/>
      <c r="E224" s="456"/>
      <c r="F224" s="456"/>
      <c r="G224" s="456"/>
    </row>
    <row r="225" spans="1:8" ht="15">
      <c r="A225" s="456"/>
      <c r="B225" s="456"/>
      <c r="C225" s="456"/>
      <c r="D225" s="456"/>
      <c r="E225" s="456"/>
      <c r="F225" s="456"/>
      <c r="G225" s="456"/>
    </row>
    <row r="226" spans="1:8" ht="15">
      <c r="A226" s="456"/>
      <c r="B226" s="456"/>
      <c r="C226" s="456"/>
      <c r="D226" s="456"/>
      <c r="E226" s="456"/>
      <c r="F226" s="456"/>
      <c r="G226" s="456"/>
    </row>
    <row r="227" spans="1:8" ht="15">
      <c r="A227" s="456"/>
      <c r="B227" s="456"/>
      <c r="C227" s="456"/>
      <c r="D227" s="456"/>
      <c r="E227" s="456"/>
      <c r="F227" s="456"/>
      <c r="G227" s="456"/>
      <c r="H227" s="447"/>
    </row>
    <row r="228" spans="1:8" ht="15">
      <c r="A228" s="456"/>
      <c r="B228" s="456"/>
      <c r="C228" s="456"/>
      <c r="D228" s="456"/>
      <c r="E228" s="456"/>
      <c r="F228" s="456"/>
      <c r="G228" s="456"/>
      <c r="H228" s="447"/>
    </row>
  </sheetData>
  <autoFilter ref="A1:K209" xr:uid="{00000000-0001-0000-0500-000000000000}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2"/>
  <sheetViews>
    <sheetView topLeftCell="A141" zoomScale="125" workbookViewId="0">
      <selection activeCell="H148" sqref="H148"/>
    </sheetView>
  </sheetViews>
  <sheetFormatPr baseColWidth="10" defaultColWidth="11.5" defaultRowHeight="17"/>
  <cols>
    <col min="1" max="1" width="11.5" style="33"/>
    <col min="2" max="2" width="26.1640625" style="240" bestFit="1" customWidth="1"/>
    <col min="3" max="3" width="20.6640625" style="33" customWidth="1"/>
    <col min="4" max="4" width="13" style="33" bestFit="1" customWidth="1"/>
    <col min="5" max="5" width="20.5" style="32" bestFit="1" customWidth="1"/>
    <col min="6" max="6" width="13.6640625" style="31" customWidth="1"/>
    <col min="7" max="7" width="38.83203125" style="30" bestFit="1" customWidth="1"/>
  </cols>
  <sheetData>
    <row r="1" spans="1:8">
      <c r="A1" s="48" t="s">
        <v>506</v>
      </c>
      <c r="B1" s="239" t="s">
        <v>505</v>
      </c>
      <c r="C1" s="49" t="s">
        <v>504</v>
      </c>
      <c r="D1" s="48" t="s">
        <v>503</v>
      </c>
      <c r="E1" s="48" t="s">
        <v>502</v>
      </c>
      <c r="F1" s="48" t="s">
        <v>501</v>
      </c>
      <c r="G1" s="48" t="s">
        <v>500</v>
      </c>
    </row>
    <row r="2" spans="1:8">
      <c r="A2" s="36" t="s">
        <v>428</v>
      </c>
      <c r="B2" s="36" t="s">
        <v>472</v>
      </c>
      <c r="C2" s="36" t="s">
        <v>387</v>
      </c>
      <c r="D2" s="36" t="s">
        <v>386</v>
      </c>
      <c r="E2" s="44" t="s">
        <v>258</v>
      </c>
      <c r="F2" s="35">
        <v>44501</v>
      </c>
      <c r="G2" s="34"/>
      <c r="H2">
        <v>16</v>
      </c>
    </row>
    <row r="3" spans="1:8">
      <c r="A3" s="36" t="s">
        <v>428</v>
      </c>
      <c r="B3" s="36" t="s">
        <v>472</v>
      </c>
      <c r="C3" s="36" t="s">
        <v>387</v>
      </c>
      <c r="D3" s="36" t="s">
        <v>386</v>
      </c>
      <c r="E3" s="44" t="s">
        <v>259</v>
      </c>
      <c r="F3" s="35">
        <v>44501</v>
      </c>
      <c r="G3" s="34"/>
    </row>
    <row r="4" spans="1:8">
      <c r="A4" s="36" t="s">
        <v>428</v>
      </c>
      <c r="B4" s="36" t="s">
        <v>472</v>
      </c>
      <c r="C4" s="36" t="s">
        <v>387</v>
      </c>
      <c r="D4" s="36" t="s">
        <v>386</v>
      </c>
      <c r="E4" s="44" t="s">
        <v>260</v>
      </c>
      <c r="F4" s="35">
        <v>44501</v>
      </c>
      <c r="G4" s="34"/>
    </row>
    <row r="5" spans="1:8">
      <c r="A5" s="36" t="s">
        <v>428</v>
      </c>
      <c r="B5" s="36" t="s">
        <v>472</v>
      </c>
      <c r="C5" s="36" t="s">
        <v>387</v>
      </c>
      <c r="D5" s="36" t="s">
        <v>386</v>
      </c>
      <c r="E5" s="44" t="s">
        <v>2369</v>
      </c>
      <c r="F5" s="35">
        <v>44501</v>
      </c>
      <c r="G5" s="34"/>
    </row>
    <row r="6" spans="1:8">
      <c r="A6" s="36" t="s">
        <v>428</v>
      </c>
      <c r="B6" s="36" t="s">
        <v>472</v>
      </c>
      <c r="C6" s="36" t="s">
        <v>387</v>
      </c>
      <c r="D6" s="36" t="s">
        <v>386</v>
      </c>
      <c r="E6" s="44" t="s">
        <v>262</v>
      </c>
      <c r="F6" s="35">
        <v>44501</v>
      </c>
      <c r="G6" s="34"/>
    </row>
    <row r="7" spans="1:8">
      <c r="A7" s="36" t="s">
        <v>428</v>
      </c>
      <c r="B7" s="36" t="s">
        <v>472</v>
      </c>
      <c r="C7" s="36" t="s">
        <v>387</v>
      </c>
      <c r="D7" s="36" t="s">
        <v>386</v>
      </c>
      <c r="E7" s="44" t="s">
        <v>263</v>
      </c>
      <c r="F7" s="35">
        <v>44501</v>
      </c>
      <c r="G7" s="34"/>
    </row>
    <row r="8" spans="1:8">
      <c r="A8" s="36" t="s">
        <v>428</v>
      </c>
      <c r="B8" s="36" t="s">
        <v>472</v>
      </c>
      <c r="C8" s="36" t="s">
        <v>387</v>
      </c>
      <c r="D8" s="36" t="s">
        <v>386</v>
      </c>
      <c r="E8" s="44" t="s">
        <v>264</v>
      </c>
      <c r="F8" s="35">
        <v>44501</v>
      </c>
      <c r="G8" s="34"/>
    </row>
    <row r="9" spans="1:8">
      <c r="A9" s="36" t="s">
        <v>428</v>
      </c>
      <c r="B9" s="36" t="s">
        <v>472</v>
      </c>
      <c r="C9" s="36" t="s">
        <v>387</v>
      </c>
      <c r="D9" s="36" t="s">
        <v>386</v>
      </c>
      <c r="E9" s="44" t="s">
        <v>265</v>
      </c>
      <c r="F9" s="35">
        <v>44501</v>
      </c>
      <c r="G9" s="34"/>
    </row>
    <row r="10" spans="1:8">
      <c r="A10" s="36" t="s">
        <v>428</v>
      </c>
      <c r="B10" s="36" t="s">
        <v>817</v>
      </c>
      <c r="C10" s="36" t="s">
        <v>381</v>
      </c>
      <c r="D10" s="36" t="s">
        <v>386</v>
      </c>
      <c r="E10" s="44" t="s">
        <v>819</v>
      </c>
      <c r="F10" s="35">
        <v>44501</v>
      </c>
      <c r="G10" s="34"/>
    </row>
    <row r="11" spans="1:8">
      <c r="A11" s="36" t="s">
        <v>428</v>
      </c>
      <c r="B11" s="36" t="s">
        <v>817</v>
      </c>
      <c r="C11" s="36" t="s">
        <v>381</v>
      </c>
      <c r="D11" s="36" t="s">
        <v>386</v>
      </c>
      <c r="E11" s="44" t="s">
        <v>818</v>
      </c>
      <c r="F11" s="35">
        <v>44501</v>
      </c>
      <c r="G11" s="34"/>
    </row>
    <row r="12" spans="1:8">
      <c r="A12" s="36" t="s">
        <v>428</v>
      </c>
      <c r="B12" s="36" t="s">
        <v>817</v>
      </c>
      <c r="C12" s="36" t="s">
        <v>381</v>
      </c>
      <c r="D12" s="36" t="s">
        <v>386</v>
      </c>
      <c r="E12" s="44" t="s">
        <v>816</v>
      </c>
      <c r="F12" s="35">
        <v>44501</v>
      </c>
      <c r="G12" s="34"/>
    </row>
    <row r="13" spans="1:8">
      <c r="A13" s="36" t="s">
        <v>428</v>
      </c>
      <c r="B13" s="36" t="s">
        <v>810</v>
      </c>
      <c r="C13" s="36" t="s">
        <v>381</v>
      </c>
      <c r="D13" s="36" t="s">
        <v>386</v>
      </c>
      <c r="E13" s="44" t="s">
        <v>812</v>
      </c>
      <c r="F13" s="35">
        <v>44501</v>
      </c>
      <c r="G13" s="34"/>
    </row>
    <row r="14" spans="1:8">
      <c r="A14" s="36" t="s">
        <v>428</v>
      </c>
      <c r="B14" s="36" t="s">
        <v>810</v>
      </c>
      <c r="C14" s="36" t="s">
        <v>381</v>
      </c>
      <c r="D14" s="36" t="s">
        <v>386</v>
      </c>
      <c r="E14" s="44" t="s">
        <v>811</v>
      </c>
      <c r="F14" s="35">
        <v>44501</v>
      </c>
      <c r="G14" s="34"/>
    </row>
    <row r="15" spans="1:8">
      <c r="A15" s="36" t="s">
        <v>428</v>
      </c>
      <c r="B15" s="36" t="s">
        <v>810</v>
      </c>
      <c r="C15" s="36" t="s">
        <v>381</v>
      </c>
      <c r="D15" s="36" t="s">
        <v>386</v>
      </c>
      <c r="E15" s="44" t="s">
        <v>809</v>
      </c>
      <c r="F15" s="35">
        <v>44501</v>
      </c>
      <c r="G15" s="34"/>
    </row>
    <row r="16" spans="1:8">
      <c r="A16" s="36" t="s">
        <v>428</v>
      </c>
      <c r="B16" s="36" t="s">
        <v>457</v>
      </c>
      <c r="C16" s="36" t="s">
        <v>381</v>
      </c>
      <c r="D16" s="36" t="s">
        <v>386</v>
      </c>
      <c r="E16" s="44" t="s">
        <v>287</v>
      </c>
      <c r="F16" s="35">
        <v>44501</v>
      </c>
      <c r="G16" s="34"/>
    </row>
    <row r="17" spans="1:7">
      <c r="A17" s="36" t="s">
        <v>428</v>
      </c>
      <c r="B17" s="36" t="s">
        <v>457</v>
      </c>
      <c r="C17" s="36" t="s">
        <v>381</v>
      </c>
      <c r="D17" s="36" t="s">
        <v>386</v>
      </c>
      <c r="E17" s="44" t="s">
        <v>288</v>
      </c>
      <c r="F17" s="35">
        <v>44501</v>
      </c>
      <c r="G17" s="34"/>
    </row>
    <row r="18" spans="1:7">
      <c r="A18" s="36" t="s">
        <v>428</v>
      </c>
      <c r="B18" s="36" t="s">
        <v>457</v>
      </c>
      <c r="C18" s="36" t="s">
        <v>381</v>
      </c>
      <c r="D18" s="36" t="s">
        <v>386</v>
      </c>
      <c r="E18" s="44" t="s">
        <v>289</v>
      </c>
      <c r="F18" s="35">
        <v>44501</v>
      </c>
      <c r="G18" s="34"/>
    </row>
    <row r="19" spans="1:7">
      <c r="A19" s="36" t="s">
        <v>428</v>
      </c>
      <c r="B19" s="36" t="s">
        <v>457</v>
      </c>
      <c r="C19" s="36" t="s">
        <v>381</v>
      </c>
      <c r="D19" s="36" t="s">
        <v>386</v>
      </c>
      <c r="E19" s="44" t="s">
        <v>290</v>
      </c>
      <c r="F19" s="35">
        <v>44501</v>
      </c>
      <c r="G19" s="34"/>
    </row>
    <row r="20" spans="1:7">
      <c r="A20" s="36" t="s">
        <v>428</v>
      </c>
      <c r="B20" s="36" t="s">
        <v>452</v>
      </c>
      <c r="C20" s="36" t="s">
        <v>381</v>
      </c>
      <c r="D20" s="36" t="s">
        <v>386</v>
      </c>
      <c r="E20" s="44" t="s">
        <v>312</v>
      </c>
      <c r="F20" s="35">
        <v>44501</v>
      </c>
      <c r="G20" s="34"/>
    </row>
    <row r="21" spans="1:7">
      <c r="A21" s="36" t="s">
        <v>428</v>
      </c>
      <c r="B21" s="36" t="s">
        <v>452</v>
      </c>
      <c r="C21" s="36" t="s">
        <v>381</v>
      </c>
      <c r="D21" s="36" t="s">
        <v>386</v>
      </c>
      <c r="E21" s="44" t="s">
        <v>313</v>
      </c>
      <c r="F21" s="35">
        <v>44501</v>
      </c>
      <c r="G21" s="34"/>
    </row>
    <row r="22" spans="1:7">
      <c r="A22" s="36" t="s">
        <v>428</v>
      </c>
      <c r="B22" s="36" t="s">
        <v>452</v>
      </c>
      <c r="C22" s="36" t="s">
        <v>381</v>
      </c>
      <c r="D22" s="36" t="s">
        <v>386</v>
      </c>
      <c r="E22" s="44" t="s">
        <v>314</v>
      </c>
      <c r="F22" s="35">
        <v>44501</v>
      </c>
      <c r="G22" s="34"/>
    </row>
    <row r="23" spans="1:7">
      <c r="A23" s="39" t="s">
        <v>428</v>
      </c>
      <c r="B23" s="39" t="s">
        <v>447</v>
      </c>
      <c r="C23" s="39" t="s">
        <v>381</v>
      </c>
      <c r="D23" s="39" t="s">
        <v>386</v>
      </c>
      <c r="E23" s="41" t="s">
        <v>324</v>
      </c>
      <c r="F23" s="38">
        <v>44502</v>
      </c>
      <c r="G23" s="34"/>
    </row>
    <row r="24" spans="1:7">
      <c r="A24" s="39" t="s">
        <v>428</v>
      </c>
      <c r="B24" s="39" t="s">
        <v>447</v>
      </c>
      <c r="C24" s="39" t="s">
        <v>381</v>
      </c>
      <c r="D24" s="39" t="s">
        <v>386</v>
      </c>
      <c r="E24" s="41" t="s">
        <v>325</v>
      </c>
      <c r="F24" s="38">
        <v>44502</v>
      </c>
      <c r="G24" s="34"/>
    </row>
    <row r="25" spans="1:7">
      <c r="A25" s="39" t="s">
        <v>428</v>
      </c>
      <c r="B25" s="39" t="s">
        <v>446</v>
      </c>
      <c r="C25" s="39" t="s">
        <v>381</v>
      </c>
      <c r="D25" s="39" t="s">
        <v>386</v>
      </c>
      <c r="E25" s="41" t="s">
        <v>326</v>
      </c>
      <c r="F25" s="38">
        <v>44502</v>
      </c>
      <c r="G25" s="34"/>
    </row>
    <row r="26" spans="1:7">
      <c r="A26" s="39" t="s">
        <v>428</v>
      </c>
      <c r="B26" s="39" t="s">
        <v>446</v>
      </c>
      <c r="C26" s="39" t="s">
        <v>381</v>
      </c>
      <c r="D26" s="39" t="s">
        <v>386</v>
      </c>
      <c r="E26" s="41" t="s">
        <v>327</v>
      </c>
      <c r="F26" s="38">
        <v>44502</v>
      </c>
      <c r="G26" s="34"/>
    </row>
    <row r="27" spans="1:7">
      <c r="A27" s="39" t="s">
        <v>428</v>
      </c>
      <c r="B27" s="39" t="s">
        <v>446</v>
      </c>
      <c r="C27" s="39" t="s">
        <v>381</v>
      </c>
      <c r="D27" s="39" t="s">
        <v>386</v>
      </c>
      <c r="E27" s="41" t="s">
        <v>328</v>
      </c>
      <c r="F27" s="38">
        <v>44502</v>
      </c>
      <c r="G27" s="34"/>
    </row>
    <row r="28" spans="1:7">
      <c r="A28" s="39" t="s">
        <v>428</v>
      </c>
      <c r="B28" s="39" t="s">
        <v>446</v>
      </c>
      <c r="C28" s="39" t="s">
        <v>381</v>
      </c>
      <c r="D28" s="39" t="s">
        <v>386</v>
      </c>
      <c r="E28" s="41" t="s">
        <v>329</v>
      </c>
      <c r="F28" s="38">
        <v>44502</v>
      </c>
      <c r="G28" s="34"/>
    </row>
    <row r="29" spans="1:7">
      <c r="A29" s="39" t="s">
        <v>428</v>
      </c>
      <c r="B29" s="39" t="s">
        <v>446</v>
      </c>
      <c r="C29" s="39" t="s">
        <v>381</v>
      </c>
      <c r="D29" s="39" t="s">
        <v>386</v>
      </c>
      <c r="E29" s="41" t="s">
        <v>330</v>
      </c>
      <c r="F29" s="38">
        <v>44502</v>
      </c>
      <c r="G29" s="34"/>
    </row>
    <row r="30" spans="1:7">
      <c r="A30" s="39" t="s">
        <v>428</v>
      </c>
      <c r="B30" s="39" t="s">
        <v>446</v>
      </c>
      <c r="C30" s="39" t="s">
        <v>381</v>
      </c>
      <c r="D30" s="39" t="s">
        <v>386</v>
      </c>
      <c r="E30" s="41" t="s">
        <v>331</v>
      </c>
      <c r="F30" s="38">
        <v>44502</v>
      </c>
      <c r="G30" s="34"/>
    </row>
    <row r="31" spans="1:7">
      <c r="A31" s="39" t="s">
        <v>428</v>
      </c>
      <c r="B31" s="39" t="s">
        <v>446</v>
      </c>
      <c r="C31" s="39" t="s">
        <v>381</v>
      </c>
      <c r="D31" s="39" t="s">
        <v>386</v>
      </c>
      <c r="E31" s="41" t="s">
        <v>332</v>
      </c>
      <c r="F31" s="38">
        <v>44502</v>
      </c>
      <c r="G31" s="34"/>
    </row>
    <row r="32" spans="1:7">
      <c r="A32" s="39" t="s">
        <v>428</v>
      </c>
      <c r="B32" s="39" t="s">
        <v>446</v>
      </c>
      <c r="C32" s="39" t="s">
        <v>381</v>
      </c>
      <c r="D32" s="39" t="s">
        <v>386</v>
      </c>
      <c r="E32" s="41" t="s">
        <v>333</v>
      </c>
      <c r="F32" s="38">
        <v>44502</v>
      </c>
      <c r="G32" s="34"/>
    </row>
    <row r="33" spans="1:7">
      <c r="A33" s="39" t="s">
        <v>428</v>
      </c>
      <c r="B33" s="39" t="s">
        <v>446</v>
      </c>
      <c r="C33" s="39" t="s">
        <v>381</v>
      </c>
      <c r="D33" s="39" t="s">
        <v>386</v>
      </c>
      <c r="E33" s="41" t="s">
        <v>334</v>
      </c>
      <c r="F33" s="38">
        <v>44502</v>
      </c>
      <c r="G33" s="34"/>
    </row>
    <row r="34" spans="1:7">
      <c r="A34" s="39" t="s">
        <v>428</v>
      </c>
      <c r="B34" s="39" t="s">
        <v>446</v>
      </c>
      <c r="C34" s="39" t="s">
        <v>381</v>
      </c>
      <c r="D34" s="39" t="s">
        <v>386</v>
      </c>
      <c r="E34" s="41" t="s">
        <v>335</v>
      </c>
      <c r="F34" s="38">
        <v>44502</v>
      </c>
      <c r="G34" s="34"/>
    </row>
    <row r="35" spans="1:7">
      <c r="A35" s="39" t="s">
        <v>428</v>
      </c>
      <c r="B35" s="39" t="s">
        <v>445</v>
      </c>
      <c r="C35" s="39" t="s">
        <v>381</v>
      </c>
      <c r="D35" s="39" t="s">
        <v>386</v>
      </c>
      <c r="E35" s="41" t="s">
        <v>337</v>
      </c>
      <c r="F35" s="38">
        <v>44502</v>
      </c>
      <c r="G35" s="34"/>
    </row>
    <row r="36" spans="1:7">
      <c r="A36" s="39" t="s">
        <v>428</v>
      </c>
      <c r="B36" s="39" t="s">
        <v>445</v>
      </c>
      <c r="C36" s="39" t="s">
        <v>381</v>
      </c>
      <c r="D36" s="39" t="s">
        <v>386</v>
      </c>
      <c r="E36" s="41" t="s">
        <v>338</v>
      </c>
      <c r="F36" s="38">
        <v>44502</v>
      </c>
      <c r="G36" s="34"/>
    </row>
    <row r="37" spans="1:7">
      <c r="A37" s="39" t="s">
        <v>428</v>
      </c>
      <c r="B37" s="39" t="s">
        <v>444</v>
      </c>
      <c r="C37" s="39" t="s">
        <v>381</v>
      </c>
      <c r="D37" s="39" t="s">
        <v>386</v>
      </c>
      <c r="E37" s="41" t="s">
        <v>340</v>
      </c>
      <c r="F37" s="38">
        <v>44502</v>
      </c>
      <c r="G37" s="34"/>
    </row>
    <row r="38" spans="1:7">
      <c r="A38" s="39" t="s">
        <v>428</v>
      </c>
      <c r="B38" s="39" t="s">
        <v>443</v>
      </c>
      <c r="C38" s="39" t="s">
        <v>381</v>
      </c>
      <c r="D38" s="39" t="s">
        <v>386</v>
      </c>
      <c r="E38" s="41" t="s">
        <v>342</v>
      </c>
      <c r="F38" s="38">
        <v>44502</v>
      </c>
      <c r="G38" s="34"/>
    </row>
    <row r="39" spans="1:7">
      <c r="A39" s="39" t="s">
        <v>428</v>
      </c>
      <c r="B39" s="39" t="s">
        <v>442</v>
      </c>
      <c r="C39" s="39" t="s">
        <v>381</v>
      </c>
      <c r="D39" s="39" t="s">
        <v>386</v>
      </c>
      <c r="E39" s="41" t="s">
        <v>344</v>
      </c>
      <c r="F39" s="38">
        <v>44502</v>
      </c>
      <c r="G39" s="34"/>
    </row>
    <row r="40" spans="1:7">
      <c r="A40" s="39" t="s">
        <v>428</v>
      </c>
      <c r="B40" s="39" t="s">
        <v>442</v>
      </c>
      <c r="C40" s="39" t="s">
        <v>381</v>
      </c>
      <c r="D40" s="39" t="s">
        <v>386</v>
      </c>
      <c r="E40" s="41" t="s">
        <v>345</v>
      </c>
      <c r="F40" s="38">
        <v>44502</v>
      </c>
      <c r="G40" s="34"/>
    </row>
    <row r="41" spans="1:7">
      <c r="A41" s="39" t="s">
        <v>428</v>
      </c>
      <c r="B41" s="39" t="s">
        <v>441</v>
      </c>
      <c r="C41" s="39" t="s">
        <v>381</v>
      </c>
      <c r="D41" s="39" t="s">
        <v>386</v>
      </c>
      <c r="E41" s="41" t="s">
        <v>347</v>
      </c>
      <c r="F41" s="38">
        <v>44502</v>
      </c>
      <c r="G41" s="34"/>
    </row>
    <row r="42" spans="1:7">
      <c r="A42" s="39" t="s">
        <v>428</v>
      </c>
      <c r="B42" s="39" t="s">
        <v>440</v>
      </c>
      <c r="C42" s="39" t="s">
        <v>381</v>
      </c>
      <c r="D42" s="39" t="s">
        <v>386</v>
      </c>
      <c r="E42" s="41" t="s">
        <v>349</v>
      </c>
      <c r="F42" s="38">
        <v>44502</v>
      </c>
      <c r="G42" s="34"/>
    </row>
    <row r="43" spans="1:7">
      <c r="A43" s="39" t="s">
        <v>428</v>
      </c>
      <c r="B43" s="39" t="s">
        <v>439</v>
      </c>
      <c r="C43" s="39" t="s">
        <v>381</v>
      </c>
      <c r="D43" s="39" t="s">
        <v>386</v>
      </c>
      <c r="E43" s="41" t="s">
        <v>351</v>
      </c>
      <c r="F43" s="38">
        <v>44502</v>
      </c>
      <c r="G43" s="34"/>
    </row>
    <row r="44" spans="1:7">
      <c r="A44" s="39" t="s">
        <v>428</v>
      </c>
      <c r="B44" s="39" t="s">
        <v>438</v>
      </c>
      <c r="C44" s="39" t="s">
        <v>381</v>
      </c>
      <c r="D44" s="39" t="s">
        <v>386</v>
      </c>
      <c r="E44" s="41" t="s">
        <v>353</v>
      </c>
      <c r="F44" s="38">
        <v>44502</v>
      </c>
      <c r="G44" s="34"/>
    </row>
    <row r="45" spans="1:7">
      <c r="A45" s="39" t="s">
        <v>428</v>
      </c>
      <c r="B45" s="39" t="s">
        <v>437</v>
      </c>
      <c r="C45" s="39" t="s">
        <v>381</v>
      </c>
      <c r="D45" s="39" t="s">
        <v>386</v>
      </c>
      <c r="E45" s="41" t="s">
        <v>355</v>
      </c>
      <c r="F45" s="38">
        <v>44502</v>
      </c>
      <c r="G45" s="34"/>
    </row>
    <row r="46" spans="1:7">
      <c r="A46" s="39" t="s">
        <v>428</v>
      </c>
      <c r="B46" s="39" t="s">
        <v>436</v>
      </c>
      <c r="C46" s="39" t="s">
        <v>381</v>
      </c>
      <c r="D46" s="39" t="s">
        <v>386</v>
      </c>
      <c r="E46" s="41" t="s">
        <v>357</v>
      </c>
      <c r="F46" s="38">
        <v>44502</v>
      </c>
      <c r="G46" s="34"/>
    </row>
    <row r="47" spans="1:7">
      <c r="A47" s="39" t="s">
        <v>428</v>
      </c>
      <c r="B47" s="39" t="s">
        <v>435</v>
      </c>
      <c r="C47" s="39" t="s">
        <v>381</v>
      </c>
      <c r="D47" s="39" t="s">
        <v>386</v>
      </c>
      <c r="E47" s="41" t="s">
        <v>359</v>
      </c>
      <c r="F47" s="38">
        <v>44502</v>
      </c>
      <c r="G47" s="34"/>
    </row>
    <row r="48" spans="1:7">
      <c r="A48" s="39" t="s">
        <v>428</v>
      </c>
      <c r="B48" s="39" t="s">
        <v>434</v>
      </c>
      <c r="C48" s="39" t="s">
        <v>381</v>
      </c>
      <c r="D48" s="39" t="s">
        <v>386</v>
      </c>
      <c r="E48" s="41" t="s">
        <v>361</v>
      </c>
      <c r="F48" s="38">
        <v>44502</v>
      </c>
      <c r="G48" s="34"/>
    </row>
    <row r="49" spans="1:7">
      <c r="A49" s="39" t="s">
        <v>428</v>
      </c>
      <c r="B49" s="39" t="s">
        <v>433</v>
      </c>
      <c r="C49" s="39" t="s">
        <v>381</v>
      </c>
      <c r="D49" s="39" t="s">
        <v>386</v>
      </c>
      <c r="E49" s="41" t="s">
        <v>363</v>
      </c>
      <c r="F49" s="38">
        <v>44502</v>
      </c>
      <c r="G49" s="34"/>
    </row>
    <row r="50" spans="1:7">
      <c r="A50" s="39" t="s">
        <v>428</v>
      </c>
      <c r="B50" s="39" t="s">
        <v>432</v>
      </c>
      <c r="C50" s="39" t="s">
        <v>381</v>
      </c>
      <c r="D50" s="39" t="s">
        <v>386</v>
      </c>
      <c r="E50" s="41" t="s">
        <v>365</v>
      </c>
      <c r="F50" s="38">
        <v>44502</v>
      </c>
      <c r="G50" s="34"/>
    </row>
    <row r="51" spans="1:7">
      <c r="A51" s="39" t="s">
        <v>428</v>
      </c>
      <c r="B51" s="39" t="s">
        <v>430</v>
      </c>
      <c r="C51" s="39" t="s">
        <v>381</v>
      </c>
      <c r="D51" s="39" t="s">
        <v>386</v>
      </c>
      <c r="E51" s="41" t="s">
        <v>431</v>
      </c>
      <c r="F51" s="38">
        <v>44502</v>
      </c>
      <c r="G51" s="34"/>
    </row>
    <row r="52" spans="1:7">
      <c r="A52" s="39" t="s">
        <v>428</v>
      </c>
      <c r="B52" s="39" t="s">
        <v>430</v>
      </c>
      <c r="C52" s="39" t="s">
        <v>381</v>
      </c>
      <c r="D52" s="39" t="s">
        <v>386</v>
      </c>
      <c r="E52" s="41" t="s">
        <v>429</v>
      </c>
      <c r="F52" s="38">
        <v>44502</v>
      </c>
      <c r="G52" s="34"/>
    </row>
    <row r="53" spans="1:7">
      <c r="A53" s="36" t="s">
        <v>378</v>
      </c>
      <c r="B53" s="36" t="s">
        <v>728</v>
      </c>
      <c r="C53" s="36" t="s">
        <v>381</v>
      </c>
      <c r="D53" s="36" t="s">
        <v>386</v>
      </c>
      <c r="E53" s="44" t="s">
        <v>730</v>
      </c>
      <c r="F53" s="35">
        <v>44503</v>
      </c>
      <c r="G53" s="34"/>
    </row>
    <row r="54" spans="1:7">
      <c r="A54" s="36" t="s">
        <v>378</v>
      </c>
      <c r="B54" s="36" t="s">
        <v>728</v>
      </c>
      <c r="C54" s="36" t="s">
        <v>381</v>
      </c>
      <c r="D54" s="36" t="s">
        <v>386</v>
      </c>
      <c r="E54" s="44" t="s">
        <v>729</v>
      </c>
      <c r="F54" s="35">
        <v>44503</v>
      </c>
      <c r="G54" s="34"/>
    </row>
    <row r="55" spans="1:7">
      <c r="A55" s="36" t="s">
        <v>378</v>
      </c>
      <c r="B55" s="36" t="s">
        <v>728</v>
      </c>
      <c r="C55" s="36" t="s">
        <v>381</v>
      </c>
      <c r="D55" s="36" t="s">
        <v>386</v>
      </c>
      <c r="E55" s="44" t="s">
        <v>727</v>
      </c>
      <c r="F55" s="35">
        <v>44503</v>
      </c>
      <c r="G55" s="34"/>
    </row>
    <row r="56" spans="1:7">
      <c r="A56" s="36" t="s">
        <v>378</v>
      </c>
      <c r="B56" s="36" t="s">
        <v>726</v>
      </c>
      <c r="C56" s="36" t="s">
        <v>377</v>
      </c>
      <c r="D56" s="36" t="s">
        <v>386</v>
      </c>
      <c r="E56" s="44" t="s">
        <v>725</v>
      </c>
      <c r="F56" s="35">
        <v>44503</v>
      </c>
      <c r="G56" s="34"/>
    </row>
    <row r="57" spans="1:7">
      <c r="A57" s="36" t="s">
        <v>378</v>
      </c>
      <c r="B57" s="36" t="s">
        <v>723</v>
      </c>
      <c r="C57" s="36" t="s">
        <v>381</v>
      </c>
      <c r="D57" s="36" t="s">
        <v>386</v>
      </c>
      <c r="E57" s="44" t="s">
        <v>724</v>
      </c>
      <c r="F57" s="35">
        <v>44503</v>
      </c>
      <c r="G57" s="34"/>
    </row>
    <row r="58" spans="1:7">
      <c r="A58" s="36" t="s">
        <v>378</v>
      </c>
      <c r="B58" s="36" t="s">
        <v>723</v>
      </c>
      <c r="C58" s="36" t="s">
        <v>381</v>
      </c>
      <c r="D58" s="36" t="s">
        <v>386</v>
      </c>
      <c r="E58" s="44" t="s">
        <v>722</v>
      </c>
      <c r="F58" s="35">
        <v>44503</v>
      </c>
      <c r="G58" s="34"/>
    </row>
    <row r="59" spans="1:7">
      <c r="A59" s="36" t="s">
        <v>378</v>
      </c>
      <c r="B59" s="36" t="s">
        <v>721</v>
      </c>
      <c r="C59" s="36" t="s">
        <v>377</v>
      </c>
      <c r="D59" s="36" t="s">
        <v>386</v>
      </c>
      <c r="E59" s="44" t="s">
        <v>720</v>
      </c>
      <c r="F59" s="35">
        <v>44503</v>
      </c>
      <c r="G59" s="34"/>
    </row>
    <row r="60" spans="1:7">
      <c r="A60" s="36" t="s">
        <v>378</v>
      </c>
      <c r="B60" s="36" t="s">
        <v>719</v>
      </c>
      <c r="C60" s="36" t="s">
        <v>381</v>
      </c>
      <c r="D60" s="36" t="s">
        <v>380</v>
      </c>
      <c r="E60" s="44" t="s">
        <v>718</v>
      </c>
      <c r="F60" s="35">
        <v>44503</v>
      </c>
      <c r="G60" s="34"/>
    </row>
    <row r="61" spans="1:7">
      <c r="A61" s="36" t="s">
        <v>378</v>
      </c>
      <c r="B61" s="36" t="s">
        <v>714</v>
      </c>
      <c r="C61" s="36" t="s">
        <v>381</v>
      </c>
      <c r="D61" s="36" t="s">
        <v>380</v>
      </c>
      <c r="E61" s="44" t="s">
        <v>717</v>
      </c>
      <c r="F61" s="35">
        <v>44503</v>
      </c>
      <c r="G61" s="34"/>
    </row>
    <row r="62" spans="1:7">
      <c r="A62" s="36" t="s">
        <v>378</v>
      </c>
      <c r="B62" s="36" t="s">
        <v>714</v>
      </c>
      <c r="C62" s="36" t="s">
        <v>381</v>
      </c>
      <c r="D62" s="36" t="s">
        <v>380</v>
      </c>
      <c r="E62" s="44" t="s">
        <v>716</v>
      </c>
      <c r="F62" s="35">
        <v>44503</v>
      </c>
      <c r="G62" s="34"/>
    </row>
    <row r="63" spans="1:7">
      <c r="A63" s="36" t="s">
        <v>378</v>
      </c>
      <c r="B63" s="36" t="s">
        <v>714</v>
      </c>
      <c r="C63" s="36" t="s">
        <v>381</v>
      </c>
      <c r="D63" s="36" t="s">
        <v>380</v>
      </c>
      <c r="E63" s="44" t="s">
        <v>715</v>
      </c>
      <c r="F63" s="35">
        <v>44503</v>
      </c>
      <c r="G63" s="34"/>
    </row>
    <row r="64" spans="1:7">
      <c r="A64" s="36" t="s">
        <v>378</v>
      </c>
      <c r="B64" s="36" t="s">
        <v>714</v>
      </c>
      <c r="C64" s="36" t="s">
        <v>381</v>
      </c>
      <c r="D64" s="36" t="s">
        <v>380</v>
      </c>
      <c r="E64" s="44" t="s">
        <v>713</v>
      </c>
      <c r="F64" s="35">
        <v>44503</v>
      </c>
      <c r="G64" s="34"/>
    </row>
    <row r="65" spans="1:7">
      <c r="A65" s="36" t="s">
        <v>378</v>
      </c>
      <c r="B65" s="36" t="s">
        <v>712</v>
      </c>
      <c r="C65" s="36" t="s">
        <v>377</v>
      </c>
      <c r="D65" s="36" t="s">
        <v>380</v>
      </c>
      <c r="E65" s="44" t="s">
        <v>711</v>
      </c>
      <c r="F65" s="35">
        <v>44503</v>
      </c>
      <c r="G65" s="34"/>
    </row>
    <row r="66" spans="1:7">
      <c r="A66" s="36" t="s">
        <v>378</v>
      </c>
      <c r="B66" s="36" t="s">
        <v>710</v>
      </c>
      <c r="C66" s="36" t="s">
        <v>377</v>
      </c>
      <c r="D66" s="36" t="s">
        <v>380</v>
      </c>
      <c r="E66" s="44" t="s">
        <v>709</v>
      </c>
      <c r="F66" s="35">
        <v>44503</v>
      </c>
      <c r="G66" s="34"/>
    </row>
    <row r="67" spans="1:7">
      <c r="A67" s="36" t="s">
        <v>378</v>
      </c>
      <c r="B67" s="36" t="s">
        <v>707</v>
      </c>
      <c r="C67" s="36" t="s">
        <v>460</v>
      </c>
      <c r="D67" s="36" t="s">
        <v>706</v>
      </c>
      <c r="E67" s="44" t="s">
        <v>708</v>
      </c>
      <c r="F67" s="35">
        <v>44503</v>
      </c>
      <c r="G67" s="34" t="s">
        <v>704</v>
      </c>
    </row>
    <row r="68" spans="1:7">
      <c r="A68" s="36" t="s">
        <v>378</v>
      </c>
      <c r="B68" s="36" t="s">
        <v>707</v>
      </c>
      <c r="C68" s="36" t="s">
        <v>460</v>
      </c>
      <c r="D68" s="36" t="s">
        <v>706</v>
      </c>
      <c r="E68" s="44" t="s">
        <v>705</v>
      </c>
      <c r="F68" s="35">
        <v>44503</v>
      </c>
      <c r="G68" s="34" t="s">
        <v>704</v>
      </c>
    </row>
    <row r="69" spans="1:7">
      <c r="A69" s="36" t="s">
        <v>378</v>
      </c>
      <c r="B69" s="36" t="s">
        <v>703</v>
      </c>
      <c r="C69" s="36" t="s">
        <v>381</v>
      </c>
      <c r="D69" s="36" t="s">
        <v>380</v>
      </c>
      <c r="E69" s="44" t="s">
        <v>702</v>
      </c>
      <c r="F69" s="35">
        <v>44503</v>
      </c>
      <c r="G69" s="34"/>
    </row>
    <row r="70" spans="1:7">
      <c r="A70" s="36" t="s">
        <v>428</v>
      </c>
      <c r="B70" s="36" t="s">
        <v>700</v>
      </c>
      <c r="C70" s="36" t="s">
        <v>460</v>
      </c>
      <c r="D70" s="36" t="s">
        <v>386</v>
      </c>
      <c r="E70" s="44" t="s">
        <v>701</v>
      </c>
      <c r="F70" s="35">
        <v>44503</v>
      </c>
      <c r="G70" s="34"/>
    </row>
    <row r="71" spans="1:7">
      <c r="A71" s="36" t="s">
        <v>428</v>
      </c>
      <c r="B71" s="36" t="s">
        <v>700</v>
      </c>
      <c r="C71" s="36" t="s">
        <v>460</v>
      </c>
      <c r="D71" s="36" t="s">
        <v>386</v>
      </c>
      <c r="E71" s="44" t="s">
        <v>699</v>
      </c>
      <c r="F71" s="35">
        <v>44503</v>
      </c>
      <c r="G71" s="34"/>
    </row>
    <row r="72" spans="1:7">
      <c r="A72" s="36" t="s">
        <v>428</v>
      </c>
      <c r="B72" s="36" t="s">
        <v>695</v>
      </c>
      <c r="C72" s="36" t="s">
        <v>460</v>
      </c>
      <c r="D72" s="36" t="s">
        <v>386</v>
      </c>
      <c r="E72" s="44" t="s">
        <v>698</v>
      </c>
      <c r="F72" s="35">
        <v>44503</v>
      </c>
      <c r="G72" s="34"/>
    </row>
    <row r="73" spans="1:7">
      <c r="A73" s="36" t="s">
        <v>428</v>
      </c>
      <c r="B73" s="36" t="s">
        <v>695</v>
      </c>
      <c r="C73" s="36" t="s">
        <v>460</v>
      </c>
      <c r="D73" s="36" t="s">
        <v>386</v>
      </c>
      <c r="E73" s="44" t="s">
        <v>697</v>
      </c>
      <c r="F73" s="35">
        <v>44503</v>
      </c>
      <c r="G73" s="34"/>
    </row>
    <row r="74" spans="1:7">
      <c r="A74" s="36" t="s">
        <v>428</v>
      </c>
      <c r="B74" s="36" t="s">
        <v>695</v>
      </c>
      <c r="C74" s="36" t="s">
        <v>460</v>
      </c>
      <c r="D74" s="36" t="s">
        <v>386</v>
      </c>
      <c r="E74" s="44" t="s">
        <v>696</v>
      </c>
      <c r="F74" s="35">
        <v>44503</v>
      </c>
      <c r="G74" s="34"/>
    </row>
    <row r="75" spans="1:7">
      <c r="A75" s="36" t="s">
        <v>428</v>
      </c>
      <c r="B75" s="36" t="s">
        <v>695</v>
      </c>
      <c r="C75" s="36" t="s">
        <v>460</v>
      </c>
      <c r="D75" s="36" t="s">
        <v>386</v>
      </c>
      <c r="E75" s="44" t="s">
        <v>694</v>
      </c>
      <c r="F75" s="35">
        <v>44503</v>
      </c>
      <c r="G75" s="34"/>
    </row>
    <row r="76" spans="1:7">
      <c r="A76" s="36" t="s">
        <v>428</v>
      </c>
      <c r="B76" s="36" t="s">
        <v>692</v>
      </c>
      <c r="C76" s="36" t="s">
        <v>460</v>
      </c>
      <c r="D76" s="36" t="s">
        <v>386</v>
      </c>
      <c r="E76" s="44" t="s">
        <v>693</v>
      </c>
      <c r="F76" s="35">
        <v>44503</v>
      </c>
      <c r="G76" s="34"/>
    </row>
    <row r="77" spans="1:7">
      <c r="A77" s="36" t="s">
        <v>428</v>
      </c>
      <c r="B77" s="36" t="s">
        <v>692</v>
      </c>
      <c r="C77" s="36" t="s">
        <v>460</v>
      </c>
      <c r="D77" s="36" t="s">
        <v>386</v>
      </c>
      <c r="E77" s="44" t="s">
        <v>691</v>
      </c>
      <c r="F77" s="35">
        <v>44503</v>
      </c>
      <c r="G77" s="34"/>
    </row>
    <row r="78" spans="1:7">
      <c r="A78" s="36" t="s">
        <v>378</v>
      </c>
      <c r="B78" s="36" t="s">
        <v>689</v>
      </c>
      <c r="C78" s="36" t="s">
        <v>381</v>
      </c>
      <c r="D78" s="36" t="s">
        <v>380</v>
      </c>
      <c r="E78" s="44" t="s">
        <v>690</v>
      </c>
      <c r="F78" s="35">
        <v>44503</v>
      </c>
      <c r="G78" s="34"/>
    </row>
    <row r="79" spans="1:7">
      <c r="A79" s="36" t="s">
        <v>378</v>
      </c>
      <c r="B79" s="36" t="s">
        <v>689</v>
      </c>
      <c r="C79" s="36" t="s">
        <v>381</v>
      </c>
      <c r="D79" s="36" t="s">
        <v>380</v>
      </c>
      <c r="E79" s="44" t="s">
        <v>688</v>
      </c>
      <c r="F79" s="35">
        <v>44503</v>
      </c>
      <c r="G79" s="34"/>
    </row>
    <row r="80" spans="1:7">
      <c r="A80" s="36" t="s">
        <v>378</v>
      </c>
      <c r="B80" s="36" t="s">
        <v>686</v>
      </c>
      <c r="C80" s="36" t="s">
        <v>381</v>
      </c>
      <c r="D80" s="36" t="s">
        <v>380</v>
      </c>
      <c r="E80" s="44" t="s">
        <v>687</v>
      </c>
      <c r="F80" s="35">
        <v>44503</v>
      </c>
      <c r="G80" s="34"/>
    </row>
    <row r="81" spans="1:7">
      <c r="A81" s="36" t="s">
        <v>378</v>
      </c>
      <c r="B81" s="36" t="s">
        <v>686</v>
      </c>
      <c r="C81" s="36" t="s">
        <v>381</v>
      </c>
      <c r="D81" s="36" t="s">
        <v>380</v>
      </c>
      <c r="E81" s="44" t="s">
        <v>685</v>
      </c>
      <c r="F81" s="35">
        <v>44503</v>
      </c>
      <c r="G81" s="34"/>
    </row>
    <row r="82" spans="1:7">
      <c r="A82" s="36" t="s">
        <v>378</v>
      </c>
      <c r="B82" s="36" t="s">
        <v>683</v>
      </c>
      <c r="C82" s="36" t="s">
        <v>381</v>
      </c>
      <c r="D82" s="36" t="s">
        <v>380</v>
      </c>
      <c r="E82" s="44" t="s">
        <v>684</v>
      </c>
      <c r="F82" s="35">
        <v>44503</v>
      </c>
      <c r="G82" s="34"/>
    </row>
    <row r="83" spans="1:7">
      <c r="A83" s="36" t="s">
        <v>378</v>
      </c>
      <c r="B83" s="36" t="s">
        <v>683</v>
      </c>
      <c r="C83" s="36" t="s">
        <v>381</v>
      </c>
      <c r="D83" s="36" t="s">
        <v>380</v>
      </c>
      <c r="E83" s="44" t="s">
        <v>682</v>
      </c>
      <c r="F83" s="35">
        <v>44503</v>
      </c>
      <c r="G83" s="34"/>
    </row>
    <row r="84" spans="1:7">
      <c r="A84" s="36" t="s">
        <v>378</v>
      </c>
      <c r="B84" s="36" t="s">
        <v>679</v>
      </c>
      <c r="C84" s="36" t="s">
        <v>381</v>
      </c>
      <c r="D84" s="36" t="s">
        <v>380</v>
      </c>
      <c r="E84" s="44" t="s">
        <v>681</v>
      </c>
      <c r="F84" s="35">
        <v>44503</v>
      </c>
      <c r="G84" s="34"/>
    </row>
    <row r="85" spans="1:7">
      <c r="A85" s="36" t="s">
        <v>378</v>
      </c>
      <c r="B85" s="36" t="s">
        <v>679</v>
      </c>
      <c r="C85" s="36" t="s">
        <v>381</v>
      </c>
      <c r="D85" s="36" t="s">
        <v>380</v>
      </c>
      <c r="E85" s="44" t="s">
        <v>680</v>
      </c>
      <c r="F85" s="35">
        <v>44503</v>
      </c>
      <c r="G85" s="34"/>
    </row>
    <row r="86" spans="1:7">
      <c r="A86" s="36" t="s">
        <v>378</v>
      </c>
      <c r="B86" s="36" t="s">
        <v>679</v>
      </c>
      <c r="C86" s="36" t="s">
        <v>381</v>
      </c>
      <c r="D86" s="36" t="s">
        <v>380</v>
      </c>
      <c r="E86" s="44" t="s">
        <v>678</v>
      </c>
      <c r="F86" s="35">
        <v>44503</v>
      </c>
      <c r="G86" s="34"/>
    </row>
    <row r="87" spans="1:7">
      <c r="A87" s="36" t="s">
        <v>378</v>
      </c>
      <c r="B87" s="36" t="s">
        <v>677</v>
      </c>
      <c r="C87" s="36" t="s">
        <v>381</v>
      </c>
      <c r="D87" s="36" t="s">
        <v>380</v>
      </c>
      <c r="E87" s="44" t="s">
        <v>676</v>
      </c>
      <c r="F87" s="35">
        <v>44503</v>
      </c>
      <c r="G87" s="34"/>
    </row>
    <row r="88" spans="1:7">
      <c r="A88" s="36" t="s">
        <v>378</v>
      </c>
      <c r="B88" s="36" t="s">
        <v>675</v>
      </c>
      <c r="C88" s="36" t="s">
        <v>381</v>
      </c>
      <c r="D88" s="36" t="s">
        <v>380</v>
      </c>
      <c r="E88" s="44" t="s">
        <v>674</v>
      </c>
      <c r="F88" s="35">
        <v>44503</v>
      </c>
      <c r="G88" s="34"/>
    </row>
    <row r="89" spans="1:7">
      <c r="A89" s="39" t="s">
        <v>428</v>
      </c>
      <c r="B89" s="39" t="s">
        <v>665</v>
      </c>
      <c r="C89" s="39" t="s">
        <v>381</v>
      </c>
      <c r="D89" s="39" t="s">
        <v>386</v>
      </c>
      <c r="E89" s="41" t="s">
        <v>2370</v>
      </c>
      <c r="F89" s="38">
        <v>44504</v>
      </c>
      <c r="G89" s="34"/>
    </row>
    <row r="90" spans="1:7">
      <c r="A90" s="39" t="s">
        <v>428</v>
      </c>
      <c r="B90" s="39" t="s">
        <v>665</v>
      </c>
      <c r="C90" s="39" t="s">
        <v>381</v>
      </c>
      <c r="D90" s="39" t="s">
        <v>386</v>
      </c>
      <c r="E90" s="41" t="s">
        <v>2371</v>
      </c>
      <c r="F90" s="38">
        <v>44504</v>
      </c>
      <c r="G90" s="34"/>
    </row>
    <row r="91" spans="1:7">
      <c r="A91" s="39" t="s">
        <v>428</v>
      </c>
      <c r="B91" s="39" t="s">
        <v>660</v>
      </c>
      <c r="C91" s="39" t="s">
        <v>381</v>
      </c>
      <c r="D91" s="39" t="s">
        <v>386</v>
      </c>
      <c r="E91" s="41" t="s">
        <v>2372</v>
      </c>
      <c r="F91" s="38">
        <v>44504</v>
      </c>
      <c r="G91" s="34"/>
    </row>
    <row r="92" spans="1:7">
      <c r="A92" s="39" t="s">
        <v>428</v>
      </c>
      <c r="B92" s="39" t="s">
        <v>660</v>
      </c>
      <c r="C92" s="39" t="s">
        <v>381</v>
      </c>
      <c r="D92" s="39" t="s">
        <v>386</v>
      </c>
      <c r="E92" s="41" t="s">
        <v>2373</v>
      </c>
      <c r="F92" s="38">
        <v>44504</v>
      </c>
      <c r="G92" s="34"/>
    </row>
    <row r="93" spans="1:7">
      <c r="A93" s="39" t="s">
        <v>428</v>
      </c>
      <c r="B93" s="39" t="s">
        <v>660</v>
      </c>
      <c r="C93" s="39" t="s">
        <v>381</v>
      </c>
      <c r="D93" s="39" t="s">
        <v>386</v>
      </c>
      <c r="E93" s="41" t="s">
        <v>2374</v>
      </c>
      <c r="F93" s="38">
        <v>44504</v>
      </c>
      <c r="G93" s="34"/>
    </row>
    <row r="94" spans="1:7">
      <c r="A94" s="39" t="s">
        <v>428</v>
      </c>
      <c r="B94" s="39" t="s">
        <v>660</v>
      </c>
      <c r="C94" s="39" t="s">
        <v>381</v>
      </c>
      <c r="D94" s="39" t="s">
        <v>386</v>
      </c>
      <c r="E94" s="41" t="s">
        <v>2375</v>
      </c>
      <c r="F94" s="38">
        <v>44504</v>
      </c>
      <c r="G94" s="34"/>
    </row>
    <row r="95" spans="1:7">
      <c r="A95" s="39" t="s">
        <v>428</v>
      </c>
      <c r="B95" s="39" t="s">
        <v>657</v>
      </c>
      <c r="C95" s="39" t="s">
        <v>381</v>
      </c>
      <c r="D95" s="39" t="s">
        <v>386</v>
      </c>
      <c r="E95" s="41" t="s">
        <v>2376</v>
      </c>
      <c r="F95" s="38">
        <v>44504</v>
      </c>
      <c r="G95" s="34"/>
    </row>
    <row r="96" spans="1:7">
      <c r="A96" s="39" t="s">
        <v>428</v>
      </c>
      <c r="B96" s="39" t="s">
        <v>657</v>
      </c>
      <c r="C96" s="39" t="s">
        <v>381</v>
      </c>
      <c r="D96" s="39" t="s">
        <v>386</v>
      </c>
      <c r="E96" s="41" t="s">
        <v>2377</v>
      </c>
      <c r="F96" s="38">
        <v>44504</v>
      </c>
      <c r="G96" s="34"/>
    </row>
    <row r="97" spans="1:7">
      <c r="A97" s="39" t="s">
        <v>428</v>
      </c>
      <c r="B97" s="39" t="s">
        <v>654</v>
      </c>
      <c r="C97" s="39" t="s">
        <v>381</v>
      </c>
      <c r="D97" s="39" t="s">
        <v>386</v>
      </c>
      <c r="E97" s="41" t="s">
        <v>2378</v>
      </c>
      <c r="F97" s="38">
        <v>44504</v>
      </c>
      <c r="G97" s="34"/>
    </row>
    <row r="98" spans="1:7">
      <c r="A98" s="39" t="s">
        <v>428</v>
      </c>
      <c r="B98" s="39" t="s">
        <v>654</v>
      </c>
      <c r="C98" s="39" t="s">
        <v>381</v>
      </c>
      <c r="D98" s="39" t="s">
        <v>386</v>
      </c>
      <c r="E98" s="41" t="s">
        <v>2379</v>
      </c>
      <c r="F98" s="38">
        <v>44504</v>
      </c>
      <c r="G98" s="34"/>
    </row>
    <row r="99" spans="1:7">
      <c r="A99" s="39" t="s">
        <v>428</v>
      </c>
      <c r="B99" s="39" t="s">
        <v>651</v>
      </c>
      <c r="C99" s="39" t="s">
        <v>381</v>
      </c>
      <c r="D99" s="39" t="s">
        <v>386</v>
      </c>
      <c r="E99" s="41" t="s">
        <v>2380</v>
      </c>
      <c r="F99" s="38">
        <v>44504</v>
      </c>
      <c r="G99" s="34"/>
    </row>
    <row r="100" spans="1:7">
      <c r="A100" s="39" t="s">
        <v>428</v>
      </c>
      <c r="B100" s="39" t="s">
        <v>651</v>
      </c>
      <c r="C100" s="39" t="s">
        <v>381</v>
      </c>
      <c r="D100" s="39" t="s">
        <v>386</v>
      </c>
      <c r="E100" s="41" t="s">
        <v>2381</v>
      </c>
      <c r="F100" s="38">
        <v>44504</v>
      </c>
      <c r="G100" s="34"/>
    </row>
    <row r="101" spans="1:7">
      <c r="A101" s="39" t="s">
        <v>378</v>
      </c>
      <c r="B101" s="39" t="s">
        <v>673</v>
      </c>
      <c r="C101" s="39" t="s">
        <v>381</v>
      </c>
      <c r="D101" s="39" t="s">
        <v>409</v>
      </c>
      <c r="E101" s="41" t="s">
        <v>672</v>
      </c>
      <c r="F101" s="38">
        <v>44504</v>
      </c>
      <c r="G101" s="34"/>
    </row>
    <row r="102" spans="1:7">
      <c r="A102" s="39" t="s">
        <v>378</v>
      </c>
      <c r="B102" s="39" t="s">
        <v>671</v>
      </c>
      <c r="C102" s="39" t="s">
        <v>381</v>
      </c>
      <c r="D102" s="39" t="s">
        <v>386</v>
      </c>
      <c r="E102" s="41" t="s">
        <v>2382</v>
      </c>
      <c r="F102" s="38">
        <v>44504</v>
      </c>
      <c r="G102" s="34"/>
    </row>
    <row r="103" spans="1:7">
      <c r="A103" s="39" t="s">
        <v>378</v>
      </c>
      <c r="B103" s="39" t="s">
        <v>671</v>
      </c>
      <c r="C103" s="39" t="s">
        <v>381</v>
      </c>
      <c r="D103" s="39" t="s">
        <v>386</v>
      </c>
      <c r="E103" s="41" t="s">
        <v>2383</v>
      </c>
      <c r="F103" s="38">
        <v>44504</v>
      </c>
      <c r="G103" s="34"/>
    </row>
    <row r="104" spans="1:7">
      <c r="A104" s="39" t="s">
        <v>378</v>
      </c>
      <c r="B104" s="39" t="s">
        <v>670</v>
      </c>
      <c r="C104" s="39" t="s">
        <v>381</v>
      </c>
      <c r="D104" s="39" t="s">
        <v>386</v>
      </c>
      <c r="E104" s="41" t="s">
        <v>2384</v>
      </c>
      <c r="F104" s="38">
        <v>44504</v>
      </c>
      <c r="G104" s="34"/>
    </row>
    <row r="105" spans="1:7">
      <c r="A105" s="39" t="s">
        <v>378</v>
      </c>
      <c r="B105" s="39" t="s">
        <v>1518</v>
      </c>
      <c r="C105" s="39" t="s">
        <v>381</v>
      </c>
      <c r="D105" s="39" t="s">
        <v>380</v>
      </c>
      <c r="E105" s="41" t="s">
        <v>669</v>
      </c>
      <c r="F105" s="38">
        <v>44504</v>
      </c>
      <c r="G105" s="34"/>
    </row>
    <row r="106" spans="1:7">
      <c r="A106" s="39" t="s">
        <v>378</v>
      </c>
      <c r="B106" s="39" t="s">
        <v>1519</v>
      </c>
      <c r="C106" s="39" t="s">
        <v>381</v>
      </c>
      <c r="D106" s="39" t="s">
        <v>380</v>
      </c>
      <c r="E106" s="41" t="s">
        <v>668</v>
      </c>
      <c r="F106" s="38">
        <v>44504</v>
      </c>
      <c r="G106" s="34"/>
    </row>
    <row r="107" spans="1:7">
      <c r="A107" s="39" t="s">
        <v>378</v>
      </c>
      <c r="B107" s="39" t="s">
        <v>667</v>
      </c>
      <c r="C107" s="39" t="s">
        <v>381</v>
      </c>
      <c r="D107" s="39" t="s">
        <v>386</v>
      </c>
      <c r="E107" s="41" t="s">
        <v>1561</v>
      </c>
      <c r="F107" s="38">
        <v>44504</v>
      </c>
      <c r="G107" s="34"/>
    </row>
    <row r="108" spans="1:7">
      <c r="A108" s="36" t="s">
        <v>428</v>
      </c>
      <c r="B108" s="36" t="s">
        <v>638</v>
      </c>
      <c r="C108" s="36" t="s">
        <v>381</v>
      </c>
      <c r="D108" s="36" t="s">
        <v>386</v>
      </c>
      <c r="E108" s="42" t="s">
        <v>639</v>
      </c>
      <c r="F108" s="35">
        <v>44505</v>
      </c>
      <c r="G108" s="34"/>
    </row>
    <row r="109" spans="1:7">
      <c r="A109" s="36" t="s">
        <v>428</v>
      </c>
      <c r="B109" s="36" t="s">
        <v>638</v>
      </c>
      <c r="C109" s="36" t="s">
        <v>381</v>
      </c>
      <c r="D109" s="36" t="s">
        <v>386</v>
      </c>
      <c r="E109" s="42" t="s">
        <v>637</v>
      </c>
      <c r="F109" s="35">
        <v>44505</v>
      </c>
      <c r="G109" s="34"/>
    </row>
    <row r="110" spans="1:7">
      <c r="A110" s="36" t="s">
        <v>428</v>
      </c>
      <c r="B110" s="36" t="s">
        <v>636</v>
      </c>
      <c r="C110" s="36" t="s">
        <v>377</v>
      </c>
      <c r="D110" s="36" t="s">
        <v>386</v>
      </c>
      <c r="E110" s="42" t="s">
        <v>635</v>
      </c>
      <c r="F110" s="35">
        <v>44505</v>
      </c>
      <c r="G110" s="34"/>
    </row>
    <row r="111" spans="1:7">
      <c r="A111" s="36" t="s">
        <v>428</v>
      </c>
      <c r="B111" s="36" t="s">
        <v>606</v>
      </c>
      <c r="C111" s="36" t="s">
        <v>460</v>
      </c>
      <c r="D111" s="36" t="s">
        <v>386</v>
      </c>
      <c r="E111" s="42" t="s">
        <v>649</v>
      </c>
      <c r="F111" s="35">
        <v>44505</v>
      </c>
      <c r="G111" s="34"/>
    </row>
    <row r="112" spans="1:7">
      <c r="A112" s="36" t="s">
        <v>428</v>
      </c>
      <c r="B112" s="36" t="s">
        <v>606</v>
      </c>
      <c r="C112" s="36" t="s">
        <v>460</v>
      </c>
      <c r="D112" s="36" t="s">
        <v>386</v>
      </c>
      <c r="E112" s="42" t="s">
        <v>648</v>
      </c>
      <c r="F112" s="35">
        <v>44505</v>
      </c>
      <c r="G112" s="34"/>
    </row>
    <row r="113" spans="1:7">
      <c r="A113" s="36" t="s">
        <v>428</v>
      </c>
      <c r="B113" s="36" t="s">
        <v>606</v>
      </c>
      <c r="C113" s="36" t="s">
        <v>460</v>
      </c>
      <c r="D113" s="36" t="s">
        <v>386</v>
      </c>
      <c r="E113" s="42" t="s">
        <v>647</v>
      </c>
      <c r="F113" s="35">
        <v>44505</v>
      </c>
      <c r="G113" s="34"/>
    </row>
    <row r="114" spans="1:7">
      <c r="A114" s="36" t="s">
        <v>428</v>
      </c>
      <c r="B114" s="36" t="s">
        <v>606</v>
      </c>
      <c r="C114" s="36" t="s">
        <v>460</v>
      </c>
      <c r="D114" s="36" t="s">
        <v>386</v>
      </c>
      <c r="E114" s="42" t="s">
        <v>646</v>
      </c>
      <c r="F114" s="35">
        <v>44505</v>
      </c>
      <c r="G114" s="34"/>
    </row>
    <row r="115" spans="1:7">
      <c r="A115" s="36" t="s">
        <v>428</v>
      </c>
      <c r="B115" s="36" t="s">
        <v>606</v>
      </c>
      <c r="C115" s="36" t="s">
        <v>460</v>
      </c>
      <c r="D115" s="36" t="s">
        <v>386</v>
      </c>
      <c r="E115" s="42" t="s">
        <v>645</v>
      </c>
      <c r="F115" s="35">
        <v>44505</v>
      </c>
      <c r="G115" s="34"/>
    </row>
    <row r="116" spans="1:7">
      <c r="A116" s="36" t="s">
        <v>428</v>
      </c>
      <c r="B116" s="36" t="s">
        <v>606</v>
      </c>
      <c r="C116" s="36" t="s">
        <v>460</v>
      </c>
      <c r="D116" s="36" t="s">
        <v>386</v>
      </c>
      <c r="E116" s="42" t="s">
        <v>644</v>
      </c>
      <c r="F116" s="35">
        <v>44505</v>
      </c>
      <c r="G116" s="34"/>
    </row>
    <row r="117" spans="1:7">
      <c r="A117" s="36" t="s">
        <v>428</v>
      </c>
      <c r="B117" s="36" t="s">
        <v>606</v>
      </c>
      <c r="C117" s="36" t="s">
        <v>460</v>
      </c>
      <c r="D117" s="36" t="s">
        <v>386</v>
      </c>
      <c r="E117" s="42" t="s">
        <v>643</v>
      </c>
      <c r="F117" s="35">
        <v>44505</v>
      </c>
      <c r="G117" s="34"/>
    </row>
    <row r="118" spans="1:7">
      <c r="A118" s="36" t="s">
        <v>428</v>
      </c>
      <c r="B118" s="36" t="s">
        <v>606</v>
      </c>
      <c r="C118" s="36" t="s">
        <v>460</v>
      </c>
      <c r="D118" s="36" t="s">
        <v>386</v>
      </c>
      <c r="E118" s="42" t="s">
        <v>642</v>
      </c>
      <c r="F118" s="35">
        <v>44505</v>
      </c>
      <c r="G118" s="34"/>
    </row>
    <row r="119" spans="1:7">
      <c r="A119" s="36" t="s">
        <v>428</v>
      </c>
      <c r="B119" s="36" t="s">
        <v>606</v>
      </c>
      <c r="C119" s="36" t="s">
        <v>460</v>
      </c>
      <c r="D119" s="36" t="s">
        <v>386</v>
      </c>
      <c r="E119" s="42" t="s">
        <v>641</v>
      </c>
      <c r="F119" s="35">
        <v>44505</v>
      </c>
      <c r="G119" s="34"/>
    </row>
    <row r="120" spans="1:7">
      <c r="A120" s="36" t="s">
        <v>428</v>
      </c>
      <c r="B120" s="36" t="s">
        <v>606</v>
      </c>
      <c r="C120" s="36" t="s">
        <v>460</v>
      </c>
      <c r="D120" s="36" t="s">
        <v>386</v>
      </c>
      <c r="E120" s="42" t="s">
        <v>640</v>
      </c>
      <c r="F120" s="35">
        <v>44505</v>
      </c>
      <c r="G120" s="34"/>
    </row>
    <row r="121" spans="1:7">
      <c r="A121" s="39" t="s">
        <v>428</v>
      </c>
      <c r="B121" s="39" t="s">
        <v>604</v>
      </c>
      <c r="C121" s="39" t="s">
        <v>381</v>
      </c>
      <c r="D121" s="39" t="s">
        <v>386</v>
      </c>
      <c r="E121" s="41" t="s">
        <v>2385</v>
      </c>
      <c r="F121" s="38">
        <v>44506</v>
      </c>
      <c r="G121" s="34"/>
    </row>
    <row r="122" spans="1:7">
      <c r="A122" s="39" t="s">
        <v>428</v>
      </c>
      <c r="B122" s="39" t="s">
        <v>602</v>
      </c>
      <c r="C122" s="39" t="s">
        <v>381</v>
      </c>
      <c r="D122" s="39" t="s">
        <v>386</v>
      </c>
      <c r="E122" s="41" t="s">
        <v>2386</v>
      </c>
      <c r="F122" s="38">
        <v>44506</v>
      </c>
      <c r="G122" s="34"/>
    </row>
    <row r="123" spans="1:7">
      <c r="A123" s="39" t="s">
        <v>428</v>
      </c>
      <c r="B123" s="39" t="s">
        <v>598</v>
      </c>
      <c r="C123" s="39" t="s">
        <v>381</v>
      </c>
      <c r="D123" s="39" t="s">
        <v>386</v>
      </c>
      <c r="E123" s="41" t="s">
        <v>2387</v>
      </c>
      <c r="F123" s="38">
        <v>44506</v>
      </c>
      <c r="G123" s="34"/>
    </row>
    <row r="124" spans="1:7">
      <c r="A124" s="39" t="s">
        <v>428</v>
      </c>
      <c r="B124" s="39" t="s">
        <v>598</v>
      </c>
      <c r="C124" s="39" t="s">
        <v>381</v>
      </c>
      <c r="D124" s="39" t="s">
        <v>386</v>
      </c>
      <c r="E124" s="41" t="s">
        <v>2388</v>
      </c>
      <c r="F124" s="38">
        <v>44506</v>
      </c>
      <c r="G124" s="34"/>
    </row>
    <row r="125" spans="1:7">
      <c r="A125" s="39" t="s">
        <v>428</v>
      </c>
      <c r="B125" s="39" t="s">
        <v>598</v>
      </c>
      <c r="C125" s="39" t="s">
        <v>381</v>
      </c>
      <c r="D125" s="39" t="s">
        <v>386</v>
      </c>
      <c r="E125" s="41" t="s">
        <v>2389</v>
      </c>
      <c r="F125" s="38">
        <v>44506</v>
      </c>
      <c r="G125" s="34"/>
    </row>
    <row r="126" spans="1:7">
      <c r="A126" s="39" t="s">
        <v>428</v>
      </c>
      <c r="B126" s="39" t="s">
        <v>596</v>
      </c>
      <c r="C126" s="39" t="s">
        <v>381</v>
      </c>
      <c r="D126" s="39" t="s">
        <v>386</v>
      </c>
      <c r="E126" s="41" t="s">
        <v>2390</v>
      </c>
      <c r="F126" s="38">
        <v>44506</v>
      </c>
      <c r="G126" s="34"/>
    </row>
    <row r="127" spans="1:7">
      <c r="A127" s="39" t="s">
        <v>428</v>
      </c>
      <c r="B127" s="39" t="s">
        <v>594</v>
      </c>
      <c r="C127" s="39" t="s">
        <v>381</v>
      </c>
      <c r="D127" s="39" t="s">
        <v>386</v>
      </c>
      <c r="E127" s="41" t="s">
        <v>2391</v>
      </c>
      <c r="F127" s="38">
        <v>44506</v>
      </c>
      <c r="G127" s="34"/>
    </row>
    <row r="128" spans="1:7">
      <c r="A128" s="39" t="s">
        <v>428</v>
      </c>
      <c r="B128" s="39" t="s">
        <v>592</v>
      </c>
      <c r="C128" s="39" t="s">
        <v>381</v>
      </c>
      <c r="D128" s="39" t="s">
        <v>386</v>
      </c>
      <c r="E128" s="41" t="s">
        <v>2392</v>
      </c>
      <c r="F128" s="38">
        <v>44506</v>
      </c>
      <c r="G128" s="34"/>
    </row>
    <row r="129" spans="1:7">
      <c r="A129" s="39" t="s">
        <v>428</v>
      </c>
      <c r="B129" s="39" t="s">
        <v>590</v>
      </c>
      <c r="C129" s="39" t="s">
        <v>381</v>
      </c>
      <c r="D129" s="39" t="s">
        <v>386</v>
      </c>
      <c r="E129" s="41" t="s">
        <v>589</v>
      </c>
      <c r="F129" s="38">
        <v>44506</v>
      </c>
      <c r="G129" s="34"/>
    </row>
    <row r="130" spans="1:7">
      <c r="A130" s="39" t="s">
        <v>428</v>
      </c>
      <c r="B130" s="39" t="s">
        <v>585</v>
      </c>
      <c r="C130" s="39" t="s">
        <v>381</v>
      </c>
      <c r="D130" s="39" t="s">
        <v>386</v>
      </c>
      <c r="E130" s="41" t="s">
        <v>2393</v>
      </c>
      <c r="F130" s="38">
        <v>44506</v>
      </c>
      <c r="G130" s="34"/>
    </row>
    <row r="131" spans="1:7">
      <c r="A131" s="39" t="s">
        <v>428</v>
      </c>
      <c r="B131" s="39" t="s">
        <v>585</v>
      </c>
      <c r="C131" s="39" t="s">
        <v>381</v>
      </c>
      <c r="D131" s="39" t="s">
        <v>386</v>
      </c>
      <c r="E131" s="41" t="s">
        <v>2394</v>
      </c>
      <c r="F131" s="38">
        <v>44506</v>
      </c>
      <c r="G131" s="34"/>
    </row>
    <row r="132" spans="1:7">
      <c r="A132" s="39" t="s">
        <v>428</v>
      </c>
      <c r="B132" s="39" t="s">
        <v>585</v>
      </c>
      <c r="C132" s="39" t="s">
        <v>381</v>
      </c>
      <c r="D132" s="39" t="s">
        <v>386</v>
      </c>
      <c r="E132" s="41" t="s">
        <v>2395</v>
      </c>
      <c r="F132" s="38">
        <v>44506</v>
      </c>
      <c r="G132" s="34"/>
    </row>
    <row r="133" spans="1:7">
      <c r="A133" s="39" t="s">
        <v>428</v>
      </c>
      <c r="B133" s="39" t="s">
        <v>585</v>
      </c>
      <c r="C133" s="39" t="s">
        <v>381</v>
      </c>
      <c r="D133" s="39" t="s">
        <v>386</v>
      </c>
      <c r="E133" s="41" t="s">
        <v>2396</v>
      </c>
      <c r="F133" s="38">
        <v>44506</v>
      </c>
      <c r="G133" s="34"/>
    </row>
    <row r="134" spans="1:7">
      <c r="A134" s="39" t="s">
        <v>428</v>
      </c>
      <c r="B134" s="39" t="s">
        <v>583</v>
      </c>
      <c r="C134" s="39" t="s">
        <v>381</v>
      </c>
      <c r="D134" s="39" t="s">
        <v>386</v>
      </c>
      <c r="E134" s="41" t="s">
        <v>2397</v>
      </c>
      <c r="F134" s="38">
        <v>44506</v>
      </c>
      <c r="G134" s="34"/>
    </row>
    <row r="135" spans="1:7">
      <c r="A135" s="39" t="s">
        <v>428</v>
      </c>
      <c r="B135" s="39" t="s">
        <v>606</v>
      </c>
      <c r="C135" s="39" t="s">
        <v>460</v>
      </c>
      <c r="D135" s="39" t="s">
        <v>386</v>
      </c>
      <c r="E135" s="41" t="s">
        <v>2398</v>
      </c>
      <c r="F135" s="38">
        <v>44506</v>
      </c>
      <c r="G135" s="34"/>
    </row>
    <row r="136" spans="1:7">
      <c r="A136" s="39" t="s">
        <v>428</v>
      </c>
      <c r="B136" s="39" t="s">
        <v>606</v>
      </c>
      <c r="C136" s="39" t="s">
        <v>460</v>
      </c>
      <c r="D136" s="39" t="s">
        <v>386</v>
      </c>
      <c r="E136" s="41" t="s">
        <v>2399</v>
      </c>
      <c r="F136" s="38">
        <v>44506</v>
      </c>
      <c r="G136" s="34"/>
    </row>
    <row r="137" spans="1:7">
      <c r="A137" s="39" t="s">
        <v>428</v>
      </c>
      <c r="B137" s="39" t="s">
        <v>606</v>
      </c>
      <c r="C137" s="39" t="s">
        <v>460</v>
      </c>
      <c r="D137" s="39" t="s">
        <v>386</v>
      </c>
      <c r="E137" s="41" t="s">
        <v>2400</v>
      </c>
      <c r="F137" s="38">
        <v>44506</v>
      </c>
      <c r="G137" s="34"/>
    </row>
    <row r="138" spans="1:7">
      <c r="A138" s="39" t="s">
        <v>428</v>
      </c>
      <c r="B138" s="39" t="s">
        <v>606</v>
      </c>
      <c r="C138" s="39" t="s">
        <v>460</v>
      </c>
      <c r="D138" s="39" t="s">
        <v>386</v>
      </c>
      <c r="E138" s="41" t="s">
        <v>2401</v>
      </c>
      <c r="F138" s="38">
        <v>44506</v>
      </c>
      <c r="G138" s="34"/>
    </row>
    <row r="139" spans="1:7">
      <c r="A139" s="39" t="s">
        <v>428</v>
      </c>
      <c r="B139" s="39" t="s">
        <v>606</v>
      </c>
      <c r="C139" s="39" t="s">
        <v>460</v>
      </c>
      <c r="D139" s="39" t="s">
        <v>386</v>
      </c>
      <c r="E139" s="41" t="s">
        <v>2402</v>
      </c>
      <c r="F139" s="38">
        <v>44506</v>
      </c>
      <c r="G139" s="34"/>
    </row>
    <row r="140" spans="1:7">
      <c r="A140" s="39" t="s">
        <v>428</v>
      </c>
      <c r="B140" s="39" t="s">
        <v>606</v>
      </c>
      <c r="C140" s="39" t="s">
        <v>460</v>
      </c>
      <c r="D140" s="39" t="s">
        <v>386</v>
      </c>
      <c r="E140" s="41" t="s">
        <v>2403</v>
      </c>
      <c r="F140" s="38">
        <v>44506</v>
      </c>
      <c r="G140" s="34"/>
    </row>
    <row r="141" spans="1:7">
      <c r="A141" s="39" t="s">
        <v>428</v>
      </c>
      <c r="B141" s="39" t="s">
        <v>606</v>
      </c>
      <c r="C141" s="39" t="s">
        <v>460</v>
      </c>
      <c r="D141" s="39" t="s">
        <v>386</v>
      </c>
      <c r="E141" s="41" t="s">
        <v>2404</v>
      </c>
      <c r="F141" s="38">
        <v>44506</v>
      </c>
      <c r="G141" s="34"/>
    </row>
    <row r="142" spans="1:7">
      <c r="A142" s="39" t="s">
        <v>428</v>
      </c>
      <c r="B142" s="39" t="s">
        <v>606</v>
      </c>
      <c r="C142" s="39" t="s">
        <v>460</v>
      </c>
      <c r="D142" s="39" t="s">
        <v>386</v>
      </c>
      <c r="E142" s="41" t="s">
        <v>2405</v>
      </c>
      <c r="F142" s="38">
        <v>44506</v>
      </c>
      <c r="G142" s="34"/>
    </row>
    <row r="143" spans="1:7">
      <c r="A143" s="39" t="s">
        <v>428</v>
      </c>
      <c r="B143" s="39" t="s">
        <v>606</v>
      </c>
      <c r="C143" s="39" t="s">
        <v>460</v>
      </c>
      <c r="D143" s="39" t="s">
        <v>386</v>
      </c>
      <c r="E143" s="41" t="s">
        <v>2406</v>
      </c>
      <c r="F143" s="38">
        <v>44506</v>
      </c>
      <c r="G143" s="34"/>
    </row>
    <row r="144" spans="1:7">
      <c r="A144" s="39" t="s">
        <v>428</v>
      </c>
      <c r="B144" s="39" t="s">
        <v>606</v>
      </c>
      <c r="C144" s="39" t="s">
        <v>460</v>
      </c>
      <c r="D144" s="39" t="s">
        <v>386</v>
      </c>
      <c r="E144" s="41" t="s">
        <v>2407</v>
      </c>
      <c r="F144" s="38">
        <v>44506</v>
      </c>
      <c r="G144" s="34"/>
    </row>
    <row r="145" spans="1:7">
      <c r="A145" s="36" t="s">
        <v>428</v>
      </c>
      <c r="B145" s="37" t="s">
        <v>564</v>
      </c>
      <c r="C145" s="36" t="s">
        <v>381</v>
      </c>
      <c r="D145" s="36" t="s">
        <v>386</v>
      </c>
      <c r="E145" s="42" t="s">
        <v>567</v>
      </c>
      <c r="F145" s="35">
        <v>44507</v>
      </c>
      <c r="G145" s="34"/>
    </row>
    <row r="146" spans="1:7">
      <c r="A146" s="36" t="s">
        <v>428</v>
      </c>
      <c r="B146" s="37" t="s">
        <v>564</v>
      </c>
      <c r="C146" s="36" t="s">
        <v>381</v>
      </c>
      <c r="D146" s="36" t="s">
        <v>386</v>
      </c>
      <c r="E146" s="42" t="s">
        <v>566</v>
      </c>
      <c r="F146" s="35">
        <v>44507</v>
      </c>
      <c r="G146" s="34"/>
    </row>
    <row r="147" spans="1:7">
      <c r="A147" s="36" t="s">
        <v>428</v>
      </c>
      <c r="B147" s="37" t="s">
        <v>564</v>
      </c>
      <c r="C147" s="36" t="s">
        <v>381</v>
      </c>
      <c r="D147" s="36" t="s">
        <v>386</v>
      </c>
      <c r="E147" s="42" t="s">
        <v>565</v>
      </c>
      <c r="F147" s="35">
        <v>44507</v>
      </c>
      <c r="G147" s="34"/>
    </row>
    <row r="148" spans="1:7">
      <c r="A148" s="36" t="s">
        <v>428</v>
      </c>
      <c r="B148" s="37" t="s">
        <v>564</v>
      </c>
      <c r="C148" s="36" t="s">
        <v>381</v>
      </c>
      <c r="D148" s="36" t="s">
        <v>386</v>
      </c>
      <c r="E148" s="42" t="s">
        <v>563</v>
      </c>
      <c r="F148" s="35">
        <v>44507</v>
      </c>
      <c r="G148" s="34"/>
    </row>
    <row r="149" spans="1:7">
      <c r="A149" s="36" t="s">
        <v>428</v>
      </c>
      <c r="B149" s="37" t="s">
        <v>562</v>
      </c>
      <c r="C149" s="36" t="s">
        <v>381</v>
      </c>
      <c r="D149" s="36" t="s">
        <v>386</v>
      </c>
      <c r="E149" s="42" t="s">
        <v>561</v>
      </c>
      <c r="F149" s="35">
        <v>44507</v>
      </c>
      <c r="G149" s="34"/>
    </row>
    <row r="150" spans="1:7">
      <c r="A150" s="36" t="s">
        <v>428</v>
      </c>
      <c r="B150" s="37" t="s">
        <v>560</v>
      </c>
      <c r="C150" s="36" t="s">
        <v>381</v>
      </c>
      <c r="D150" s="36" t="s">
        <v>386</v>
      </c>
      <c r="E150" s="42" t="s">
        <v>559</v>
      </c>
      <c r="F150" s="35">
        <v>44507</v>
      </c>
      <c r="G150" s="34"/>
    </row>
    <row r="151" spans="1:7">
      <c r="A151" s="36" t="s">
        <v>428</v>
      </c>
      <c r="B151" s="37" t="s">
        <v>579</v>
      </c>
      <c r="C151" s="36" t="s">
        <v>460</v>
      </c>
      <c r="D151" s="36" t="s">
        <v>386</v>
      </c>
      <c r="E151" s="42" t="s">
        <v>581</v>
      </c>
      <c r="F151" s="35">
        <v>44507</v>
      </c>
      <c r="G151" s="34"/>
    </row>
    <row r="152" spans="1:7">
      <c r="A152" s="36" t="s">
        <v>428</v>
      </c>
      <c r="B152" s="37" t="s">
        <v>579</v>
      </c>
      <c r="C152" s="36" t="s">
        <v>460</v>
      </c>
      <c r="D152" s="36" t="s">
        <v>386</v>
      </c>
      <c r="E152" s="42" t="s">
        <v>580</v>
      </c>
      <c r="F152" s="35">
        <v>44507</v>
      </c>
      <c r="G152" s="34"/>
    </row>
    <row r="153" spans="1:7">
      <c r="A153" s="36" t="s">
        <v>428</v>
      </c>
      <c r="B153" s="37" t="s">
        <v>579</v>
      </c>
      <c r="C153" s="36" t="s">
        <v>460</v>
      </c>
      <c r="D153" s="36" t="s">
        <v>386</v>
      </c>
      <c r="E153" s="42" t="s">
        <v>578</v>
      </c>
      <c r="F153" s="35">
        <v>44507</v>
      </c>
      <c r="G153" s="34"/>
    </row>
    <row r="154" spans="1:7">
      <c r="A154" s="36" t="s">
        <v>428</v>
      </c>
      <c r="B154" s="37" t="s">
        <v>576</v>
      </c>
      <c r="C154" s="36" t="s">
        <v>460</v>
      </c>
      <c r="D154" s="36" t="s">
        <v>386</v>
      </c>
      <c r="E154" s="42" t="s">
        <v>577</v>
      </c>
      <c r="F154" s="35">
        <v>44507</v>
      </c>
      <c r="G154" s="34"/>
    </row>
    <row r="155" spans="1:7">
      <c r="A155" s="36" t="s">
        <v>428</v>
      </c>
      <c r="B155" s="37" t="s">
        <v>576</v>
      </c>
      <c r="C155" s="36" t="s">
        <v>460</v>
      </c>
      <c r="D155" s="36" t="s">
        <v>386</v>
      </c>
      <c r="E155" s="42" t="s">
        <v>575</v>
      </c>
      <c r="F155" s="35">
        <v>44507</v>
      </c>
      <c r="G155" s="34"/>
    </row>
    <row r="156" spans="1:7">
      <c r="A156" s="36" t="s">
        <v>428</v>
      </c>
      <c r="B156" s="37" t="s">
        <v>573</v>
      </c>
      <c r="C156" s="36" t="s">
        <v>460</v>
      </c>
      <c r="D156" s="36" t="s">
        <v>386</v>
      </c>
      <c r="E156" s="42" t="s">
        <v>574</v>
      </c>
      <c r="F156" s="35">
        <v>44507</v>
      </c>
      <c r="G156" s="34"/>
    </row>
    <row r="157" spans="1:7">
      <c r="A157" s="36" t="s">
        <v>428</v>
      </c>
      <c r="B157" s="37" t="s">
        <v>573</v>
      </c>
      <c r="C157" s="36" t="s">
        <v>460</v>
      </c>
      <c r="D157" s="36" t="s">
        <v>386</v>
      </c>
      <c r="E157" s="42" t="s">
        <v>572</v>
      </c>
      <c r="F157" s="35">
        <v>44507</v>
      </c>
      <c r="G157" s="34"/>
    </row>
    <row r="158" spans="1:7">
      <c r="A158" s="36" t="s">
        <v>378</v>
      </c>
      <c r="B158" s="37" t="s">
        <v>569</v>
      </c>
      <c r="C158" s="36" t="s">
        <v>460</v>
      </c>
      <c r="D158" s="36" t="s">
        <v>386</v>
      </c>
      <c r="E158" s="42" t="s">
        <v>571</v>
      </c>
      <c r="F158" s="35">
        <v>44507</v>
      </c>
      <c r="G158" s="34"/>
    </row>
    <row r="159" spans="1:7">
      <c r="A159" s="36" t="s">
        <v>378</v>
      </c>
      <c r="B159" s="37" t="s">
        <v>569</v>
      </c>
      <c r="C159" s="36" t="s">
        <v>460</v>
      </c>
      <c r="D159" s="36" t="s">
        <v>386</v>
      </c>
      <c r="E159" s="42" t="s">
        <v>570</v>
      </c>
      <c r="F159" s="35">
        <v>44507</v>
      </c>
      <c r="G159" s="34"/>
    </row>
    <row r="160" spans="1:7">
      <c r="A160" s="36" t="s">
        <v>378</v>
      </c>
      <c r="B160" s="37" t="s">
        <v>569</v>
      </c>
      <c r="C160" s="36" t="s">
        <v>460</v>
      </c>
      <c r="D160" s="36" t="s">
        <v>386</v>
      </c>
      <c r="E160" s="42" t="s">
        <v>568</v>
      </c>
      <c r="F160" s="35">
        <v>44507</v>
      </c>
      <c r="G160" s="34"/>
    </row>
    <row r="161" spans="1:7">
      <c r="A161" s="39" t="s">
        <v>378</v>
      </c>
      <c r="B161" s="39" t="s">
        <v>1</v>
      </c>
      <c r="C161" s="39" t="s">
        <v>387</v>
      </c>
      <c r="D161" s="39" t="s">
        <v>380</v>
      </c>
      <c r="E161" s="41" t="s">
        <v>2408</v>
      </c>
      <c r="F161" s="38">
        <v>44508</v>
      </c>
      <c r="G161" s="34"/>
    </row>
    <row r="162" spans="1:7">
      <c r="A162" s="39" t="s">
        <v>378</v>
      </c>
      <c r="B162" s="39" t="s">
        <v>1</v>
      </c>
      <c r="C162" s="39" t="s">
        <v>387</v>
      </c>
      <c r="D162" s="39" t="s">
        <v>380</v>
      </c>
      <c r="E162" s="41" t="s">
        <v>2409</v>
      </c>
      <c r="F162" s="38">
        <v>44508</v>
      </c>
      <c r="G162" s="34"/>
    </row>
    <row r="163" spans="1:7">
      <c r="A163" s="39" t="s">
        <v>378</v>
      </c>
      <c r="B163" s="39" t="s">
        <v>1</v>
      </c>
      <c r="C163" s="39" t="s">
        <v>387</v>
      </c>
      <c r="D163" s="39" t="s">
        <v>380</v>
      </c>
      <c r="E163" s="41" t="s">
        <v>2410</v>
      </c>
      <c r="F163" s="38">
        <v>44508</v>
      </c>
      <c r="G163" s="34"/>
    </row>
    <row r="164" spans="1:7">
      <c r="A164" s="39" t="s">
        <v>378</v>
      </c>
      <c r="B164" s="39" t="s">
        <v>1</v>
      </c>
      <c r="C164" s="39" t="s">
        <v>387</v>
      </c>
      <c r="D164" s="39" t="s">
        <v>380</v>
      </c>
      <c r="E164" s="41" t="s">
        <v>2411</v>
      </c>
      <c r="F164" s="38">
        <v>44508</v>
      </c>
      <c r="G164" s="34"/>
    </row>
    <row r="165" spans="1:7">
      <c r="A165" s="39" t="s">
        <v>428</v>
      </c>
      <c r="B165" s="39" t="s">
        <v>548</v>
      </c>
      <c r="C165" s="39" t="s">
        <v>460</v>
      </c>
      <c r="D165" s="39" t="s">
        <v>386</v>
      </c>
      <c r="E165" s="41" t="s">
        <v>2412</v>
      </c>
      <c r="F165" s="38">
        <v>44508</v>
      </c>
      <c r="G165" s="34"/>
    </row>
    <row r="166" spans="1:7">
      <c r="A166" s="39" t="s">
        <v>428</v>
      </c>
      <c r="B166" s="39" t="s">
        <v>550</v>
      </c>
      <c r="C166" s="39" t="s">
        <v>460</v>
      </c>
      <c r="D166" s="39" t="s">
        <v>386</v>
      </c>
      <c r="E166" s="41" t="s">
        <v>2413</v>
      </c>
      <c r="F166" s="38">
        <v>44508</v>
      </c>
      <c r="G166" s="34"/>
    </row>
    <row r="167" spans="1:7">
      <c r="A167" s="39" t="s">
        <v>428</v>
      </c>
      <c r="B167" s="39" t="s">
        <v>548</v>
      </c>
      <c r="C167" s="39" t="s">
        <v>460</v>
      </c>
      <c r="D167" s="39" t="s">
        <v>386</v>
      </c>
      <c r="E167" s="41" t="s">
        <v>2414</v>
      </c>
      <c r="F167" s="38">
        <v>44508</v>
      </c>
      <c r="G167" s="34"/>
    </row>
    <row r="168" spans="1:7">
      <c r="A168" s="39" t="s">
        <v>428</v>
      </c>
      <c r="B168" s="39" t="s">
        <v>546</v>
      </c>
      <c r="C168" s="39" t="s">
        <v>460</v>
      </c>
      <c r="D168" s="39" t="s">
        <v>386</v>
      </c>
      <c r="E168" s="41" t="s">
        <v>2415</v>
      </c>
      <c r="F168" s="38">
        <v>44508</v>
      </c>
      <c r="G168" s="34"/>
    </row>
    <row r="169" spans="1:7">
      <c r="A169" s="39" t="s">
        <v>428</v>
      </c>
      <c r="B169" s="39" t="s">
        <v>544</v>
      </c>
      <c r="C169" s="39" t="s">
        <v>460</v>
      </c>
      <c r="D169" s="39" t="s">
        <v>386</v>
      </c>
      <c r="E169" s="41" t="s">
        <v>2416</v>
      </c>
      <c r="F169" s="38">
        <v>44508</v>
      </c>
      <c r="G169" s="34"/>
    </row>
    <row r="170" spans="1:7">
      <c r="A170" s="39" t="s">
        <v>428</v>
      </c>
      <c r="B170" s="39" t="s">
        <v>540</v>
      </c>
      <c r="C170" s="39" t="s">
        <v>460</v>
      </c>
      <c r="D170" s="39" t="s">
        <v>386</v>
      </c>
      <c r="E170" s="41" t="s">
        <v>2417</v>
      </c>
      <c r="F170" s="38">
        <v>44508</v>
      </c>
      <c r="G170" s="34"/>
    </row>
    <row r="171" spans="1:7">
      <c r="A171" s="39" t="s">
        <v>428</v>
      </c>
      <c r="B171" s="39" t="s">
        <v>540</v>
      </c>
      <c r="C171" s="39" t="s">
        <v>460</v>
      </c>
      <c r="D171" s="39" t="s">
        <v>386</v>
      </c>
      <c r="E171" s="41" t="s">
        <v>2418</v>
      </c>
      <c r="F171" s="38">
        <v>44508</v>
      </c>
      <c r="G171" s="34"/>
    </row>
    <row r="172" spans="1:7">
      <c r="A172" s="39" t="s">
        <v>428</v>
      </c>
      <c r="B172" s="39" t="s">
        <v>540</v>
      </c>
      <c r="C172" s="39" t="s">
        <v>460</v>
      </c>
      <c r="D172" s="39" t="s">
        <v>386</v>
      </c>
      <c r="E172" s="41" t="s">
        <v>2419</v>
      </c>
      <c r="F172" s="38">
        <v>44508</v>
      </c>
      <c r="G172" s="34"/>
    </row>
    <row r="173" spans="1:7">
      <c r="A173" s="36" t="s">
        <v>428</v>
      </c>
      <c r="B173" s="37" t="s">
        <v>521</v>
      </c>
      <c r="C173" s="36" t="s">
        <v>381</v>
      </c>
      <c r="D173" s="36" t="s">
        <v>386</v>
      </c>
      <c r="E173" s="42" t="s">
        <v>522</v>
      </c>
      <c r="F173" s="35">
        <v>44509</v>
      </c>
      <c r="G173" s="34"/>
    </row>
    <row r="174" spans="1:7">
      <c r="A174" s="36" t="s">
        <v>428</v>
      </c>
      <c r="B174" s="37" t="s">
        <v>521</v>
      </c>
      <c r="C174" s="36" t="s">
        <v>381</v>
      </c>
      <c r="D174" s="36" t="s">
        <v>386</v>
      </c>
      <c r="E174" s="42" t="s">
        <v>520</v>
      </c>
      <c r="F174" s="35">
        <v>44509</v>
      </c>
      <c r="G174" s="34"/>
    </row>
    <row r="175" spans="1:7">
      <c r="A175" s="36" t="s">
        <v>428</v>
      </c>
      <c r="B175" s="37" t="s">
        <v>1536</v>
      </c>
      <c r="C175" s="36" t="s">
        <v>381</v>
      </c>
      <c r="D175" s="36" t="s">
        <v>380</v>
      </c>
      <c r="E175" s="42" t="s">
        <v>536</v>
      </c>
      <c r="F175" s="35">
        <v>44509</v>
      </c>
      <c r="G175" s="34"/>
    </row>
    <row r="176" spans="1:7">
      <c r="A176" s="36" t="s">
        <v>428</v>
      </c>
      <c r="B176" s="37" t="s">
        <v>1537</v>
      </c>
      <c r="C176" s="36" t="s">
        <v>381</v>
      </c>
      <c r="D176" s="36" t="s">
        <v>380</v>
      </c>
      <c r="E176" s="42" t="s">
        <v>535</v>
      </c>
      <c r="F176" s="35">
        <v>44509</v>
      </c>
      <c r="G176" s="34"/>
    </row>
    <row r="177" spans="1:7">
      <c r="A177" s="36" t="s">
        <v>428</v>
      </c>
      <c r="B177" s="37" t="s">
        <v>1538</v>
      </c>
      <c r="C177" s="36" t="s">
        <v>381</v>
      </c>
      <c r="D177" s="36" t="s">
        <v>380</v>
      </c>
      <c r="E177" s="42" t="s">
        <v>534</v>
      </c>
      <c r="F177" s="35">
        <v>44509</v>
      </c>
      <c r="G177" s="34"/>
    </row>
    <row r="178" spans="1:7">
      <c r="A178" s="36" t="s">
        <v>428</v>
      </c>
      <c r="B178" s="37" t="s">
        <v>1539</v>
      </c>
      <c r="C178" s="36" t="s">
        <v>381</v>
      </c>
      <c r="D178" s="36" t="s">
        <v>380</v>
      </c>
      <c r="E178" s="42" t="s">
        <v>533</v>
      </c>
      <c r="F178" s="35">
        <v>44509</v>
      </c>
      <c r="G178" s="34"/>
    </row>
    <row r="179" spans="1:7">
      <c r="A179" s="36" t="s">
        <v>428</v>
      </c>
      <c r="B179" s="37" t="s">
        <v>1540</v>
      </c>
      <c r="C179" s="36" t="s">
        <v>381</v>
      </c>
      <c r="D179" s="36" t="s">
        <v>380</v>
      </c>
      <c r="E179" s="42" t="s">
        <v>532</v>
      </c>
      <c r="F179" s="35">
        <v>44509</v>
      </c>
      <c r="G179" s="34"/>
    </row>
    <row r="180" spans="1:7">
      <c r="A180" s="36" t="s">
        <v>428</v>
      </c>
      <c r="B180" s="37" t="s">
        <v>1541</v>
      </c>
      <c r="C180" s="36" t="s">
        <v>381</v>
      </c>
      <c r="D180" s="36" t="s">
        <v>380</v>
      </c>
      <c r="E180" s="42" t="s">
        <v>531</v>
      </c>
      <c r="F180" s="35">
        <v>44509</v>
      </c>
      <c r="G180" s="34"/>
    </row>
    <row r="181" spans="1:7">
      <c r="A181" s="36" t="s">
        <v>428</v>
      </c>
      <c r="B181" s="37" t="s">
        <v>1542</v>
      </c>
      <c r="C181" s="36" t="s">
        <v>381</v>
      </c>
      <c r="D181" s="36" t="s">
        <v>380</v>
      </c>
      <c r="E181" s="42" t="s">
        <v>530</v>
      </c>
      <c r="F181" s="35">
        <v>44509</v>
      </c>
      <c r="G181" s="34"/>
    </row>
    <row r="182" spans="1:7">
      <c r="A182" s="36" t="s">
        <v>428</v>
      </c>
      <c r="B182" s="37" t="s">
        <v>507</v>
      </c>
      <c r="C182" s="36" t="s">
        <v>381</v>
      </c>
      <c r="D182" s="36" t="s">
        <v>386</v>
      </c>
      <c r="E182" s="42" t="s">
        <v>2292</v>
      </c>
      <c r="F182" s="35">
        <v>44509</v>
      </c>
      <c r="G182" s="34"/>
    </row>
  </sheetData>
  <autoFilter ref="A1:G186" xr:uid="{00000000-0009-0000-0000-000006000000}"/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9"/>
  <sheetViews>
    <sheetView topLeftCell="A98" workbookViewId="0">
      <selection activeCell="E115" sqref="E115"/>
    </sheetView>
  </sheetViews>
  <sheetFormatPr baseColWidth="10" defaultColWidth="11.5" defaultRowHeight="17"/>
  <cols>
    <col min="1" max="1" width="11.5" style="33"/>
    <col min="2" max="2" width="26" style="33" bestFit="1" customWidth="1"/>
    <col min="3" max="3" width="20.6640625" style="33" customWidth="1"/>
    <col min="4" max="4" width="13" style="33" bestFit="1" customWidth="1"/>
    <col min="5" max="5" width="18.1640625" style="32" bestFit="1" customWidth="1"/>
    <col min="6" max="7" width="13.6640625" style="31" customWidth="1"/>
    <col min="8" max="8" width="38.83203125" style="30" bestFit="1" customWidth="1"/>
  </cols>
  <sheetData>
    <row r="1" spans="1:10">
      <c r="A1" s="48" t="s">
        <v>506</v>
      </c>
      <c r="B1" s="49" t="s">
        <v>505</v>
      </c>
      <c r="C1" s="49" t="s">
        <v>504</v>
      </c>
      <c r="D1" s="48" t="s">
        <v>503</v>
      </c>
      <c r="E1" s="48" t="s">
        <v>502</v>
      </c>
      <c r="F1" s="48" t="s">
        <v>501</v>
      </c>
      <c r="G1" s="48" t="s">
        <v>1608</v>
      </c>
      <c r="H1" s="48" t="s">
        <v>500</v>
      </c>
    </row>
    <row r="2" spans="1:10">
      <c r="A2" s="36" t="s">
        <v>378</v>
      </c>
      <c r="B2" s="36" t="s">
        <v>482</v>
      </c>
      <c r="C2" s="36" t="s">
        <v>387</v>
      </c>
      <c r="D2" s="36" t="s">
        <v>479</v>
      </c>
      <c r="E2" s="40" t="s">
        <v>924</v>
      </c>
      <c r="F2" s="35">
        <v>44512</v>
      </c>
      <c r="G2" s="35"/>
      <c r="H2" s="46"/>
      <c r="J2">
        <v>16</v>
      </c>
    </row>
    <row r="3" spans="1:10">
      <c r="A3" s="36" t="s">
        <v>378</v>
      </c>
      <c r="B3" s="36" t="s">
        <v>482</v>
      </c>
      <c r="C3" s="36" t="s">
        <v>387</v>
      </c>
      <c r="D3" s="36" t="s">
        <v>479</v>
      </c>
      <c r="E3" s="40" t="s">
        <v>923</v>
      </c>
      <c r="F3" s="35">
        <v>44512</v>
      </c>
      <c r="G3" s="35"/>
      <c r="H3" s="46"/>
    </row>
    <row r="4" spans="1:10">
      <c r="A4" s="36" t="s">
        <v>378</v>
      </c>
      <c r="B4" s="36" t="s">
        <v>482</v>
      </c>
      <c r="C4" s="36" t="s">
        <v>387</v>
      </c>
      <c r="D4" s="36" t="s">
        <v>479</v>
      </c>
      <c r="E4" s="40" t="s">
        <v>922</v>
      </c>
      <c r="F4" s="35">
        <v>44512</v>
      </c>
      <c r="G4" s="35"/>
      <c r="H4" s="46"/>
    </row>
    <row r="5" spans="1:10">
      <c r="A5" s="36" t="s">
        <v>378</v>
      </c>
      <c r="B5" s="36" t="s">
        <v>482</v>
      </c>
      <c r="C5" s="36" t="s">
        <v>387</v>
      </c>
      <c r="D5" s="36" t="s">
        <v>479</v>
      </c>
      <c r="E5" s="40" t="s">
        <v>921</v>
      </c>
      <c r="F5" s="35">
        <v>44512</v>
      </c>
      <c r="G5" s="35"/>
      <c r="H5" s="46"/>
    </row>
    <row r="6" spans="1:10">
      <c r="A6" s="36" t="s">
        <v>378</v>
      </c>
      <c r="B6" s="36" t="s">
        <v>919</v>
      </c>
      <c r="C6" s="36" t="s">
        <v>381</v>
      </c>
      <c r="D6" s="36" t="s">
        <v>479</v>
      </c>
      <c r="E6" s="37" t="s">
        <v>920</v>
      </c>
      <c r="F6" s="35">
        <v>44512</v>
      </c>
      <c r="G6" s="35"/>
      <c r="H6" s="46"/>
    </row>
    <row r="7" spans="1:10">
      <c r="A7" s="36" t="s">
        <v>378</v>
      </c>
      <c r="B7" s="36" t="s">
        <v>919</v>
      </c>
      <c r="C7" s="36" t="s">
        <v>381</v>
      </c>
      <c r="D7" s="36" t="s">
        <v>479</v>
      </c>
      <c r="E7" s="37" t="s">
        <v>918</v>
      </c>
      <c r="F7" s="35">
        <v>44512</v>
      </c>
      <c r="G7" s="35"/>
      <c r="H7" s="46"/>
    </row>
    <row r="8" spans="1:10">
      <c r="A8" s="36" t="s">
        <v>378</v>
      </c>
      <c r="B8" s="36" t="s">
        <v>916</v>
      </c>
      <c r="C8" s="36" t="s">
        <v>381</v>
      </c>
      <c r="D8" s="36" t="s">
        <v>479</v>
      </c>
      <c r="E8" s="40" t="s">
        <v>917</v>
      </c>
      <c r="F8" s="35">
        <v>44512</v>
      </c>
      <c r="G8" s="35"/>
      <c r="H8" s="46"/>
    </row>
    <row r="9" spans="1:10">
      <c r="A9" s="36" t="s">
        <v>378</v>
      </c>
      <c r="B9" s="36" t="s">
        <v>916</v>
      </c>
      <c r="C9" s="36" t="s">
        <v>381</v>
      </c>
      <c r="D9" s="36" t="s">
        <v>479</v>
      </c>
      <c r="E9" s="40" t="s">
        <v>915</v>
      </c>
      <c r="F9" s="35">
        <v>44512</v>
      </c>
      <c r="G9" s="35"/>
      <c r="H9" s="46"/>
    </row>
    <row r="10" spans="1:10">
      <c r="A10" s="36" t="s">
        <v>378</v>
      </c>
      <c r="B10" s="36" t="s">
        <v>914</v>
      </c>
      <c r="C10" s="36" t="s">
        <v>381</v>
      </c>
      <c r="D10" s="36" t="s">
        <v>479</v>
      </c>
      <c r="E10" s="37" t="s">
        <v>913</v>
      </c>
      <c r="F10" s="35">
        <v>44512</v>
      </c>
      <c r="G10" s="35"/>
      <c r="H10" s="46"/>
    </row>
    <row r="11" spans="1:10">
      <c r="A11" s="36" t="s">
        <v>428</v>
      </c>
      <c r="B11" s="36" t="s">
        <v>472</v>
      </c>
      <c r="C11" s="36" t="s">
        <v>387</v>
      </c>
      <c r="D11" s="36" t="s">
        <v>386</v>
      </c>
      <c r="E11" s="42" t="s">
        <v>912</v>
      </c>
      <c r="F11" s="35">
        <v>44512</v>
      </c>
      <c r="G11" s="35"/>
      <c r="H11" s="46"/>
    </row>
    <row r="12" spans="1:10">
      <c r="A12" s="36" t="s">
        <v>428</v>
      </c>
      <c r="B12" s="36" t="s">
        <v>472</v>
      </c>
      <c r="C12" s="36" t="s">
        <v>387</v>
      </c>
      <c r="D12" s="36" t="s">
        <v>386</v>
      </c>
      <c r="E12" s="42" t="s">
        <v>911</v>
      </c>
      <c r="F12" s="35">
        <v>44512</v>
      </c>
      <c r="G12" s="35"/>
      <c r="H12" s="46"/>
    </row>
    <row r="13" spans="1:10">
      <c r="A13" s="36" t="s">
        <v>428</v>
      </c>
      <c r="B13" s="36" t="s">
        <v>472</v>
      </c>
      <c r="C13" s="36" t="s">
        <v>387</v>
      </c>
      <c r="D13" s="36" t="s">
        <v>386</v>
      </c>
      <c r="E13" s="42" t="s">
        <v>910</v>
      </c>
      <c r="F13" s="35">
        <v>44512</v>
      </c>
      <c r="G13" s="35"/>
      <c r="H13" s="46"/>
    </row>
    <row r="14" spans="1:10">
      <c r="A14" s="36" t="s">
        <v>428</v>
      </c>
      <c r="B14" s="36" t="s">
        <v>472</v>
      </c>
      <c r="C14" s="36" t="s">
        <v>387</v>
      </c>
      <c r="D14" s="36" t="s">
        <v>386</v>
      </c>
      <c r="E14" s="42" t="s">
        <v>909</v>
      </c>
      <c r="F14" s="35">
        <v>44512</v>
      </c>
      <c r="G14" s="35"/>
      <c r="H14" s="46"/>
    </row>
    <row r="15" spans="1:10">
      <c r="A15" s="36" t="s">
        <v>428</v>
      </c>
      <c r="B15" s="36" t="s">
        <v>472</v>
      </c>
      <c r="C15" s="36" t="s">
        <v>387</v>
      </c>
      <c r="D15" s="36" t="s">
        <v>386</v>
      </c>
      <c r="E15" s="42" t="s">
        <v>908</v>
      </c>
      <c r="F15" s="35">
        <v>44512</v>
      </c>
      <c r="G15" s="35"/>
      <c r="H15" s="46"/>
    </row>
    <row r="16" spans="1:10">
      <c r="A16" s="36" t="s">
        <v>428</v>
      </c>
      <c r="B16" s="36" t="s">
        <v>472</v>
      </c>
      <c r="C16" s="36" t="s">
        <v>387</v>
      </c>
      <c r="D16" s="36" t="s">
        <v>386</v>
      </c>
      <c r="E16" s="42" t="s">
        <v>907</v>
      </c>
      <c r="F16" s="35">
        <v>44512</v>
      </c>
      <c r="G16" s="35"/>
      <c r="H16" s="46"/>
    </row>
    <row r="17" spans="1:8">
      <c r="A17" s="36" t="s">
        <v>428</v>
      </c>
      <c r="B17" s="36" t="s">
        <v>472</v>
      </c>
      <c r="C17" s="36" t="s">
        <v>387</v>
      </c>
      <c r="D17" s="36" t="s">
        <v>386</v>
      </c>
      <c r="E17" s="42" t="s">
        <v>906</v>
      </c>
      <c r="F17" s="35">
        <v>44512</v>
      </c>
      <c r="G17" s="35"/>
      <c r="H17" s="46"/>
    </row>
    <row r="18" spans="1:8">
      <c r="A18" s="36" t="s">
        <v>428</v>
      </c>
      <c r="B18" s="36" t="s">
        <v>472</v>
      </c>
      <c r="C18" s="36" t="s">
        <v>387</v>
      </c>
      <c r="D18" s="36" t="s">
        <v>386</v>
      </c>
      <c r="E18" s="42" t="s">
        <v>905</v>
      </c>
      <c r="F18" s="35">
        <v>44512</v>
      </c>
      <c r="G18" s="35"/>
      <c r="H18" s="46"/>
    </row>
    <row r="19" spans="1:8">
      <c r="A19" s="36" t="s">
        <v>428</v>
      </c>
      <c r="B19" s="36" t="s">
        <v>472</v>
      </c>
      <c r="C19" s="36" t="s">
        <v>387</v>
      </c>
      <c r="D19" s="36" t="s">
        <v>386</v>
      </c>
      <c r="E19" s="42" t="s">
        <v>904</v>
      </c>
      <c r="F19" s="35">
        <v>44512</v>
      </c>
      <c r="G19" s="35"/>
      <c r="H19" s="46"/>
    </row>
    <row r="20" spans="1:8">
      <c r="A20" s="36" t="s">
        <v>428</v>
      </c>
      <c r="B20" s="36" t="s">
        <v>472</v>
      </c>
      <c r="C20" s="36" t="s">
        <v>387</v>
      </c>
      <c r="D20" s="36" t="s">
        <v>386</v>
      </c>
      <c r="E20" s="42" t="s">
        <v>903</v>
      </c>
      <c r="F20" s="35">
        <v>44512</v>
      </c>
      <c r="G20" s="35"/>
      <c r="H20" s="46"/>
    </row>
    <row r="21" spans="1:8">
      <c r="A21" s="36" t="s">
        <v>428</v>
      </c>
      <c r="B21" s="36" t="s">
        <v>472</v>
      </c>
      <c r="C21" s="36" t="s">
        <v>387</v>
      </c>
      <c r="D21" s="36" t="s">
        <v>386</v>
      </c>
      <c r="E21" s="42" t="s">
        <v>902</v>
      </c>
      <c r="F21" s="35">
        <v>44512</v>
      </c>
      <c r="G21" s="35"/>
      <c r="H21" s="46"/>
    </row>
    <row r="22" spans="1:8">
      <c r="A22" s="36" t="s">
        <v>428</v>
      </c>
      <c r="B22" s="36" t="s">
        <v>472</v>
      </c>
      <c r="C22" s="36" t="s">
        <v>387</v>
      </c>
      <c r="D22" s="36" t="s">
        <v>386</v>
      </c>
      <c r="E22" s="42" t="s">
        <v>901</v>
      </c>
      <c r="F22" s="35">
        <v>44512</v>
      </c>
      <c r="G22" s="35"/>
      <c r="H22" s="46"/>
    </row>
    <row r="23" spans="1:8">
      <c r="A23" s="36" t="s">
        <v>428</v>
      </c>
      <c r="B23" s="36" t="s">
        <v>472</v>
      </c>
      <c r="C23" s="36" t="s">
        <v>387</v>
      </c>
      <c r="D23" s="36" t="s">
        <v>386</v>
      </c>
      <c r="E23" s="42" t="s">
        <v>900</v>
      </c>
      <c r="F23" s="35">
        <v>44512</v>
      </c>
      <c r="G23" s="35"/>
      <c r="H23" s="46"/>
    </row>
    <row r="24" spans="1:8">
      <c r="A24" s="39" t="s">
        <v>428</v>
      </c>
      <c r="B24" s="39" t="s">
        <v>472</v>
      </c>
      <c r="C24" s="39" t="s">
        <v>387</v>
      </c>
      <c r="D24" s="39" t="s">
        <v>386</v>
      </c>
      <c r="E24" s="41" t="s">
        <v>899</v>
      </c>
      <c r="F24" s="38">
        <v>44513</v>
      </c>
      <c r="G24" s="38"/>
      <c r="H24" s="46"/>
    </row>
    <row r="25" spans="1:8">
      <c r="A25" s="39" t="s">
        <v>428</v>
      </c>
      <c r="B25" s="39" t="s">
        <v>472</v>
      </c>
      <c r="C25" s="39" t="s">
        <v>387</v>
      </c>
      <c r="D25" s="39" t="s">
        <v>386</v>
      </c>
      <c r="E25" s="41" t="s">
        <v>898</v>
      </c>
      <c r="F25" s="38">
        <v>44513</v>
      </c>
      <c r="G25" s="38"/>
      <c r="H25" s="46"/>
    </row>
    <row r="26" spans="1:8">
      <c r="A26" s="39" t="s">
        <v>428</v>
      </c>
      <c r="B26" s="39" t="s">
        <v>472</v>
      </c>
      <c r="C26" s="39" t="s">
        <v>387</v>
      </c>
      <c r="D26" s="39" t="s">
        <v>386</v>
      </c>
      <c r="E26" s="41" t="s">
        <v>897</v>
      </c>
      <c r="F26" s="38">
        <v>44513</v>
      </c>
      <c r="G26" s="38"/>
      <c r="H26" s="46"/>
    </row>
    <row r="27" spans="1:8">
      <c r="A27" s="39" t="s">
        <v>428</v>
      </c>
      <c r="B27" s="39" t="s">
        <v>472</v>
      </c>
      <c r="C27" s="39" t="s">
        <v>387</v>
      </c>
      <c r="D27" s="39" t="s">
        <v>386</v>
      </c>
      <c r="E27" s="41" t="s">
        <v>896</v>
      </c>
      <c r="F27" s="38">
        <v>44513</v>
      </c>
      <c r="G27" s="38"/>
      <c r="H27" s="46"/>
    </row>
    <row r="28" spans="1:8">
      <c r="A28" s="39" t="s">
        <v>428</v>
      </c>
      <c r="B28" s="39" t="s">
        <v>472</v>
      </c>
      <c r="C28" s="39" t="s">
        <v>387</v>
      </c>
      <c r="D28" s="39" t="s">
        <v>386</v>
      </c>
      <c r="E28" s="41" t="s">
        <v>895</v>
      </c>
      <c r="F28" s="38">
        <v>44513</v>
      </c>
      <c r="G28" s="38"/>
      <c r="H28" s="46"/>
    </row>
    <row r="29" spans="1:8">
      <c r="A29" s="39" t="s">
        <v>428</v>
      </c>
      <c r="B29" s="39" t="s">
        <v>472</v>
      </c>
      <c r="C29" s="39" t="s">
        <v>387</v>
      </c>
      <c r="D29" s="39" t="s">
        <v>386</v>
      </c>
      <c r="E29" s="41" t="s">
        <v>894</v>
      </c>
      <c r="F29" s="38">
        <v>44513</v>
      </c>
      <c r="G29" s="38"/>
      <c r="H29" s="46"/>
    </row>
    <row r="30" spans="1:8">
      <c r="A30" s="39" t="s">
        <v>428</v>
      </c>
      <c r="B30" s="39" t="s">
        <v>472</v>
      </c>
      <c r="C30" s="39" t="s">
        <v>387</v>
      </c>
      <c r="D30" s="39" t="s">
        <v>386</v>
      </c>
      <c r="E30" s="41" t="s">
        <v>893</v>
      </c>
      <c r="F30" s="38">
        <v>44513</v>
      </c>
      <c r="G30" s="38"/>
      <c r="H30" s="46"/>
    </row>
    <row r="31" spans="1:8">
      <c r="A31" s="39" t="s">
        <v>428</v>
      </c>
      <c r="B31" s="39" t="s">
        <v>472</v>
      </c>
      <c r="C31" s="39" t="s">
        <v>387</v>
      </c>
      <c r="D31" s="39" t="s">
        <v>386</v>
      </c>
      <c r="E31" s="41" t="s">
        <v>892</v>
      </c>
      <c r="F31" s="38">
        <v>44513</v>
      </c>
      <c r="G31" s="38"/>
      <c r="H31" s="46"/>
    </row>
    <row r="32" spans="1:8">
      <c r="A32" s="39" t="s">
        <v>428</v>
      </c>
      <c r="B32" s="39" t="s">
        <v>472</v>
      </c>
      <c r="C32" s="39" t="s">
        <v>387</v>
      </c>
      <c r="D32" s="39" t="s">
        <v>386</v>
      </c>
      <c r="E32" s="41" t="s">
        <v>891</v>
      </c>
      <c r="F32" s="38">
        <v>44513</v>
      </c>
      <c r="G32" s="38"/>
      <c r="H32" s="46"/>
    </row>
    <row r="33" spans="1:8">
      <c r="A33" s="39" t="s">
        <v>428</v>
      </c>
      <c r="B33" s="39" t="s">
        <v>472</v>
      </c>
      <c r="C33" s="39" t="s">
        <v>387</v>
      </c>
      <c r="D33" s="39" t="s">
        <v>386</v>
      </c>
      <c r="E33" s="41" t="s">
        <v>890</v>
      </c>
      <c r="F33" s="38">
        <v>44513</v>
      </c>
      <c r="G33" s="38"/>
      <c r="H33" s="46"/>
    </row>
    <row r="34" spans="1:8">
      <c r="A34" s="39" t="s">
        <v>428</v>
      </c>
      <c r="B34" s="39" t="s">
        <v>472</v>
      </c>
      <c r="C34" s="39" t="s">
        <v>387</v>
      </c>
      <c r="D34" s="39" t="s">
        <v>386</v>
      </c>
      <c r="E34" s="41" t="s">
        <v>889</v>
      </c>
      <c r="F34" s="38">
        <v>44513</v>
      </c>
      <c r="G34" s="38"/>
      <c r="H34" s="46"/>
    </row>
    <row r="35" spans="1:8">
      <c r="A35" s="39" t="s">
        <v>428</v>
      </c>
      <c r="B35" s="39" t="s">
        <v>472</v>
      </c>
      <c r="C35" s="39" t="s">
        <v>387</v>
      </c>
      <c r="D35" s="39" t="s">
        <v>386</v>
      </c>
      <c r="E35" s="41" t="s">
        <v>888</v>
      </c>
      <c r="F35" s="38">
        <v>44513</v>
      </c>
      <c r="G35" s="38"/>
      <c r="H35" s="46"/>
    </row>
    <row r="36" spans="1:8">
      <c r="A36" s="39" t="s">
        <v>428</v>
      </c>
      <c r="B36" s="39" t="s">
        <v>472</v>
      </c>
      <c r="C36" s="39" t="s">
        <v>387</v>
      </c>
      <c r="D36" s="39" t="s">
        <v>386</v>
      </c>
      <c r="E36" s="41" t="s">
        <v>887</v>
      </c>
      <c r="F36" s="38">
        <v>44513</v>
      </c>
      <c r="G36" s="38"/>
      <c r="H36" s="46"/>
    </row>
    <row r="37" spans="1:8">
      <c r="A37" s="39" t="s">
        <v>378</v>
      </c>
      <c r="B37" s="39" t="s">
        <v>886</v>
      </c>
      <c r="C37" s="39" t="s">
        <v>381</v>
      </c>
      <c r="D37" s="39" t="s">
        <v>479</v>
      </c>
      <c r="E37" s="50" t="s">
        <v>885</v>
      </c>
      <c r="F37" s="38">
        <v>44513</v>
      </c>
      <c r="G37" s="38"/>
      <c r="H37" s="46"/>
    </row>
    <row r="38" spans="1:8">
      <c r="A38" s="39" t="s">
        <v>378</v>
      </c>
      <c r="B38" s="39" t="s">
        <v>883</v>
      </c>
      <c r="C38" s="39" t="s">
        <v>381</v>
      </c>
      <c r="D38" s="39" t="s">
        <v>479</v>
      </c>
      <c r="E38" s="50" t="s">
        <v>884</v>
      </c>
      <c r="F38" s="38">
        <v>44513</v>
      </c>
      <c r="G38" s="38"/>
      <c r="H38" s="46"/>
    </row>
    <row r="39" spans="1:8">
      <c r="A39" s="39" t="s">
        <v>378</v>
      </c>
      <c r="B39" s="39" t="s">
        <v>883</v>
      </c>
      <c r="C39" s="39" t="s">
        <v>381</v>
      </c>
      <c r="D39" s="39" t="s">
        <v>479</v>
      </c>
      <c r="E39" s="50" t="s">
        <v>882</v>
      </c>
      <c r="F39" s="38">
        <v>44513</v>
      </c>
      <c r="G39" s="38"/>
      <c r="H39" s="46"/>
    </row>
    <row r="40" spans="1:8">
      <c r="A40" s="39" t="s">
        <v>378</v>
      </c>
      <c r="B40" s="39" t="s">
        <v>881</v>
      </c>
      <c r="C40" s="39" t="s">
        <v>377</v>
      </c>
      <c r="D40" s="39" t="s">
        <v>479</v>
      </c>
      <c r="E40" s="50" t="s">
        <v>880</v>
      </c>
      <c r="F40" s="38">
        <v>44513</v>
      </c>
      <c r="G40" s="38"/>
      <c r="H40" s="46"/>
    </row>
    <row r="41" spans="1:8">
      <c r="A41" s="39" t="s">
        <v>378</v>
      </c>
      <c r="B41" s="39" t="s">
        <v>879</v>
      </c>
      <c r="C41" s="39" t="s">
        <v>381</v>
      </c>
      <c r="D41" s="39" t="s">
        <v>479</v>
      </c>
      <c r="E41" s="50" t="s">
        <v>878</v>
      </c>
      <c r="F41" s="38">
        <v>44513</v>
      </c>
      <c r="G41" s="38"/>
      <c r="H41" s="46"/>
    </row>
    <row r="42" spans="1:8">
      <c r="A42" s="39" t="s">
        <v>378</v>
      </c>
      <c r="B42" s="39" t="s">
        <v>877</v>
      </c>
      <c r="C42" s="39" t="s">
        <v>381</v>
      </c>
      <c r="D42" s="39" t="s">
        <v>479</v>
      </c>
      <c r="E42" s="50" t="s">
        <v>876</v>
      </c>
      <c r="F42" s="38">
        <v>44513</v>
      </c>
      <c r="G42" s="38"/>
      <c r="H42" s="46"/>
    </row>
    <row r="43" spans="1:8">
      <c r="A43" s="39" t="s">
        <v>378</v>
      </c>
      <c r="B43" s="39" t="s">
        <v>873</v>
      </c>
      <c r="C43" s="39" t="s">
        <v>381</v>
      </c>
      <c r="D43" s="39" t="s">
        <v>479</v>
      </c>
      <c r="E43" s="50" t="s">
        <v>875</v>
      </c>
      <c r="F43" s="38">
        <v>44513</v>
      </c>
      <c r="G43" s="38"/>
      <c r="H43" s="46"/>
    </row>
    <row r="44" spans="1:8">
      <c r="A44" s="39" t="s">
        <v>378</v>
      </c>
      <c r="B44" s="39" t="s">
        <v>873</v>
      </c>
      <c r="C44" s="39" t="s">
        <v>381</v>
      </c>
      <c r="D44" s="39" t="s">
        <v>479</v>
      </c>
      <c r="E44" s="50" t="s">
        <v>874</v>
      </c>
      <c r="F44" s="38">
        <v>44513</v>
      </c>
      <c r="G44" s="38"/>
      <c r="H44" s="46"/>
    </row>
    <row r="45" spans="1:8">
      <c r="A45" s="39" t="s">
        <v>378</v>
      </c>
      <c r="B45" s="39" t="s">
        <v>873</v>
      </c>
      <c r="C45" s="39" t="s">
        <v>381</v>
      </c>
      <c r="D45" s="39" t="s">
        <v>479</v>
      </c>
      <c r="E45" s="50" t="s">
        <v>872</v>
      </c>
      <c r="F45" s="38">
        <v>44513</v>
      </c>
      <c r="G45" s="38"/>
      <c r="H45" s="46"/>
    </row>
    <row r="46" spans="1:8">
      <c r="A46" s="39" t="s">
        <v>378</v>
      </c>
      <c r="B46" s="39" t="s">
        <v>871</v>
      </c>
      <c r="C46" s="39" t="s">
        <v>377</v>
      </c>
      <c r="D46" s="39" t="s">
        <v>479</v>
      </c>
      <c r="E46" s="50" t="s">
        <v>870</v>
      </c>
      <c r="F46" s="38">
        <v>44513</v>
      </c>
      <c r="G46" s="38"/>
      <c r="H46" s="46"/>
    </row>
    <row r="47" spans="1:8">
      <c r="A47" s="39" t="s">
        <v>378</v>
      </c>
      <c r="B47" s="39" t="s">
        <v>868</v>
      </c>
      <c r="C47" s="39" t="s">
        <v>381</v>
      </c>
      <c r="D47" s="39" t="s">
        <v>479</v>
      </c>
      <c r="E47" s="50" t="s">
        <v>869</v>
      </c>
      <c r="F47" s="38">
        <v>44513</v>
      </c>
      <c r="G47" s="38"/>
      <c r="H47" s="46"/>
    </row>
    <row r="48" spans="1:8">
      <c r="A48" s="39" t="s">
        <v>378</v>
      </c>
      <c r="B48" s="39" t="s">
        <v>868</v>
      </c>
      <c r="C48" s="39" t="s">
        <v>381</v>
      </c>
      <c r="D48" s="39" t="s">
        <v>479</v>
      </c>
      <c r="E48" s="50" t="s">
        <v>867</v>
      </c>
      <c r="F48" s="38">
        <v>44513</v>
      </c>
      <c r="G48" s="38"/>
      <c r="H48" s="46"/>
    </row>
    <row r="49" spans="1:8">
      <c r="A49" s="428" t="s">
        <v>866</v>
      </c>
      <c r="B49" s="428" t="s">
        <v>865</v>
      </c>
      <c r="C49" s="36" t="s">
        <v>381</v>
      </c>
      <c r="D49" s="36" t="s">
        <v>380</v>
      </c>
      <c r="E49" s="40" t="s">
        <v>864</v>
      </c>
      <c r="F49" s="35">
        <v>44514</v>
      </c>
      <c r="G49" s="35"/>
      <c r="H49" s="46"/>
    </row>
    <row r="50" spans="1:8">
      <c r="A50" s="428"/>
      <c r="B50" s="428"/>
      <c r="C50" s="36" t="s">
        <v>381</v>
      </c>
      <c r="D50" s="36" t="s">
        <v>380</v>
      </c>
      <c r="E50" s="40" t="s">
        <v>863</v>
      </c>
      <c r="F50" s="35">
        <v>44514</v>
      </c>
      <c r="G50" s="35"/>
      <c r="H50" s="46"/>
    </row>
    <row r="51" spans="1:8">
      <c r="A51" s="428"/>
      <c r="B51" s="428"/>
      <c r="C51" s="36" t="s">
        <v>381</v>
      </c>
      <c r="D51" s="36" t="s">
        <v>380</v>
      </c>
      <c r="E51" s="40" t="s">
        <v>862</v>
      </c>
      <c r="F51" s="35">
        <v>44514</v>
      </c>
      <c r="G51" s="35"/>
      <c r="H51" s="46"/>
    </row>
    <row r="52" spans="1:8">
      <c r="A52" s="428"/>
      <c r="B52" s="428"/>
      <c r="C52" s="36" t="s">
        <v>381</v>
      </c>
      <c r="D52" s="36" t="s">
        <v>380</v>
      </c>
      <c r="E52" s="40" t="s">
        <v>861</v>
      </c>
      <c r="F52" s="35">
        <v>44514</v>
      </c>
      <c r="G52" s="35"/>
      <c r="H52" s="46"/>
    </row>
    <row r="53" spans="1:8">
      <c r="A53" s="428"/>
      <c r="B53" s="428"/>
      <c r="C53" s="36" t="s">
        <v>381</v>
      </c>
      <c r="D53" s="36" t="s">
        <v>380</v>
      </c>
      <c r="E53" s="40" t="s">
        <v>860</v>
      </c>
      <c r="F53" s="35">
        <v>44514</v>
      </c>
      <c r="G53" s="35"/>
      <c r="H53" s="46"/>
    </row>
    <row r="54" spans="1:8">
      <c r="A54" s="428"/>
      <c r="B54" s="428"/>
      <c r="C54" s="36" t="s">
        <v>381</v>
      </c>
      <c r="D54" s="36" t="s">
        <v>380</v>
      </c>
      <c r="E54" s="40" t="s">
        <v>859</v>
      </c>
      <c r="F54" s="35">
        <v>44514</v>
      </c>
      <c r="G54" s="35"/>
      <c r="H54" s="46"/>
    </row>
    <row r="55" spans="1:8">
      <c r="A55" s="428"/>
      <c r="B55" s="36" t="s">
        <v>856</v>
      </c>
      <c r="C55" s="36" t="s">
        <v>460</v>
      </c>
      <c r="D55" s="36" t="s">
        <v>380</v>
      </c>
      <c r="E55" s="40" t="s">
        <v>858</v>
      </c>
      <c r="F55" s="35">
        <v>44514</v>
      </c>
      <c r="G55" s="35"/>
      <c r="H55" s="46"/>
    </row>
    <row r="56" spans="1:8">
      <c r="A56" s="428"/>
      <c r="B56" s="36" t="s">
        <v>856</v>
      </c>
      <c r="C56" s="36" t="s">
        <v>460</v>
      </c>
      <c r="D56" s="36" t="s">
        <v>380</v>
      </c>
      <c r="E56" s="53" t="s">
        <v>857</v>
      </c>
      <c r="F56" s="35">
        <v>44514</v>
      </c>
      <c r="G56" s="35"/>
      <c r="H56" s="46"/>
    </row>
    <row r="57" spans="1:8">
      <c r="A57" s="428"/>
      <c r="B57" s="36" t="s">
        <v>856</v>
      </c>
      <c r="C57" s="36" t="s">
        <v>460</v>
      </c>
      <c r="D57" s="36" t="s">
        <v>380</v>
      </c>
      <c r="E57" s="53" t="s">
        <v>855</v>
      </c>
      <c r="F57" s="35">
        <v>44514</v>
      </c>
      <c r="G57" s="35"/>
      <c r="H57" s="46"/>
    </row>
    <row r="58" spans="1:8">
      <c r="A58" s="36" t="s">
        <v>378</v>
      </c>
      <c r="B58" s="36" t="s">
        <v>854</v>
      </c>
      <c r="C58" s="36" t="s">
        <v>381</v>
      </c>
      <c r="D58" s="36" t="s">
        <v>479</v>
      </c>
      <c r="E58" s="37" t="s">
        <v>853</v>
      </c>
      <c r="F58" s="35">
        <v>44514</v>
      </c>
      <c r="G58" s="35"/>
      <c r="H58" s="46"/>
    </row>
    <row r="59" spans="1:8">
      <c r="A59" s="36" t="s">
        <v>378</v>
      </c>
      <c r="B59" s="36" t="s">
        <v>852</v>
      </c>
      <c r="C59" s="36" t="s">
        <v>381</v>
      </c>
      <c r="D59" s="36" t="s">
        <v>479</v>
      </c>
      <c r="E59" s="37" t="s">
        <v>851</v>
      </c>
      <c r="F59" s="35">
        <v>44514</v>
      </c>
      <c r="G59" s="35"/>
      <c r="H59" s="46"/>
    </row>
    <row r="60" spans="1:8">
      <c r="A60" s="428" t="s">
        <v>378</v>
      </c>
      <c r="B60" s="428" t="s">
        <v>850</v>
      </c>
      <c r="C60" s="36" t="s">
        <v>381</v>
      </c>
      <c r="D60" s="36" t="s">
        <v>380</v>
      </c>
      <c r="E60" s="37" t="s">
        <v>849</v>
      </c>
      <c r="F60" s="35">
        <v>44514</v>
      </c>
      <c r="G60" s="35"/>
      <c r="H60" s="46"/>
    </row>
    <row r="61" spans="1:8">
      <c r="A61" s="428"/>
      <c r="B61" s="428"/>
      <c r="C61" s="36" t="s">
        <v>381</v>
      </c>
      <c r="D61" s="36" t="s">
        <v>380</v>
      </c>
      <c r="E61" s="40" t="s">
        <v>848</v>
      </c>
      <c r="F61" s="35">
        <v>44514</v>
      </c>
      <c r="G61" s="35"/>
      <c r="H61" s="46"/>
    </row>
    <row r="62" spans="1:8">
      <c r="A62" s="428"/>
      <c r="B62" s="428"/>
      <c r="C62" s="36" t="s">
        <v>381</v>
      </c>
      <c r="D62" s="36" t="s">
        <v>380</v>
      </c>
      <c r="E62" s="37" t="s">
        <v>847</v>
      </c>
      <c r="F62" s="35">
        <v>44514</v>
      </c>
      <c r="G62" s="35"/>
      <c r="H62" s="46"/>
    </row>
    <row r="63" spans="1:8">
      <c r="A63" s="39" t="s">
        <v>428</v>
      </c>
      <c r="B63" s="39" t="s">
        <v>846</v>
      </c>
      <c r="C63" s="39" t="s">
        <v>381</v>
      </c>
      <c r="D63" s="39" t="s">
        <v>386</v>
      </c>
      <c r="E63" s="52" t="s">
        <v>845</v>
      </c>
      <c r="F63" s="38">
        <v>44515</v>
      </c>
      <c r="G63" s="38"/>
      <c r="H63" s="46"/>
    </row>
    <row r="64" spans="1:8">
      <c r="A64" s="39" t="s">
        <v>428</v>
      </c>
      <c r="B64" s="39" t="s">
        <v>841</v>
      </c>
      <c r="C64" s="39" t="s">
        <v>381</v>
      </c>
      <c r="D64" s="39" t="s">
        <v>386</v>
      </c>
      <c r="E64" s="41" t="s">
        <v>844</v>
      </c>
      <c r="F64" s="38">
        <v>44515</v>
      </c>
      <c r="G64" s="38"/>
      <c r="H64" s="46"/>
    </row>
    <row r="65" spans="1:8">
      <c r="A65" s="39" t="s">
        <v>428</v>
      </c>
      <c r="B65" s="39" t="s">
        <v>841</v>
      </c>
      <c r="C65" s="39" t="s">
        <v>381</v>
      </c>
      <c r="D65" s="39" t="s">
        <v>386</v>
      </c>
      <c r="E65" s="41" t="s">
        <v>843</v>
      </c>
      <c r="F65" s="38">
        <v>44515</v>
      </c>
      <c r="G65" s="38"/>
      <c r="H65" s="46"/>
    </row>
    <row r="66" spans="1:8">
      <c r="A66" s="39" t="s">
        <v>428</v>
      </c>
      <c r="B66" s="39" t="s">
        <v>841</v>
      </c>
      <c r="C66" s="39" t="s">
        <v>381</v>
      </c>
      <c r="D66" s="39" t="s">
        <v>386</v>
      </c>
      <c r="E66" s="41" t="s">
        <v>842</v>
      </c>
      <c r="F66" s="38">
        <v>44515</v>
      </c>
      <c r="G66" s="38"/>
      <c r="H66" s="46"/>
    </row>
    <row r="67" spans="1:8">
      <c r="A67" s="39" t="s">
        <v>428</v>
      </c>
      <c r="B67" s="39" t="s">
        <v>841</v>
      </c>
      <c r="C67" s="39" t="s">
        <v>381</v>
      </c>
      <c r="D67" s="39" t="s">
        <v>386</v>
      </c>
      <c r="E67" s="41" t="s">
        <v>840</v>
      </c>
      <c r="F67" s="38">
        <v>44515</v>
      </c>
      <c r="G67" s="38"/>
      <c r="H67" s="46"/>
    </row>
    <row r="68" spans="1:8">
      <c r="A68" s="39" t="s">
        <v>428</v>
      </c>
      <c r="B68" s="39" t="s">
        <v>838</v>
      </c>
      <c r="C68" s="39" t="s">
        <v>381</v>
      </c>
      <c r="D68" s="39" t="s">
        <v>386</v>
      </c>
      <c r="E68" s="41" t="s">
        <v>839</v>
      </c>
      <c r="F68" s="38">
        <v>44515</v>
      </c>
      <c r="G68" s="38"/>
      <c r="H68" s="46"/>
    </row>
    <row r="69" spans="1:8">
      <c r="A69" s="39" t="s">
        <v>428</v>
      </c>
      <c r="B69" s="39" t="s">
        <v>838</v>
      </c>
      <c r="C69" s="39" t="s">
        <v>381</v>
      </c>
      <c r="D69" s="39" t="s">
        <v>386</v>
      </c>
      <c r="E69" s="41" t="s">
        <v>837</v>
      </c>
      <c r="F69" s="38">
        <v>44515</v>
      </c>
      <c r="G69" s="38"/>
      <c r="H69" s="46"/>
    </row>
    <row r="70" spans="1:8">
      <c r="A70" s="39" t="s">
        <v>428</v>
      </c>
      <c r="B70" s="39" t="s">
        <v>835</v>
      </c>
      <c r="C70" s="39" t="s">
        <v>460</v>
      </c>
      <c r="D70" s="39" t="s">
        <v>386</v>
      </c>
      <c r="E70" s="41" t="s">
        <v>836</v>
      </c>
      <c r="F70" s="38">
        <v>44515</v>
      </c>
      <c r="G70" s="38"/>
      <c r="H70" s="46"/>
    </row>
    <row r="71" spans="1:8">
      <c r="A71" s="39" t="s">
        <v>428</v>
      </c>
      <c r="B71" s="39" t="s">
        <v>835</v>
      </c>
      <c r="C71" s="39" t="s">
        <v>460</v>
      </c>
      <c r="D71" s="39" t="s">
        <v>386</v>
      </c>
      <c r="E71" s="41" t="s">
        <v>834</v>
      </c>
      <c r="F71" s="38">
        <v>44515</v>
      </c>
      <c r="G71" s="38"/>
      <c r="H71" s="46"/>
    </row>
    <row r="72" spans="1:8">
      <c r="A72" s="39" t="s">
        <v>428</v>
      </c>
      <c r="B72" s="39" t="s">
        <v>832</v>
      </c>
      <c r="C72" s="39" t="s">
        <v>460</v>
      </c>
      <c r="D72" s="39" t="s">
        <v>386</v>
      </c>
      <c r="E72" s="41" t="s">
        <v>833</v>
      </c>
      <c r="F72" s="38">
        <v>44515</v>
      </c>
      <c r="G72" s="38"/>
      <c r="H72" s="46"/>
    </row>
    <row r="73" spans="1:8">
      <c r="A73" s="39" t="s">
        <v>428</v>
      </c>
      <c r="B73" s="39" t="s">
        <v>832</v>
      </c>
      <c r="C73" s="39" t="s">
        <v>460</v>
      </c>
      <c r="D73" s="39" t="s">
        <v>386</v>
      </c>
      <c r="E73" s="41" t="s">
        <v>831</v>
      </c>
      <c r="F73" s="38">
        <v>44515</v>
      </c>
      <c r="G73" s="38"/>
      <c r="H73" s="46"/>
    </row>
    <row r="74" spans="1:8">
      <c r="A74" s="39" t="s">
        <v>428</v>
      </c>
      <c r="B74" s="39" t="s">
        <v>829</v>
      </c>
      <c r="C74" s="39" t="s">
        <v>460</v>
      </c>
      <c r="D74" s="39" t="s">
        <v>386</v>
      </c>
      <c r="E74" s="41" t="s">
        <v>830</v>
      </c>
      <c r="F74" s="38">
        <v>44515</v>
      </c>
      <c r="G74" s="38"/>
      <c r="H74" s="46"/>
    </row>
    <row r="75" spans="1:8">
      <c r="A75" s="39" t="s">
        <v>428</v>
      </c>
      <c r="B75" s="39" t="s">
        <v>829</v>
      </c>
      <c r="C75" s="39" t="s">
        <v>460</v>
      </c>
      <c r="D75" s="39" t="s">
        <v>386</v>
      </c>
      <c r="E75" s="41" t="s">
        <v>828</v>
      </c>
      <c r="F75" s="38">
        <v>44515</v>
      </c>
      <c r="G75" s="38"/>
      <c r="H75" s="46"/>
    </row>
    <row r="76" spans="1:8">
      <c r="A76" s="39" t="s">
        <v>428</v>
      </c>
      <c r="B76" s="39" t="s">
        <v>824</v>
      </c>
      <c r="C76" s="39" t="s">
        <v>381</v>
      </c>
      <c r="D76" s="39" t="s">
        <v>386</v>
      </c>
      <c r="E76" s="41" t="s">
        <v>827</v>
      </c>
      <c r="F76" s="38">
        <v>44515</v>
      </c>
      <c r="G76" s="38"/>
      <c r="H76" s="46"/>
    </row>
    <row r="77" spans="1:8">
      <c r="A77" s="39" t="s">
        <v>428</v>
      </c>
      <c r="B77" s="39" t="s">
        <v>824</v>
      </c>
      <c r="C77" s="39" t="s">
        <v>381</v>
      </c>
      <c r="D77" s="39" t="s">
        <v>386</v>
      </c>
      <c r="E77" s="41" t="s">
        <v>826</v>
      </c>
      <c r="F77" s="38">
        <v>44515</v>
      </c>
      <c r="G77" s="38"/>
      <c r="H77" s="46"/>
    </row>
    <row r="78" spans="1:8">
      <c r="A78" s="39" t="s">
        <v>428</v>
      </c>
      <c r="B78" s="39" t="s">
        <v>824</v>
      </c>
      <c r="C78" s="39" t="s">
        <v>381</v>
      </c>
      <c r="D78" s="39" t="s">
        <v>386</v>
      </c>
      <c r="E78" s="41" t="s">
        <v>825</v>
      </c>
      <c r="F78" s="38">
        <v>44515</v>
      </c>
      <c r="G78" s="38"/>
      <c r="H78" s="46"/>
    </row>
    <row r="79" spans="1:8">
      <c r="A79" s="39" t="s">
        <v>428</v>
      </c>
      <c r="B79" s="39" t="s">
        <v>824</v>
      </c>
      <c r="C79" s="39" t="s">
        <v>381</v>
      </c>
      <c r="D79" s="39" t="s">
        <v>386</v>
      </c>
      <c r="E79" s="41" t="s">
        <v>823</v>
      </c>
      <c r="F79" s="38">
        <v>44515</v>
      </c>
      <c r="G79" s="38"/>
      <c r="H79" s="46"/>
    </row>
    <row r="80" spans="1:8">
      <c r="A80" s="193" t="s">
        <v>428</v>
      </c>
      <c r="B80" s="193" t="s">
        <v>817</v>
      </c>
      <c r="C80" s="193" t="s">
        <v>381</v>
      </c>
      <c r="D80" s="193" t="s">
        <v>386</v>
      </c>
      <c r="E80" s="194" t="s">
        <v>1585</v>
      </c>
      <c r="F80" s="38">
        <v>44515</v>
      </c>
      <c r="G80" s="38"/>
      <c r="H80" s="46"/>
    </row>
    <row r="81" spans="1:8">
      <c r="A81" s="193" t="s">
        <v>428</v>
      </c>
      <c r="B81" s="193" t="s">
        <v>817</v>
      </c>
      <c r="C81" s="193" t="s">
        <v>381</v>
      </c>
      <c r="D81" s="193" t="s">
        <v>386</v>
      </c>
      <c r="E81" s="194" t="s">
        <v>821</v>
      </c>
      <c r="F81" s="38">
        <v>44515</v>
      </c>
      <c r="G81" s="38"/>
      <c r="H81" s="46"/>
    </row>
    <row r="82" spans="1:8">
      <c r="A82" s="193" t="s">
        <v>428</v>
      </c>
      <c r="B82" s="193" t="s">
        <v>817</v>
      </c>
      <c r="C82" s="193" t="s">
        <v>381</v>
      </c>
      <c r="D82" s="193" t="s">
        <v>386</v>
      </c>
      <c r="E82" s="194" t="s">
        <v>820</v>
      </c>
      <c r="F82" s="38">
        <v>44515</v>
      </c>
      <c r="G82" s="38"/>
      <c r="H82" s="46"/>
    </row>
    <row r="83" spans="1:8">
      <c r="A83" s="193" t="s">
        <v>428</v>
      </c>
      <c r="B83" s="193" t="s">
        <v>817</v>
      </c>
      <c r="C83" s="193" t="s">
        <v>381</v>
      </c>
      <c r="D83" s="193" t="s">
        <v>386</v>
      </c>
      <c r="E83" s="194" t="s">
        <v>819</v>
      </c>
      <c r="F83" s="38">
        <v>44515</v>
      </c>
      <c r="G83" s="38"/>
      <c r="H83" s="46"/>
    </row>
    <row r="84" spans="1:8">
      <c r="A84" s="193" t="s">
        <v>428</v>
      </c>
      <c r="B84" s="193" t="s">
        <v>817</v>
      </c>
      <c r="C84" s="193" t="s">
        <v>381</v>
      </c>
      <c r="D84" s="193" t="s">
        <v>386</v>
      </c>
      <c r="E84" s="194" t="s">
        <v>818</v>
      </c>
      <c r="F84" s="38">
        <v>44515</v>
      </c>
      <c r="G84" s="38"/>
      <c r="H84" s="46"/>
    </row>
    <row r="85" spans="1:8">
      <c r="A85" s="193" t="s">
        <v>428</v>
      </c>
      <c r="B85" s="193" t="s">
        <v>817</v>
      </c>
      <c r="C85" s="193" t="s">
        <v>381</v>
      </c>
      <c r="D85" s="193" t="s">
        <v>386</v>
      </c>
      <c r="E85" s="194" t="s">
        <v>816</v>
      </c>
      <c r="F85" s="38">
        <v>44515</v>
      </c>
      <c r="G85" s="38"/>
      <c r="H85" s="46"/>
    </row>
    <row r="86" spans="1:8">
      <c r="A86" s="193" t="s">
        <v>428</v>
      </c>
      <c r="B86" s="193" t="s">
        <v>810</v>
      </c>
      <c r="C86" s="193" t="s">
        <v>381</v>
      </c>
      <c r="D86" s="193" t="s">
        <v>386</v>
      </c>
      <c r="E86" s="194" t="s">
        <v>2420</v>
      </c>
      <c r="F86" s="38">
        <v>44515</v>
      </c>
      <c r="G86" s="38"/>
      <c r="H86" s="46"/>
    </row>
    <row r="87" spans="1:8">
      <c r="A87" s="193" t="s">
        <v>428</v>
      </c>
      <c r="B87" s="193" t="s">
        <v>810</v>
      </c>
      <c r="C87" s="193" t="s">
        <v>381</v>
      </c>
      <c r="D87" s="193" t="s">
        <v>386</v>
      </c>
      <c r="E87" s="194" t="s">
        <v>814</v>
      </c>
      <c r="F87" s="38">
        <v>44515</v>
      </c>
      <c r="G87" s="38"/>
      <c r="H87" s="46"/>
    </row>
    <row r="88" spans="1:8">
      <c r="A88" s="193" t="s">
        <v>428</v>
      </c>
      <c r="B88" s="193" t="s">
        <v>810</v>
      </c>
      <c r="C88" s="193" t="s">
        <v>381</v>
      </c>
      <c r="D88" s="193" t="s">
        <v>386</v>
      </c>
      <c r="E88" s="194" t="s">
        <v>813</v>
      </c>
      <c r="F88" s="38">
        <v>44515</v>
      </c>
      <c r="G88" s="38"/>
      <c r="H88" s="46"/>
    </row>
    <row r="89" spans="1:8">
      <c r="A89" s="193" t="s">
        <v>428</v>
      </c>
      <c r="B89" s="193" t="s">
        <v>810</v>
      </c>
      <c r="C89" s="193" t="s">
        <v>381</v>
      </c>
      <c r="D89" s="193" t="s">
        <v>386</v>
      </c>
      <c r="E89" s="194" t="s">
        <v>2421</v>
      </c>
      <c r="F89" s="38">
        <v>44515</v>
      </c>
      <c r="G89" s="38"/>
      <c r="H89" s="46"/>
    </row>
    <row r="90" spans="1:8">
      <c r="A90" s="193" t="s">
        <v>428</v>
      </c>
      <c r="B90" s="193" t="s">
        <v>810</v>
      </c>
      <c r="C90" s="193" t="s">
        <v>381</v>
      </c>
      <c r="D90" s="193" t="s">
        <v>386</v>
      </c>
      <c r="E90" s="194" t="s">
        <v>811</v>
      </c>
      <c r="F90" s="38">
        <v>44515</v>
      </c>
      <c r="G90" s="38"/>
      <c r="H90" s="46"/>
    </row>
    <row r="91" spans="1:8">
      <c r="A91" s="193" t="s">
        <v>428</v>
      </c>
      <c r="B91" s="193" t="s">
        <v>810</v>
      </c>
      <c r="C91" s="193" t="s">
        <v>381</v>
      </c>
      <c r="D91" s="193" t="s">
        <v>386</v>
      </c>
      <c r="E91" s="194" t="s">
        <v>809</v>
      </c>
      <c r="F91" s="38">
        <v>44515</v>
      </c>
      <c r="G91" s="38"/>
      <c r="H91" s="46"/>
    </row>
    <row r="92" spans="1:8">
      <c r="A92" s="36" t="s">
        <v>428</v>
      </c>
      <c r="B92" s="36" t="s">
        <v>452</v>
      </c>
      <c r="C92" s="36" t="s">
        <v>381</v>
      </c>
      <c r="D92" s="36" t="s">
        <v>386</v>
      </c>
      <c r="E92" s="42" t="s">
        <v>808</v>
      </c>
      <c r="F92" s="35">
        <v>44516</v>
      </c>
      <c r="G92" s="35"/>
      <c r="H92" s="46"/>
    </row>
    <row r="93" spans="1:8">
      <c r="A93" s="36" t="s">
        <v>428</v>
      </c>
      <c r="B93" s="36" t="s">
        <v>452</v>
      </c>
      <c r="C93" s="36" t="s">
        <v>381</v>
      </c>
      <c r="D93" s="36" t="s">
        <v>386</v>
      </c>
      <c r="E93" s="42" t="s">
        <v>807</v>
      </c>
      <c r="F93" s="35">
        <v>44516</v>
      </c>
      <c r="G93" s="35"/>
      <c r="H93" s="46"/>
    </row>
    <row r="94" spans="1:8">
      <c r="A94" s="36" t="s">
        <v>428</v>
      </c>
      <c r="B94" s="36" t="s">
        <v>452</v>
      </c>
      <c r="C94" s="36" t="s">
        <v>381</v>
      </c>
      <c r="D94" s="36" t="s">
        <v>386</v>
      </c>
      <c r="E94" s="42" t="s">
        <v>806</v>
      </c>
      <c r="F94" s="35">
        <v>44516</v>
      </c>
      <c r="G94" s="35"/>
      <c r="H94" s="46"/>
    </row>
    <row r="95" spans="1:8">
      <c r="A95" s="36" t="s">
        <v>428</v>
      </c>
      <c r="B95" s="36" t="s">
        <v>452</v>
      </c>
      <c r="C95" s="36" t="s">
        <v>381</v>
      </c>
      <c r="D95" s="36" t="s">
        <v>386</v>
      </c>
      <c r="E95" s="42" t="s">
        <v>805</v>
      </c>
      <c r="F95" s="35">
        <v>44516</v>
      </c>
      <c r="G95" s="35"/>
      <c r="H95" s="46"/>
    </row>
    <row r="96" spans="1:8">
      <c r="A96" s="36" t="s">
        <v>428</v>
      </c>
      <c r="B96" s="36" t="s">
        <v>452</v>
      </c>
      <c r="C96" s="36" t="s">
        <v>381</v>
      </c>
      <c r="D96" s="36" t="s">
        <v>386</v>
      </c>
      <c r="E96" s="42" t="s">
        <v>804</v>
      </c>
      <c r="F96" s="35">
        <v>44516</v>
      </c>
      <c r="G96" s="35"/>
      <c r="H96" s="46"/>
    </row>
    <row r="97" spans="1:8">
      <c r="A97" s="36" t="s">
        <v>428</v>
      </c>
      <c r="B97" s="36" t="s">
        <v>452</v>
      </c>
      <c r="C97" s="36" t="s">
        <v>381</v>
      </c>
      <c r="D97" s="36" t="s">
        <v>386</v>
      </c>
      <c r="E97" s="42" t="s">
        <v>803</v>
      </c>
      <c r="F97" s="35">
        <v>44516</v>
      </c>
      <c r="G97" s="35"/>
      <c r="H97" s="46"/>
    </row>
    <row r="98" spans="1:8">
      <c r="A98" s="36" t="s">
        <v>428</v>
      </c>
      <c r="B98" s="36" t="s">
        <v>452</v>
      </c>
      <c r="C98" s="36" t="s">
        <v>381</v>
      </c>
      <c r="D98" s="36" t="s">
        <v>386</v>
      </c>
      <c r="E98" s="42" t="s">
        <v>802</v>
      </c>
      <c r="F98" s="35">
        <v>44516</v>
      </c>
      <c r="G98" s="35"/>
      <c r="H98" s="46"/>
    </row>
    <row r="99" spans="1:8">
      <c r="A99" s="36" t="s">
        <v>428</v>
      </c>
      <c r="B99" s="36" t="s">
        <v>452</v>
      </c>
      <c r="C99" s="36" t="s">
        <v>381</v>
      </c>
      <c r="D99" s="36" t="s">
        <v>386</v>
      </c>
      <c r="E99" s="42" t="s">
        <v>801</v>
      </c>
      <c r="F99" s="35">
        <v>44516</v>
      </c>
      <c r="G99" s="35"/>
      <c r="H99" s="46"/>
    </row>
    <row r="100" spans="1:8">
      <c r="A100" s="36" t="s">
        <v>428</v>
      </c>
      <c r="B100" s="36" t="s">
        <v>452</v>
      </c>
      <c r="C100" s="36" t="s">
        <v>381</v>
      </c>
      <c r="D100" s="36" t="s">
        <v>386</v>
      </c>
      <c r="E100" s="42" t="s">
        <v>800</v>
      </c>
      <c r="F100" s="35">
        <v>44516</v>
      </c>
      <c r="G100" s="35"/>
      <c r="H100" s="46"/>
    </row>
    <row r="101" spans="1:8">
      <c r="A101" s="36" t="s">
        <v>428</v>
      </c>
      <c r="B101" s="36" t="s">
        <v>452</v>
      </c>
      <c r="C101" s="36" t="s">
        <v>381</v>
      </c>
      <c r="D101" s="36" t="s">
        <v>386</v>
      </c>
      <c r="E101" s="42" t="s">
        <v>799</v>
      </c>
      <c r="F101" s="35">
        <v>44516</v>
      </c>
      <c r="G101" s="35"/>
      <c r="H101" s="46"/>
    </row>
    <row r="102" spans="1:8">
      <c r="A102" s="36" t="s">
        <v>428</v>
      </c>
      <c r="B102" s="36" t="s">
        <v>452</v>
      </c>
      <c r="C102" s="36" t="s">
        <v>381</v>
      </c>
      <c r="D102" s="36" t="s">
        <v>386</v>
      </c>
      <c r="E102" s="42" t="s">
        <v>798</v>
      </c>
      <c r="F102" s="35">
        <v>44516</v>
      </c>
      <c r="G102" s="35"/>
      <c r="H102" s="46"/>
    </row>
    <row r="103" spans="1:8">
      <c r="A103" s="36" t="s">
        <v>428</v>
      </c>
      <c r="B103" s="36" t="s">
        <v>452</v>
      </c>
      <c r="C103" s="36" t="s">
        <v>381</v>
      </c>
      <c r="D103" s="36" t="s">
        <v>386</v>
      </c>
      <c r="E103" s="42" t="s">
        <v>797</v>
      </c>
      <c r="F103" s="35">
        <v>44516</v>
      </c>
      <c r="G103" s="35"/>
      <c r="H103" s="46"/>
    </row>
    <row r="104" spans="1:8">
      <c r="A104" s="36" t="s">
        <v>428</v>
      </c>
      <c r="B104" s="36" t="s">
        <v>452</v>
      </c>
      <c r="C104" s="36" t="s">
        <v>381</v>
      </c>
      <c r="D104" s="36" t="s">
        <v>386</v>
      </c>
      <c r="E104" s="42" t="s">
        <v>796</v>
      </c>
      <c r="F104" s="35">
        <v>44516</v>
      </c>
      <c r="G104" s="35"/>
      <c r="H104" s="46"/>
    </row>
    <row r="105" spans="1:8">
      <c r="A105" s="36" t="s">
        <v>428</v>
      </c>
      <c r="B105" s="36" t="s">
        <v>452</v>
      </c>
      <c r="C105" s="36" t="s">
        <v>381</v>
      </c>
      <c r="D105" s="36" t="s">
        <v>386</v>
      </c>
      <c r="E105" s="42" t="s">
        <v>795</v>
      </c>
      <c r="F105" s="35">
        <v>44516</v>
      </c>
      <c r="G105" s="35"/>
      <c r="H105" s="46"/>
    </row>
    <row r="106" spans="1:8">
      <c r="A106" s="36" t="s">
        <v>428</v>
      </c>
      <c r="B106" s="36" t="s">
        <v>452</v>
      </c>
      <c r="C106" s="36" t="s">
        <v>381</v>
      </c>
      <c r="D106" s="36" t="s">
        <v>386</v>
      </c>
      <c r="E106" s="42" t="s">
        <v>794</v>
      </c>
      <c r="F106" s="35">
        <v>44516</v>
      </c>
      <c r="G106" s="35"/>
      <c r="H106" s="46"/>
    </row>
    <row r="107" spans="1:8">
      <c r="A107" s="36" t="s">
        <v>428</v>
      </c>
      <c r="B107" s="36" t="s">
        <v>452</v>
      </c>
      <c r="C107" s="36" t="s">
        <v>381</v>
      </c>
      <c r="D107" s="36" t="s">
        <v>386</v>
      </c>
      <c r="E107" s="42" t="s">
        <v>793</v>
      </c>
      <c r="F107" s="35">
        <v>44516</v>
      </c>
      <c r="G107" s="35"/>
      <c r="H107" s="46"/>
    </row>
    <row r="108" spans="1:8">
      <c r="A108" s="36" t="s">
        <v>428</v>
      </c>
      <c r="B108" s="36" t="s">
        <v>452</v>
      </c>
      <c r="C108" s="36" t="s">
        <v>381</v>
      </c>
      <c r="D108" s="36" t="s">
        <v>386</v>
      </c>
      <c r="E108" s="42" t="s">
        <v>792</v>
      </c>
      <c r="F108" s="35">
        <v>44516</v>
      </c>
      <c r="G108" s="35"/>
      <c r="H108" s="46"/>
    </row>
    <row r="109" spans="1:8">
      <c r="A109" s="39" t="s">
        <v>428</v>
      </c>
      <c r="B109" s="39" t="s">
        <v>452</v>
      </c>
      <c r="C109" s="39" t="s">
        <v>381</v>
      </c>
      <c r="D109" s="39" t="s">
        <v>386</v>
      </c>
      <c r="E109" s="41" t="s">
        <v>791</v>
      </c>
      <c r="F109" s="51">
        <v>44517</v>
      </c>
      <c r="G109" s="51"/>
      <c r="H109" s="46"/>
    </row>
    <row r="110" spans="1:8">
      <c r="A110" s="39" t="s">
        <v>428</v>
      </c>
      <c r="B110" s="39" t="s">
        <v>452</v>
      </c>
      <c r="C110" s="39" t="s">
        <v>381</v>
      </c>
      <c r="D110" s="39" t="s">
        <v>386</v>
      </c>
      <c r="E110" s="41" t="s">
        <v>790</v>
      </c>
      <c r="F110" s="51">
        <v>44517</v>
      </c>
      <c r="G110" s="51"/>
      <c r="H110" s="46"/>
    </row>
    <row r="111" spans="1:8">
      <c r="A111" s="39" t="s">
        <v>428</v>
      </c>
      <c r="B111" s="39" t="s">
        <v>452</v>
      </c>
      <c r="C111" s="39" t="s">
        <v>381</v>
      </c>
      <c r="D111" s="39" t="s">
        <v>386</v>
      </c>
      <c r="E111" s="41" t="s">
        <v>789</v>
      </c>
      <c r="F111" s="51">
        <v>44517</v>
      </c>
      <c r="G111" s="51"/>
      <c r="H111" s="46"/>
    </row>
    <row r="112" spans="1:8">
      <c r="A112" s="39" t="s">
        <v>428</v>
      </c>
      <c r="B112" s="39" t="s">
        <v>452</v>
      </c>
      <c r="C112" s="39" t="s">
        <v>381</v>
      </c>
      <c r="D112" s="39" t="s">
        <v>386</v>
      </c>
      <c r="E112" s="41" t="s">
        <v>788</v>
      </c>
      <c r="F112" s="51">
        <v>44517</v>
      </c>
      <c r="G112" s="51"/>
      <c r="H112" s="46"/>
    </row>
    <row r="113" spans="1:8">
      <c r="A113" s="39" t="s">
        <v>428</v>
      </c>
      <c r="B113" s="39" t="s">
        <v>452</v>
      </c>
      <c r="C113" s="39" t="s">
        <v>381</v>
      </c>
      <c r="D113" s="39" t="s">
        <v>386</v>
      </c>
      <c r="E113" s="41" t="s">
        <v>787</v>
      </c>
      <c r="F113" s="51">
        <v>44517</v>
      </c>
      <c r="G113" s="51"/>
      <c r="H113" s="46"/>
    </row>
    <row r="114" spans="1:8">
      <c r="A114" s="39" t="s">
        <v>428</v>
      </c>
      <c r="B114" s="39" t="s">
        <v>452</v>
      </c>
      <c r="C114" s="39" t="s">
        <v>381</v>
      </c>
      <c r="D114" s="39" t="s">
        <v>386</v>
      </c>
      <c r="E114" s="41" t="s">
        <v>786</v>
      </c>
      <c r="F114" s="51">
        <v>44517</v>
      </c>
      <c r="G114" s="51"/>
      <c r="H114" s="46"/>
    </row>
    <row r="115" spans="1:8">
      <c r="A115" s="39" t="s">
        <v>428</v>
      </c>
      <c r="B115" s="39" t="s">
        <v>452</v>
      </c>
      <c r="C115" s="39" t="s">
        <v>381</v>
      </c>
      <c r="D115" s="39" t="s">
        <v>386</v>
      </c>
      <c r="E115" s="41" t="s">
        <v>785</v>
      </c>
      <c r="F115" s="51">
        <v>44517</v>
      </c>
      <c r="G115" s="51"/>
      <c r="H115" s="46"/>
    </row>
    <row r="116" spans="1:8">
      <c r="A116" s="39" t="s">
        <v>428</v>
      </c>
      <c r="B116" s="39" t="s">
        <v>452</v>
      </c>
      <c r="C116" s="39" t="s">
        <v>381</v>
      </c>
      <c r="D116" s="39" t="s">
        <v>386</v>
      </c>
      <c r="E116" s="41" t="s">
        <v>784</v>
      </c>
      <c r="F116" s="51">
        <v>44517</v>
      </c>
      <c r="G116" s="51"/>
      <c r="H116" s="46"/>
    </row>
    <row r="117" spans="1:8">
      <c r="A117" s="39" t="s">
        <v>428</v>
      </c>
      <c r="B117" s="39" t="s">
        <v>452</v>
      </c>
      <c r="C117" s="39" t="s">
        <v>381</v>
      </c>
      <c r="D117" s="39" t="s">
        <v>386</v>
      </c>
      <c r="E117" s="41" t="s">
        <v>783</v>
      </c>
      <c r="F117" s="51">
        <v>44517</v>
      </c>
      <c r="G117" s="51"/>
      <c r="H117" s="46"/>
    </row>
    <row r="118" spans="1:8">
      <c r="A118" s="39" t="s">
        <v>428</v>
      </c>
      <c r="B118" s="39" t="s">
        <v>452</v>
      </c>
      <c r="C118" s="39" t="s">
        <v>381</v>
      </c>
      <c r="D118" s="39" t="s">
        <v>386</v>
      </c>
      <c r="E118" s="41" t="s">
        <v>782</v>
      </c>
      <c r="F118" s="51">
        <v>44517</v>
      </c>
      <c r="G118" s="51"/>
      <c r="H118" s="46"/>
    </row>
    <row r="119" spans="1:8">
      <c r="A119" s="39" t="s">
        <v>428</v>
      </c>
      <c r="B119" s="39" t="s">
        <v>452</v>
      </c>
      <c r="C119" s="39" t="s">
        <v>381</v>
      </c>
      <c r="D119" s="39" t="s">
        <v>386</v>
      </c>
      <c r="E119" s="41" t="s">
        <v>781</v>
      </c>
      <c r="F119" s="51">
        <v>44517</v>
      </c>
      <c r="G119" s="51"/>
      <c r="H119" s="46"/>
    </row>
    <row r="120" spans="1:8">
      <c r="A120" s="39" t="s">
        <v>428</v>
      </c>
      <c r="B120" s="39" t="s">
        <v>452</v>
      </c>
      <c r="C120" s="39" t="s">
        <v>381</v>
      </c>
      <c r="D120" s="39" t="s">
        <v>386</v>
      </c>
      <c r="E120" s="41" t="s">
        <v>780</v>
      </c>
      <c r="F120" s="51">
        <v>44517</v>
      </c>
      <c r="G120" s="51"/>
      <c r="H120" s="46"/>
    </row>
    <row r="121" spans="1:8">
      <c r="A121" s="39" t="s">
        <v>428</v>
      </c>
      <c r="B121" s="39" t="s">
        <v>452</v>
      </c>
      <c r="C121" s="39" t="s">
        <v>381</v>
      </c>
      <c r="D121" s="39" t="s">
        <v>386</v>
      </c>
      <c r="E121" s="41" t="s">
        <v>779</v>
      </c>
      <c r="F121" s="51">
        <v>44517</v>
      </c>
      <c r="G121" s="51"/>
      <c r="H121" s="46"/>
    </row>
    <row r="122" spans="1:8">
      <c r="A122" s="39" t="s">
        <v>428</v>
      </c>
      <c r="B122" s="39" t="s">
        <v>452</v>
      </c>
      <c r="C122" s="39" t="s">
        <v>381</v>
      </c>
      <c r="D122" s="39" t="s">
        <v>386</v>
      </c>
      <c r="E122" s="41" t="s">
        <v>778</v>
      </c>
      <c r="F122" s="51">
        <v>44517</v>
      </c>
      <c r="G122" s="51"/>
      <c r="H122" s="46"/>
    </row>
    <row r="123" spans="1:8">
      <c r="A123" s="39" t="s">
        <v>428</v>
      </c>
      <c r="B123" s="39" t="s">
        <v>452</v>
      </c>
      <c r="C123" s="39" t="s">
        <v>381</v>
      </c>
      <c r="D123" s="39" t="s">
        <v>386</v>
      </c>
      <c r="E123" s="41" t="s">
        <v>777</v>
      </c>
      <c r="F123" s="51">
        <v>44517</v>
      </c>
      <c r="G123" s="51"/>
      <c r="H123" s="46"/>
    </row>
    <row r="124" spans="1:8">
      <c r="A124" s="39" t="s">
        <v>428</v>
      </c>
      <c r="B124" s="39" t="s">
        <v>452</v>
      </c>
      <c r="C124" s="39" t="s">
        <v>381</v>
      </c>
      <c r="D124" s="39" t="s">
        <v>386</v>
      </c>
      <c r="E124" s="41" t="s">
        <v>776</v>
      </c>
      <c r="F124" s="51">
        <v>44517</v>
      </c>
      <c r="G124" s="51"/>
      <c r="H124" s="46"/>
    </row>
    <row r="125" spans="1:8">
      <c r="A125" s="36" t="s">
        <v>428</v>
      </c>
      <c r="B125" s="36" t="s">
        <v>452</v>
      </c>
      <c r="C125" s="36" t="s">
        <v>381</v>
      </c>
      <c r="D125" s="36" t="s">
        <v>386</v>
      </c>
      <c r="E125" s="42" t="s">
        <v>775</v>
      </c>
      <c r="F125" s="35">
        <v>44518</v>
      </c>
      <c r="G125" s="35"/>
      <c r="H125" s="46"/>
    </row>
    <row r="126" spans="1:8">
      <c r="A126" s="36" t="s">
        <v>428</v>
      </c>
      <c r="B126" s="36" t="s">
        <v>452</v>
      </c>
      <c r="C126" s="36" t="s">
        <v>381</v>
      </c>
      <c r="D126" s="36" t="s">
        <v>386</v>
      </c>
      <c r="E126" s="42" t="s">
        <v>774</v>
      </c>
      <c r="F126" s="35">
        <v>44518</v>
      </c>
      <c r="G126" s="35"/>
      <c r="H126" s="46"/>
    </row>
    <row r="127" spans="1:8">
      <c r="A127" s="36" t="s">
        <v>428</v>
      </c>
      <c r="B127" s="36" t="s">
        <v>452</v>
      </c>
      <c r="C127" s="36" t="s">
        <v>381</v>
      </c>
      <c r="D127" s="36" t="s">
        <v>386</v>
      </c>
      <c r="E127" s="42" t="s">
        <v>773</v>
      </c>
      <c r="F127" s="35">
        <v>44518</v>
      </c>
      <c r="G127" s="35"/>
      <c r="H127" s="46"/>
    </row>
    <row r="128" spans="1:8">
      <c r="A128" s="36" t="s">
        <v>428</v>
      </c>
      <c r="B128" s="36" t="s">
        <v>452</v>
      </c>
      <c r="C128" s="36" t="s">
        <v>381</v>
      </c>
      <c r="D128" s="36" t="s">
        <v>386</v>
      </c>
      <c r="E128" s="42" t="s">
        <v>772</v>
      </c>
      <c r="F128" s="35">
        <v>44518</v>
      </c>
      <c r="G128" s="35"/>
      <c r="H128" s="46"/>
    </row>
    <row r="129" spans="1:8">
      <c r="A129" s="36" t="s">
        <v>428</v>
      </c>
      <c r="B129" s="36" t="s">
        <v>452</v>
      </c>
      <c r="C129" s="36" t="s">
        <v>381</v>
      </c>
      <c r="D129" s="36" t="s">
        <v>386</v>
      </c>
      <c r="E129" s="42" t="s">
        <v>771</v>
      </c>
      <c r="F129" s="35">
        <v>44518</v>
      </c>
      <c r="G129" s="35"/>
      <c r="H129" s="46"/>
    </row>
    <row r="130" spans="1:8">
      <c r="A130" s="36" t="s">
        <v>428</v>
      </c>
      <c r="B130" s="36" t="s">
        <v>452</v>
      </c>
      <c r="C130" s="36" t="s">
        <v>381</v>
      </c>
      <c r="D130" s="36" t="s">
        <v>386</v>
      </c>
      <c r="E130" s="42" t="s">
        <v>770</v>
      </c>
      <c r="F130" s="35">
        <v>44518</v>
      </c>
      <c r="G130" s="35"/>
      <c r="H130" s="46"/>
    </row>
    <row r="131" spans="1:8">
      <c r="A131" s="36" t="s">
        <v>428</v>
      </c>
      <c r="B131" s="36" t="s">
        <v>452</v>
      </c>
      <c r="C131" s="36" t="s">
        <v>381</v>
      </c>
      <c r="D131" s="36" t="s">
        <v>386</v>
      </c>
      <c r="E131" s="42" t="s">
        <v>769</v>
      </c>
      <c r="F131" s="35">
        <v>44518</v>
      </c>
      <c r="G131" s="35"/>
      <c r="H131" s="46"/>
    </row>
    <row r="132" spans="1:8">
      <c r="A132" s="36" t="s">
        <v>428</v>
      </c>
      <c r="B132" s="36" t="s">
        <v>452</v>
      </c>
      <c r="C132" s="36" t="s">
        <v>381</v>
      </c>
      <c r="D132" s="36" t="s">
        <v>386</v>
      </c>
      <c r="E132" s="42" t="s">
        <v>768</v>
      </c>
      <c r="F132" s="35">
        <v>44518</v>
      </c>
      <c r="G132" s="35"/>
      <c r="H132" s="46"/>
    </row>
    <row r="133" spans="1:8">
      <c r="A133" s="36" t="s">
        <v>428</v>
      </c>
      <c r="B133" s="36" t="s">
        <v>452</v>
      </c>
      <c r="C133" s="36" t="s">
        <v>381</v>
      </c>
      <c r="D133" s="36" t="s">
        <v>386</v>
      </c>
      <c r="E133" s="42" t="s">
        <v>767</v>
      </c>
      <c r="F133" s="35">
        <v>44518</v>
      </c>
      <c r="G133" s="35"/>
      <c r="H133" s="46"/>
    </row>
    <row r="134" spans="1:8">
      <c r="A134" s="36" t="s">
        <v>428</v>
      </c>
      <c r="B134" s="36" t="s">
        <v>452</v>
      </c>
      <c r="C134" s="36" t="s">
        <v>381</v>
      </c>
      <c r="D134" s="36" t="s">
        <v>386</v>
      </c>
      <c r="E134" s="42" t="s">
        <v>766</v>
      </c>
      <c r="F134" s="35">
        <v>44518</v>
      </c>
      <c r="G134" s="35"/>
      <c r="H134" s="46"/>
    </row>
    <row r="135" spans="1:8">
      <c r="A135" s="36" t="s">
        <v>428</v>
      </c>
      <c r="B135" s="36" t="s">
        <v>452</v>
      </c>
      <c r="C135" s="36" t="s">
        <v>381</v>
      </c>
      <c r="D135" s="36" t="s">
        <v>386</v>
      </c>
      <c r="E135" s="42" t="s">
        <v>765</v>
      </c>
      <c r="F135" s="35">
        <v>44518</v>
      </c>
      <c r="G135" s="35"/>
      <c r="H135" s="46"/>
    </row>
    <row r="136" spans="1:8">
      <c r="A136" s="36" t="s">
        <v>428</v>
      </c>
      <c r="B136" s="36" t="s">
        <v>452</v>
      </c>
      <c r="C136" s="36" t="s">
        <v>381</v>
      </c>
      <c r="D136" s="36" t="s">
        <v>386</v>
      </c>
      <c r="E136" s="42" t="s">
        <v>764</v>
      </c>
      <c r="F136" s="35">
        <v>44518</v>
      </c>
      <c r="G136" s="35"/>
      <c r="H136" s="46"/>
    </row>
    <row r="137" spans="1:8">
      <c r="A137" s="36" t="s">
        <v>428</v>
      </c>
      <c r="B137" s="36" t="s">
        <v>452</v>
      </c>
      <c r="C137" s="36" t="s">
        <v>381</v>
      </c>
      <c r="D137" s="36" t="s">
        <v>386</v>
      </c>
      <c r="E137" s="42" t="s">
        <v>763</v>
      </c>
      <c r="F137" s="35">
        <v>44518</v>
      </c>
      <c r="G137" s="35"/>
      <c r="H137" s="46"/>
    </row>
    <row r="138" spans="1:8">
      <c r="A138" s="36" t="s">
        <v>428</v>
      </c>
      <c r="B138" s="36" t="s">
        <v>452</v>
      </c>
      <c r="C138" s="36" t="s">
        <v>381</v>
      </c>
      <c r="D138" s="36" t="s">
        <v>386</v>
      </c>
      <c r="E138" s="42" t="s">
        <v>762</v>
      </c>
      <c r="F138" s="35">
        <v>44518</v>
      </c>
      <c r="G138" s="35"/>
      <c r="H138" s="46"/>
    </row>
    <row r="139" spans="1:8">
      <c r="A139" s="36" t="s">
        <v>428</v>
      </c>
      <c r="B139" s="36" t="s">
        <v>452</v>
      </c>
      <c r="C139" s="36" t="s">
        <v>381</v>
      </c>
      <c r="D139" s="36" t="s">
        <v>386</v>
      </c>
      <c r="E139" s="42" t="s">
        <v>761</v>
      </c>
      <c r="F139" s="35">
        <v>44518</v>
      </c>
      <c r="G139" s="35"/>
      <c r="H139" s="46"/>
    </row>
    <row r="140" spans="1:8">
      <c r="A140" s="39" t="s">
        <v>428</v>
      </c>
      <c r="B140" s="39" t="s">
        <v>452</v>
      </c>
      <c r="C140" s="39" t="s">
        <v>381</v>
      </c>
      <c r="D140" s="39" t="s">
        <v>386</v>
      </c>
      <c r="E140" s="41" t="s">
        <v>760</v>
      </c>
      <c r="F140" s="38">
        <v>44519</v>
      </c>
      <c r="G140" s="38"/>
      <c r="H140" s="46"/>
    </row>
    <row r="141" spans="1:8">
      <c r="A141" s="39" t="s">
        <v>428</v>
      </c>
      <c r="B141" s="39" t="s">
        <v>452</v>
      </c>
      <c r="C141" s="39" t="s">
        <v>381</v>
      </c>
      <c r="D141" s="39" t="s">
        <v>386</v>
      </c>
      <c r="E141" s="41" t="s">
        <v>759</v>
      </c>
      <c r="F141" s="38">
        <v>44519</v>
      </c>
      <c r="G141" s="38"/>
      <c r="H141" s="46"/>
    </row>
    <row r="142" spans="1:8">
      <c r="A142" s="39" t="s">
        <v>428</v>
      </c>
      <c r="B142" s="39" t="s">
        <v>452</v>
      </c>
      <c r="C142" s="39" t="s">
        <v>381</v>
      </c>
      <c r="D142" s="39" t="s">
        <v>386</v>
      </c>
      <c r="E142" s="41" t="s">
        <v>758</v>
      </c>
      <c r="F142" s="38">
        <v>44519</v>
      </c>
      <c r="G142" s="38"/>
      <c r="H142" s="46"/>
    </row>
    <row r="143" spans="1:8">
      <c r="A143" s="39" t="s">
        <v>428</v>
      </c>
      <c r="B143" s="39" t="s">
        <v>452</v>
      </c>
      <c r="C143" s="39" t="s">
        <v>381</v>
      </c>
      <c r="D143" s="39" t="s">
        <v>386</v>
      </c>
      <c r="E143" s="41" t="s">
        <v>757</v>
      </c>
      <c r="F143" s="38">
        <v>44519</v>
      </c>
      <c r="G143" s="38"/>
      <c r="H143" s="46"/>
    </row>
    <row r="144" spans="1:8">
      <c r="A144" s="39" t="s">
        <v>428</v>
      </c>
      <c r="B144" s="39" t="s">
        <v>452</v>
      </c>
      <c r="C144" s="39" t="s">
        <v>381</v>
      </c>
      <c r="D144" s="39" t="s">
        <v>386</v>
      </c>
      <c r="E144" s="41" t="s">
        <v>756</v>
      </c>
      <c r="F144" s="38">
        <v>44519</v>
      </c>
      <c r="G144" s="38"/>
      <c r="H144" s="46"/>
    </row>
    <row r="145" spans="1:8">
      <c r="A145" s="39" t="s">
        <v>428</v>
      </c>
      <c r="B145" s="39" t="s">
        <v>452</v>
      </c>
      <c r="C145" s="39" t="s">
        <v>381</v>
      </c>
      <c r="D145" s="39" t="s">
        <v>386</v>
      </c>
      <c r="E145" s="41" t="s">
        <v>755</v>
      </c>
      <c r="F145" s="38">
        <v>44519</v>
      </c>
      <c r="G145" s="38"/>
      <c r="H145" s="46"/>
    </row>
    <row r="146" spans="1:8">
      <c r="A146" s="39" t="s">
        <v>428</v>
      </c>
      <c r="B146" s="39" t="s">
        <v>452</v>
      </c>
      <c r="C146" s="39" t="s">
        <v>381</v>
      </c>
      <c r="D146" s="39" t="s">
        <v>386</v>
      </c>
      <c r="E146" s="41" t="s">
        <v>754</v>
      </c>
      <c r="F146" s="38">
        <v>44519</v>
      </c>
      <c r="G146" s="38"/>
      <c r="H146" s="46"/>
    </row>
    <row r="147" spans="1:8">
      <c r="A147" s="39" t="s">
        <v>428</v>
      </c>
      <c r="B147" s="39" t="s">
        <v>452</v>
      </c>
      <c r="C147" s="39" t="s">
        <v>381</v>
      </c>
      <c r="D147" s="39" t="s">
        <v>386</v>
      </c>
      <c r="E147" s="41" t="s">
        <v>753</v>
      </c>
      <c r="F147" s="38">
        <v>44519</v>
      </c>
      <c r="G147" s="38"/>
      <c r="H147" s="46"/>
    </row>
    <row r="148" spans="1:8">
      <c r="A148" s="39" t="s">
        <v>428</v>
      </c>
      <c r="B148" s="39" t="s">
        <v>740</v>
      </c>
      <c r="C148" s="39" t="s">
        <v>381</v>
      </c>
      <c r="D148" s="39" t="s">
        <v>386</v>
      </c>
      <c r="E148" s="41" t="s">
        <v>752</v>
      </c>
      <c r="F148" s="38">
        <v>44519</v>
      </c>
      <c r="G148" s="38"/>
      <c r="H148" s="46"/>
    </row>
    <row r="149" spans="1:8">
      <c r="A149" s="39" t="s">
        <v>428</v>
      </c>
      <c r="B149" s="39" t="s">
        <v>740</v>
      </c>
      <c r="C149" s="39" t="s">
        <v>381</v>
      </c>
      <c r="D149" s="39" t="s">
        <v>386</v>
      </c>
      <c r="E149" s="41" t="s">
        <v>751</v>
      </c>
      <c r="F149" s="38">
        <v>44519</v>
      </c>
      <c r="G149" s="38"/>
      <c r="H149" s="191"/>
    </row>
    <row r="150" spans="1:8">
      <c r="A150" s="39" t="s">
        <v>428</v>
      </c>
      <c r="B150" s="39" t="s">
        <v>740</v>
      </c>
      <c r="C150" s="39" t="s">
        <v>381</v>
      </c>
      <c r="D150" s="39" t="s">
        <v>386</v>
      </c>
      <c r="E150" s="41" t="s">
        <v>750</v>
      </c>
      <c r="F150" s="38">
        <v>44519</v>
      </c>
      <c r="G150" s="38"/>
      <c r="H150" s="46"/>
    </row>
    <row r="151" spans="1:8">
      <c r="A151" s="39" t="s">
        <v>428</v>
      </c>
      <c r="B151" s="39" t="s">
        <v>740</v>
      </c>
      <c r="C151" s="39" t="s">
        <v>381</v>
      </c>
      <c r="D151" s="39" t="s">
        <v>386</v>
      </c>
      <c r="E151" s="41" t="s">
        <v>749</v>
      </c>
      <c r="F151" s="38">
        <v>44519</v>
      </c>
      <c r="G151" s="38"/>
      <c r="H151" s="46"/>
    </row>
    <row r="152" spans="1:8">
      <c r="A152" s="39" t="s">
        <v>428</v>
      </c>
      <c r="B152" s="39" t="s">
        <v>740</v>
      </c>
      <c r="C152" s="39" t="s">
        <v>381</v>
      </c>
      <c r="D152" s="39" t="s">
        <v>386</v>
      </c>
      <c r="E152" s="41" t="s">
        <v>748</v>
      </c>
      <c r="F152" s="38">
        <v>44519</v>
      </c>
      <c r="G152" s="38"/>
      <c r="H152" s="46"/>
    </row>
    <row r="153" spans="1:8">
      <c r="A153" s="39" t="s">
        <v>428</v>
      </c>
      <c r="B153" s="39" t="s">
        <v>740</v>
      </c>
      <c r="C153" s="39" t="s">
        <v>381</v>
      </c>
      <c r="D153" s="39" t="s">
        <v>386</v>
      </c>
      <c r="E153" s="41" t="s">
        <v>747</v>
      </c>
      <c r="F153" s="38">
        <v>44519</v>
      </c>
      <c r="G153" s="38"/>
      <c r="H153" s="46"/>
    </row>
    <row r="154" spans="1:8">
      <c r="A154" s="39" t="s">
        <v>428</v>
      </c>
      <c r="B154" s="39" t="s">
        <v>740</v>
      </c>
      <c r="C154" s="39" t="s">
        <v>381</v>
      </c>
      <c r="D154" s="39" t="s">
        <v>386</v>
      </c>
      <c r="E154" s="41" t="s">
        <v>746</v>
      </c>
      <c r="F154" s="38">
        <v>44519</v>
      </c>
      <c r="G154" s="38"/>
      <c r="H154" s="46"/>
    </row>
    <row r="155" spans="1:8">
      <c r="A155" s="39" t="s">
        <v>428</v>
      </c>
      <c r="B155" s="39" t="s">
        <v>740</v>
      </c>
      <c r="C155" s="39" t="s">
        <v>381</v>
      </c>
      <c r="D155" s="39" t="s">
        <v>386</v>
      </c>
      <c r="E155" s="41" t="s">
        <v>745</v>
      </c>
      <c r="F155" s="38">
        <v>44519</v>
      </c>
      <c r="G155" s="38"/>
      <c r="H155" s="46"/>
    </row>
    <row r="156" spans="1:8">
      <c r="A156" s="39" t="s">
        <v>428</v>
      </c>
      <c r="B156" s="39" t="s">
        <v>740</v>
      </c>
      <c r="C156" s="39" t="s">
        <v>381</v>
      </c>
      <c r="D156" s="39" t="s">
        <v>386</v>
      </c>
      <c r="E156" s="41" t="s">
        <v>744</v>
      </c>
      <c r="F156" s="38">
        <v>44519</v>
      </c>
      <c r="G156" s="38"/>
      <c r="H156" s="46"/>
    </row>
    <row r="157" spans="1:8">
      <c r="A157" s="39" t="s">
        <v>428</v>
      </c>
      <c r="B157" s="39" t="s">
        <v>740</v>
      </c>
      <c r="C157" s="39" t="s">
        <v>381</v>
      </c>
      <c r="D157" s="39" t="s">
        <v>386</v>
      </c>
      <c r="E157" s="41" t="s">
        <v>743</v>
      </c>
      <c r="F157" s="38">
        <v>44519</v>
      </c>
      <c r="G157" s="38"/>
      <c r="H157" s="46"/>
    </row>
    <row r="158" spans="1:8">
      <c r="A158" s="39" t="s">
        <v>428</v>
      </c>
      <c r="B158" s="39" t="s">
        <v>740</v>
      </c>
      <c r="C158" s="39" t="s">
        <v>381</v>
      </c>
      <c r="D158" s="39" t="s">
        <v>386</v>
      </c>
      <c r="E158" s="41" t="s">
        <v>742</v>
      </c>
      <c r="F158" s="38">
        <v>44519</v>
      </c>
      <c r="G158" s="38"/>
      <c r="H158" s="46"/>
    </row>
    <row r="159" spans="1:8">
      <c r="A159" s="39" t="s">
        <v>428</v>
      </c>
      <c r="B159" s="39" t="s">
        <v>740</v>
      </c>
      <c r="C159" s="39" t="s">
        <v>381</v>
      </c>
      <c r="D159" s="39" t="s">
        <v>386</v>
      </c>
      <c r="E159" s="41" t="s">
        <v>741</v>
      </c>
      <c r="F159" s="38">
        <v>44519</v>
      </c>
      <c r="G159" s="38"/>
      <c r="H159" s="46"/>
    </row>
    <row r="160" spans="1:8">
      <c r="A160" s="39" t="s">
        <v>428</v>
      </c>
      <c r="B160" s="39" t="s">
        <v>740</v>
      </c>
      <c r="C160" s="39" t="s">
        <v>381</v>
      </c>
      <c r="D160" s="39" t="s">
        <v>386</v>
      </c>
      <c r="E160" s="41" t="s">
        <v>739</v>
      </c>
      <c r="F160" s="38">
        <v>44519</v>
      </c>
      <c r="G160" s="38"/>
      <c r="H160" s="46"/>
    </row>
    <row r="161" spans="1:8">
      <c r="A161" s="39" t="s">
        <v>378</v>
      </c>
      <c r="B161" s="39" t="s">
        <v>738</v>
      </c>
      <c r="C161" s="39" t="s">
        <v>381</v>
      </c>
      <c r="D161" s="39" t="s">
        <v>380</v>
      </c>
      <c r="E161" s="47" t="s">
        <v>737</v>
      </c>
      <c r="F161" s="38">
        <v>44519</v>
      </c>
      <c r="G161" s="38"/>
      <c r="H161" s="46"/>
    </row>
    <row r="162" spans="1:8">
      <c r="A162" s="39" t="s">
        <v>378</v>
      </c>
      <c r="B162" s="39" t="s">
        <v>736</v>
      </c>
      <c r="C162" s="39" t="s">
        <v>381</v>
      </c>
      <c r="D162" s="39" t="s">
        <v>380</v>
      </c>
      <c r="E162" s="47" t="s">
        <v>735</v>
      </c>
      <c r="F162" s="38">
        <v>44519</v>
      </c>
      <c r="G162" s="38"/>
      <c r="H162" s="46"/>
    </row>
    <row r="163" spans="1:8">
      <c r="A163" s="39" t="s">
        <v>378</v>
      </c>
      <c r="B163" s="39" t="s">
        <v>734</v>
      </c>
      <c r="C163" s="39" t="s">
        <v>381</v>
      </c>
      <c r="D163" s="39" t="s">
        <v>380</v>
      </c>
      <c r="E163" s="47" t="s">
        <v>733</v>
      </c>
      <c r="F163" s="38">
        <v>44519</v>
      </c>
      <c r="G163" s="38"/>
      <c r="H163" s="46"/>
    </row>
    <row r="164" spans="1:8">
      <c r="A164" s="39" t="s">
        <v>378</v>
      </c>
      <c r="B164" s="39" t="s">
        <v>732</v>
      </c>
      <c r="C164" s="39" t="s">
        <v>381</v>
      </c>
      <c r="D164" s="39" t="s">
        <v>380</v>
      </c>
      <c r="E164" s="47" t="s">
        <v>731</v>
      </c>
      <c r="F164" s="38">
        <v>44519</v>
      </c>
      <c r="G164" s="38"/>
      <c r="H164" s="46"/>
    </row>
    <row r="223" spans="8:9">
      <c r="H223" s="31"/>
      <c r="I223" s="30"/>
    </row>
    <row r="224" spans="8:9">
      <c r="H224" s="31"/>
      <c r="I224" s="30"/>
    </row>
    <row r="225" spans="8:9">
      <c r="H225" s="31"/>
      <c r="I225" s="30"/>
    </row>
    <row r="226" spans="8:9">
      <c r="H226" s="31"/>
      <c r="I226" s="30"/>
    </row>
    <row r="227" spans="8:9">
      <c r="H227" s="31"/>
      <c r="I227" s="30"/>
    </row>
    <row r="228" spans="8:9">
      <c r="H228" s="31"/>
      <c r="I228" s="30"/>
    </row>
    <row r="229" spans="8:9">
      <c r="H229" s="31"/>
      <c r="I229" s="30"/>
    </row>
    <row r="230" spans="8:9">
      <c r="H230" s="31"/>
      <c r="I230" s="30"/>
    </row>
    <row r="231" spans="8:9">
      <c r="H231" s="31"/>
      <c r="I231" s="30"/>
    </row>
    <row r="232" spans="8:9">
      <c r="H232" s="31"/>
      <c r="I232" s="30"/>
    </row>
    <row r="233" spans="8:9">
      <c r="H233" s="31"/>
      <c r="I233" s="30"/>
    </row>
    <row r="234" spans="8:9">
      <c r="H234" s="31"/>
      <c r="I234" s="30"/>
    </row>
    <row r="235" spans="8:9">
      <c r="H235" s="31"/>
      <c r="I235" s="30"/>
    </row>
    <row r="236" spans="8:9">
      <c r="H236" s="31"/>
      <c r="I236" s="30"/>
    </row>
    <row r="237" spans="8:9">
      <c r="H237" s="31"/>
      <c r="I237" s="30"/>
    </row>
    <row r="238" spans="8:9">
      <c r="H238" s="31"/>
      <c r="I238" s="30"/>
    </row>
    <row r="239" spans="8:9">
      <c r="H239" s="31"/>
      <c r="I239" s="30"/>
    </row>
    <row r="240" spans="8:9">
      <c r="H240" s="31"/>
      <c r="I240" s="30"/>
    </row>
    <row r="241" spans="8:9">
      <c r="H241" s="31"/>
      <c r="I241" s="30"/>
    </row>
    <row r="242" spans="8:9">
      <c r="H242" s="31"/>
      <c r="I242" s="30"/>
    </row>
    <row r="243" spans="8:9">
      <c r="H243" s="31"/>
      <c r="I243" s="30"/>
    </row>
    <row r="244" spans="8:9">
      <c r="H244" s="31"/>
      <c r="I244" s="30"/>
    </row>
    <row r="245" spans="8:9">
      <c r="H245" s="31"/>
      <c r="I245" s="30"/>
    </row>
    <row r="246" spans="8:9">
      <c r="H246" s="31"/>
      <c r="I246" s="30"/>
    </row>
    <row r="247" spans="8:9">
      <c r="H247" s="31"/>
      <c r="I247" s="30"/>
    </row>
    <row r="248" spans="8:9">
      <c r="H248" s="31"/>
      <c r="I248" s="30"/>
    </row>
    <row r="249" spans="8:9">
      <c r="H249" s="31"/>
      <c r="I249" s="30"/>
    </row>
    <row r="250" spans="8:9">
      <c r="H250" s="31"/>
      <c r="I250" s="30"/>
    </row>
    <row r="251" spans="8:9">
      <c r="H251" s="31"/>
      <c r="I251" s="30"/>
    </row>
    <row r="252" spans="8:9">
      <c r="H252" s="31"/>
      <c r="I252" s="30"/>
    </row>
    <row r="253" spans="8:9">
      <c r="H253" s="31"/>
      <c r="I253" s="30"/>
    </row>
    <row r="254" spans="8:9">
      <c r="H254" s="31"/>
      <c r="I254" s="30"/>
    </row>
    <row r="255" spans="8:9">
      <c r="H255" s="31"/>
      <c r="I255" s="30"/>
    </row>
    <row r="256" spans="8:9">
      <c r="H256" s="31"/>
      <c r="I256" s="30"/>
    </row>
    <row r="257" spans="8:9">
      <c r="H257" s="31"/>
      <c r="I257" s="30"/>
    </row>
    <row r="258" spans="8:9">
      <c r="H258" s="31"/>
      <c r="I258" s="30"/>
    </row>
    <row r="259" spans="8:9">
      <c r="H259" s="31"/>
      <c r="I259" s="30"/>
    </row>
    <row r="260" spans="8:9">
      <c r="H260" s="31"/>
      <c r="I260" s="30"/>
    </row>
    <row r="261" spans="8:9">
      <c r="H261" s="31"/>
      <c r="I261" s="30"/>
    </row>
    <row r="262" spans="8:9">
      <c r="H262" s="31"/>
      <c r="I262" s="30"/>
    </row>
    <row r="263" spans="8:9">
      <c r="H263" s="31"/>
      <c r="I263" s="30"/>
    </row>
    <row r="264" spans="8:9">
      <c r="H264" s="31"/>
      <c r="I264" s="30"/>
    </row>
    <row r="265" spans="8:9">
      <c r="H265" s="31"/>
      <c r="I265" s="30"/>
    </row>
    <row r="266" spans="8:9">
      <c r="H266" s="31"/>
      <c r="I266" s="30"/>
    </row>
    <row r="267" spans="8:9">
      <c r="H267" s="31"/>
      <c r="I267" s="30"/>
    </row>
    <row r="268" spans="8:9">
      <c r="H268" s="31"/>
      <c r="I268" s="30"/>
    </row>
    <row r="269" spans="8:9">
      <c r="H269" s="31"/>
      <c r="I269" s="30"/>
    </row>
    <row r="270" spans="8:9">
      <c r="H270" s="31"/>
      <c r="I270" s="30"/>
    </row>
    <row r="271" spans="8:9">
      <c r="H271" s="31"/>
      <c r="I271" s="30"/>
    </row>
    <row r="272" spans="8:9">
      <c r="H272" s="31"/>
      <c r="I272" s="30"/>
    </row>
    <row r="273" spans="8:9">
      <c r="H273" s="31"/>
      <c r="I273" s="30"/>
    </row>
    <row r="274" spans="8:9">
      <c r="H274" s="31"/>
      <c r="I274" s="30"/>
    </row>
    <row r="275" spans="8:9">
      <c r="H275" s="31"/>
      <c r="I275" s="30"/>
    </row>
    <row r="276" spans="8:9">
      <c r="H276" s="31"/>
      <c r="I276" s="30"/>
    </row>
    <row r="277" spans="8:9">
      <c r="H277" s="31"/>
      <c r="I277" s="30"/>
    </row>
    <row r="278" spans="8:9">
      <c r="H278" s="31"/>
      <c r="I278" s="30"/>
    </row>
    <row r="279" spans="8:9">
      <c r="H279" s="31"/>
      <c r="I279" s="30"/>
    </row>
    <row r="280" spans="8:9">
      <c r="H280" s="31"/>
      <c r="I280" s="30"/>
    </row>
    <row r="281" spans="8:9">
      <c r="H281" s="31"/>
      <c r="I281" s="30"/>
    </row>
    <row r="282" spans="8:9">
      <c r="H282" s="31"/>
      <c r="I282" s="30"/>
    </row>
    <row r="283" spans="8:9">
      <c r="H283" s="31"/>
      <c r="I283" s="30"/>
    </row>
    <row r="284" spans="8:9">
      <c r="H284" s="31"/>
      <c r="I284" s="30"/>
    </row>
    <row r="285" spans="8:9">
      <c r="H285" s="31"/>
      <c r="I285" s="30"/>
    </row>
    <row r="286" spans="8:9">
      <c r="H286" s="31"/>
      <c r="I286" s="30"/>
    </row>
    <row r="287" spans="8:9">
      <c r="H287" s="31"/>
      <c r="I287" s="30"/>
    </row>
    <row r="288" spans="8:9">
      <c r="H288" s="31"/>
      <c r="I288" s="30"/>
    </row>
    <row r="289" spans="8:9">
      <c r="H289" s="31"/>
      <c r="I289" s="30"/>
    </row>
    <row r="290" spans="8:9">
      <c r="H290" s="31"/>
      <c r="I290" s="30"/>
    </row>
    <row r="291" spans="8:9">
      <c r="H291" s="31"/>
      <c r="I291" s="30"/>
    </row>
    <row r="292" spans="8:9">
      <c r="H292" s="31"/>
      <c r="I292" s="30"/>
    </row>
    <row r="293" spans="8:9">
      <c r="H293" s="31"/>
      <c r="I293" s="30"/>
    </row>
    <row r="294" spans="8:9">
      <c r="H294" s="31"/>
      <c r="I294" s="30"/>
    </row>
    <row r="295" spans="8:9">
      <c r="H295" s="31"/>
      <c r="I295" s="30"/>
    </row>
    <row r="296" spans="8:9">
      <c r="H296" s="31"/>
      <c r="I296" s="30"/>
    </row>
    <row r="297" spans="8:9">
      <c r="H297" s="31"/>
      <c r="I297" s="30"/>
    </row>
    <row r="298" spans="8:9">
      <c r="H298" s="31"/>
      <c r="I298" s="30"/>
    </row>
    <row r="299" spans="8:9">
      <c r="H299" s="31"/>
      <c r="I299" s="30"/>
    </row>
  </sheetData>
  <autoFilter ref="A1:H164" xr:uid="{00000000-0009-0000-0000-000007000000}"/>
  <mergeCells count="4">
    <mergeCell ref="B49:B54"/>
    <mergeCell ref="B60:B62"/>
    <mergeCell ref="A49:A57"/>
    <mergeCell ref="A60:A6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55"/>
  <sheetViews>
    <sheetView zoomScale="70" zoomScaleNormal="70" workbookViewId="0">
      <pane ySplit="1" topLeftCell="A12" activePane="bottomLeft" state="frozen"/>
      <selection pane="bottomLeft" activeCell="C15" sqref="C15"/>
    </sheetView>
  </sheetViews>
  <sheetFormatPr baseColWidth="10" defaultColWidth="26.5" defaultRowHeight="57" customHeight="1"/>
  <cols>
    <col min="1" max="1" width="26.5" style="27"/>
    <col min="2" max="2" width="26.5" style="177"/>
    <col min="3" max="3" width="10.1640625" style="177" customWidth="1"/>
    <col min="4" max="4" width="26.5" style="177"/>
    <col min="5" max="5" width="10.1640625" style="177" customWidth="1"/>
    <col min="6" max="6" width="26.5" style="177"/>
    <col min="7" max="7" width="10.1640625" style="177" customWidth="1"/>
    <col min="8" max="8" width="26.5" style="177"/>
    <col min="9" max="9" width="10.1640625" style="177" customWidth="1"/>
    <col min="10" max="10" width="26.5" style="177"/>
    <col min="11" max="11" width="10.1640625" style="177" customWidth="1"/>
    <col min="12" max="12" width="26.6640625" style="177" customWidth="1"/>
    <col min="13" max="13" width="10.1640625" style="177" customWidth="1"/>
    <col min="14" max="14" width="26.5" style="177"/>
    <col min="15" max="15" width="10.1640625" style="177" customWidth="1"/>
    <col min="16" max="16" width="26.5" style="177"/>
    <col min="17" max="17" width="10.1640625" style="177" customWidth="1"/>
    <col min="18" max="18" width="26.5" style="177"/>
    <col min="19" max="19" width="10.1640625" style="177" customWidth="1"/>
    <col min="20" max="20" width="26.5" style="177"/>
    <col min="21" max="21" width="13.83203125" style="177" customWidth="1"/>
    <col min="22" max="22" width="26.5" style="177"/>
    <col min="23" max="23" width="14.5" style="177" customWidth="1"/>
    <col min="24" max="24" width="26.5" style="177"/>
    <col min="25" max="25" width="13.6640625" style="177" customWidth="1"/>
    <col min="26" max="26" width="26.5" style="177"/>
    <col min="27" max="27" width="13.6640625" style="177" customWidth="1"/>
    <col min="28" max="28" width="26.5" style="177"/>
    <col min="29" max="29" width="13.6640625" style="177" customWidth="1"/>
    <col min="30" max="30" width="26.5" style="177"/>
    <col min="31" max="31" width="13.6640625" style="177" customWidth="1"/>
    <col min="32" max="32" width="26.5" style="177"/>
    <col min="33" max="33" width="14.33203125" style="177" customWidth="1"/>
    <col min="34" max="34" width="26.5" style="184"/>
    <col min="35" max="35" width="14.33203125" style="184" customWidth="1"/>
    <col min="36" max="36" width="26.5" style="184"/>
    <col min="37" max="37" width="14.33203125" style="184" customWidth="1"/>
    <col min="38" max="38" width="26.5" style="184"/>
    <col min="39" max="39" width="14.33203125" style="184" customWidth="1"/>
    <col min="40" max="40" width="26.5" style="184"/>
    <col min="41" max="41" width="14.33203125" style="184" customWidth="1"/>
    <col min="42" max="42" width="26.5" style="184"/>
    <col min="43" max="43" width="14.33203125" style="184" customWidth="1"/>
    <col min="44" max="44" width="26.5" style="184"/>
    <col min="45" max="45" width="14.33203125" style="184" customWidth="1"/>
    <col min="46" max="46" width="26.5" style="184"/>
    <col min="47" max="47" width="14.33203125" style="184" customWidth="1"/>
    <col min="48" max="48" width="26.5" style="184"/>
    <col min="49" max="49" width="14.33203125" style="184" customWidth="1"/>
    <col min="50" max="50" width="26.5" style="184"/>
    <col min="51" max="51" width="14.33203125" style="184" customWidth="1"/>
    <col min="52" max="52" width="26.5" style="184"/>
    <col min="53" max="53" width="14.33203125" style="184" customWidth="1"/>
    <col min="54" max="54" width="26.5" style="186"/>
    <col min="55" max="55" width="14.33203125" style="186" customWidth="1"/>
    <col min="56" max="56" width="26.5" style="186"/>
    <col min="57" max="57" width="14.33203125" style="186" customWidth="1"/>
    <col min="58" max="58" width="26.5" style="186"/>
    <col min="59" max="59" width="14.33203125" style="186" customWidth="1"/>
    <col min="60" max="60" width="26.5" style="186"/>
    <col min="61" max="61" width="14.33203125" style="186" customWidth="1"/>
    <col min="62" max="62" width="26.5" style="186"/>
    <col min="63" max="63" width="14.33203125" style="186" customWidth="1"/>
    <col min="64" max="64" width="26.5" style="186"/>
    <col min="65" max="65" width="14.33203125" style="186" customWidth="1"/>
    <col min="66" max="66" width="26.5" style="186"/>
    <col min="67" max="67" width="14.33203125" style="186" customWidth="1"/>
    <col min="68" max="68" width="26.5" style="186"/>
    <col min="69" max="69" width="14.33203125" style="186" customWidth="1"/>
    <col min="70" max="70" width="26.5" style="186"/>
    <col min="71" max="71" width="14.33203125" style="186" customWidth="1"/>
    <col min="72" max="72" width="26.5" style="186"/>
    <col min="73" max="16384" width="26.5" style="27"/>
  </cols>
  <sheetData>
    <row r="1" spans="1:72" s="28" customFormat="1" ht="57" customHeight="1">
      <c r="B1" s="241" t="s">
        <v>1588</v>
      </c>
      <c r="C1" s="176"/>
      <c r="D1" s="241" t="s">
        <v>1589</v>
      </c>
      <c r="E1" s="176"/>
      <c r="F1" s="241" t="s">
        <v>1502</v>
      </c>
      <c r="G1" s="176"/>
      <c r="H1" s="241" t="s">
        <v>1503</v>
      </c>
      <c r="I1" s="176"/>
      <c r="J1" s="241" t="s">
        <v>1504</v>
      </c>
      <c r="K1" s="176"/>
      <c r="L1" s="241" t="s">
        <v>1590</v>
      </c>
      <c r="M1" s="176"/>
      <c r="N1" s="241" t="s">
        <v>1505</v>
      </c>
      <c r="O1" s="176"/>
      <c r="P1" s="241" t="s">
        <v>1506</v>
      </c>
      <c r="Q1" s="176"/>
      <c r="R1" s="241" t="s">
        <v>1507</v>
      </c>
      <c r="S1" s="176"/>
      <c r="T1" s="241" t="s">
        <v>1508</v>
      </c>
      <c r="U1" s="176"/>
      <c r="V1" s="241" t="s">
        <v>1509</v>
      </c>
      <c r="W1" s="176"/>
      <c r="X1" s="241" t="s">
        <v>1510</v>
      </c>
      <c r="Y1" s="176"/>
      <c r="Z1" s="241" t="s">
        <v>1511</v>
      </c>
      <c r="AA1" s="176"/>
      <c r="AB1" s="241" t="s">
        <v>1512</v>
      </c>
      <c r="AC1" s="176"/>
      <c r="AD1" s="241" t="s">
        <v>1513</v>
      </c>
      <c r="AE1" s="176"/>
      <c r="AF1" s="241" t="s">
        <v>1514</v>
      </c>
      <c r="AG1" s="175"/>
      <c r="AH1" s="242" t="s">
        <v>1515</v>
      </c>
      <c r="AI1" s="183"/>
      <c r="AJ1" s="242" t="s">
        <v>1516</v>
      </c>
      <c r="AK1" s="183"/>
      <c r="AL1" s="242" t="s">
        <v>1517</v>
      </c>
      <c r="AM1" s="183"/>
      <c r="AN1" s="242" t="s">
        <v>1591</v>
      </c>
      <c r="AO1" s="183"/>
      <c r="AP1" s="242" t="s">
        <v>1592</v>
      </c>
      <c r="AQ1" s="183"/>
      <c r="AR1" s="242" t="s">
        <v>1593</v>
      </c>
      <c r="AS1" s="183"/>
      <c r="AT1" s="242" t="s">
        <v>1594</v>
      </c>
      <c r="AU1" s="183"/>
      <c r="AV1" s="242" t="s">
        <v>1595</v>
      </c>
      <c r="AW1" s="183"/>
      <c r="AX1" s="242" t="s">
        <v>1596</v>
      </c>
      <c r="AY1" s="183"/>
      <c r="AZ1" s="242" t="s">
        <v>1597</v>
      </c>
      <c r="BA1" s="183"/>
      <c r="BB1" s="243" t="s">
        <v>1598</v>
      </c>
      <c r="BC1" s="185"/>
      <c r="BD1" s="243" t="s">
        <v>1599</v>
      </c>
      <c r="BE1" s="185"/>
      <c r="BF1" s="243" t="s">
        <v>1600</v>
      </c>
      <c r="BG1" s="185"/>
      <c r="BH1" s="243" t="s">
        <v>1601</v>
      </c>
      <c r="BI1" s="185"/>
      <c r="BJ1" s="243" t="s">
        <v>1602</v>
      </c>
      <c r="BK1" s="185"/>
      <c r="BL1" s="243" t="s">
        <v>1603</v>
      </c>
      <c r="BM1" s="185"/>
      <c r="BN1" s="243" t="s">
        <v>1604</v>
      </c>
      <c r="BO1" s="185"/>
      <c r="BP1" s="243" t="s">
        <v>1605</v>
      </c>
      <c r="BQ1" s="185"/>
      <c r="BR1" s="243" t="s">
        <v>1606</v>
      </c>
      <c r="BS1" s="185"/>
      <c r="BT1" s="243" t="s">
        <v>1607</v>
      </c>
    </row>
    <row r="2" spans="1:72" ht="57" customHeight="1">
      <c r="D2" s="178"/>
    </row>
    <row r="15" spans="1:72" ht="57" customHeight="1">
      <c r="C15" s="179"/>
    </row>
    <row r="16" spans="1:72" ht="57" customHeight="1">
      <c r="A16" s="187" t="s">
        <v>216</v>
      </c>
    </row>
    <row r="17" spans="1:7" ht="57" customHeight="1">
      <c r="A17" s="27" t="s">
        <v>373</v>
      </c>
    </row>
    <row r="18" spans="1:7" ht="57" customHeight="1">
      <c r="A18" s="429" t="s">
        <v>138</v>
      </c>
      <c r="B18" s="180" t="s">
        <v>217</v>
      </c>
    </row>
    <row r="19" spans="1:7" ht="57" customHeight="1">
      <c r="A19" s="429"/>
      <c r="B19" s="181" t="s">
        <v>1474</v>
      </c>
    </row>
    <row r="20" spans="1:7" ht="57" customHeight="1">
      <c r="A20" s="29" t="s">
        <v>139</v>
      </c>
      <c r="B20" s="181" t="s">
        <v>374</v>
      </c>
    </row>
    <row r="21" spans="1:7" ht="57" customHeight="1">
      <c r="A21" s="27" t="s">
        <v>372</v>
      </c>
      <c r="B21" s="177" t="s">
        <v>371</v>
      </c>
    </row>
    <row r="22" spans="1:7" ht="57" customHeight="1">
      <c r="A22" s="27" t="s">
        <v>370</v>
      </c>
      <c r="B22" s="177" t="s">
        <v>369</v>
      </c>
      <c r="D22" s="182"/>
      <c r="E22" s="182"/>
      <c r="F22" s="182"/>
      <c r="G22" s="182"/>
    </row>
    <row r="23" spans="1:7" ht="57" customHeight="1">
      <c r="A23" s="27" t="s">
        <v>368</v>
      </c>
      <c r="B23" s="177" t="s">
        <v>367</v>
      </c>
    </row>
    <row r="25" spans="1:7" s="161" customFormat="1" ht="20" customHeight="1"/>
    <row r="26" spans="1:7" ht="57" customHeight="1">
      <c r="A26" s="430" t="s">
        <v>428</v>
      </c>
    </row>
    <row r="27" spans="1:7" ht="57" customHeight="1">
      <c r="A27" s="429"/>
    </row>
    <row r="28" spans="1:7" ht="57" customHeight="1">
      <c r="A28" s="429"/>
    </row>
    <row r="29" spans="1:7" ht="57" customHeight="1">
      <c r="A29" s="429"/>
    </row>
    <row r="30" spans="1:7" ht="57" customHeight="1">
      <c r="A30" s="429"/>
    </row>
    <row r="31" spans="1:7" ht="57" customHeight="1">
      <c r="A31" s="429"/>
    </row>
    <row r="32" spans="1:7" ht="57" customHeight="1">
      <c r="A32" s="429"/>
    </row>
    <row r="33" spans="1:1" ht="57" customHeight="1">
      <c r="A33" s="429"/>
    </row>
    <row r="34" spans="1:1" ht="57" customHeight="1">
      <c r="A34" s="429"/>
    </row>
    <row r="35" spans="1:1" ht="57" customHeight="1">
      <c r="A35" s="429"/>
    </row>
    <row r="36" spans="1:1" ht="57" customHeight="1">
      <c r="A36" s="429"/>
    </row>
    <row r="37" spans="1:1" ht="57" customHeight="1">
      <c r="A37" s="429"/>
    </row>
    <row r="38" spans="1:1" ht="57" customHeight="1">
      <c r="A38" s="429"/>
    </row>
    <row r="39" spans="1:1" s="161" customFormat="1" ht="20" customHeight="1"/>
    <row r="40" spans="1:1" ht="57" customHeight="1">
      <c r="A40" s="430" t="s">
        <v>1473</v>
      </c>
    </row>
    <row r="41" spans="1:1" ht="57" customHeight="1">
      <c r="A41" s="429"/>
    </row>
    <row r="42" spans="1:1" ht="57" customHeight="1">
      <c r="A42" s="429"/>
    </row>
    <row r="43" spans="1:1" ht="57" customHeight="1">
      <c r="A43" s="429"/>
    </row>
    <row r="44" spans="1:1" ht="57" customHeight="1">
      <c r="A44" s="429"/>
    </row>
    <row r="45" spans="1:1" ht="57" customHeight="1">
      <c r="A45" s="429"/>
    </row>
    <row r="46" spans="1:1" ht="57" customHeight="1">
      <c r="A46" s="429"/>
    </row>
    <row r="47" spans="1:1" ht="57" customHeight="1">
      <c r="A47" s="429"/>
    </row>
    <row r="48" spans="1:1" ht="57" customHeight="1">
      <c r="A48" s="429"/>
    </row>
    <row r="49" spans="1:1" ht="57" customHeight="1">
      <c r="A49" s="429"/>
    </row>
    <row r="50" spans="1:1" ht="57" customHeight="1">
      <c r="A50" s="429"/>
    </row>
    <row r="51" spans="1:1" ht="57" customHeight="1">
      <c r="A51" s="429"/>
    </row>
    <row r="52" spans="1:1" ht="57" customHeight="1">
      <c r="A52" s="429"/>
    </row>
    <row r="53" spans="1:1" ht="57" customHeight="1">
      <c r="A53" s="429"/>
    </row>
    <row r="54" spans="1:1" ht="57" customHeight="1">
      <c r="A54" s="429"/>
    </row>
    <row r="55" spans="1:1" ht="57" customHeight="1">
      <c r="A55" s="429"/>
    </row>
  </sheetData>
  <mergeCells count="3">
    <mergeCell ref="A18:A19"/>
    <mergeCell ref="A26:A38"/>
    <mergeCell ref="A40:A5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CIM上线Milestone </vt:lpstr>
      <vt:lpstr>CIM分阶段交付需求</vt:lpstr>
      <vt:lpstr>EUC应用上线时间</vt:lpstr>
      <vt:lpstr>CIM业务环境分阶段提供清单</vt:lpstr>
      <vt:lpstr>CIM 裸金属业务分阶段提供清单</vt:lpstr>
      <vt:lpstr>10.31</vt:lpstr>
      <vt:lpstr>11.11</vt:lpstr>
      <vt:lpstr>11.21</vt:lpstr>
      <vt:lpstr>workflow</vt:lpstr>
      <vt:lpstr>住宿统计</vt:lpstr>
      <vt:lpstr>人员出勤统计</vt:lpstr>
      <vt:lpstr>Sheet1</vt:lpstr>
      <vt:lpstr>Mes需求明细</vt:lpstr>
      <vt:lpstr>设备发货计划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2021-10-18T08:12:25Z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(2)hCV9yF0sIIGR8VMyBlsr+uNTxSjB23XGUqbvauNkjmfnSA/4XQ0XQqECWuI1JDs2F1I6Nbbx
y9L2C5UcdtvvDX9sIwp8ZfZkTOBjEHM07gArfOeu0XoEJ4sqlHdEk4xazGmDSB+IgxXtosp8
BQFnGPmsNHJS7nP+aXgrKwKUaX+bMf8APobJ5U+jNrlJg5uiCGP503HGCrL/FpD3fsG3o2IY
JDS3kvZA1qAMCBOVAx</vt:lpwstr>
  </property>
  <property fmtid="{D5CDD505-2E9C-101B-9397-08002B2CF9AE}" pid="3" name="_2015_ms_pID_7253431">
    <vt:lpwstr>udpF+GK3kJup6HNDlDgGnoXje4V7s+UouzE+9r6Lz5PtyA0WPNvu3u
CZyoAE8i6KkOhUVojs3RJzsCWVUWvI2EljkuX7NnpM2KleCMwQE8LyFi/7+ZC7js6necRZjF
dFWXHGRH9JzstAmz5poZkI6bxa/o6pL0e+LjwoVh5hTvNXAhb4UIvOaFlt0tUkMXydo=</vt:lpwstr>
  </property>
</Properties>
</file>