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54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<sst xmlns="http://schemas.openxmlformats.org/spreadsheetml/2006/main" count="63" uniqueCount="50">
  <si>
    <t>摩根太平洋科技对冲</t>
  </si>
  <si>
    <t>原作者：鳄允</t>
  </si>
  <si>
    <t>优化：韭菜小涛</t>
  </si>
  <si>
    <t>按汇丰银行公布数据</t>
  </si>
  <si>
    <t>前十持仓</t>
  </si>
  <si>
    <t>持仓比例%</t>
  </si>
  <si>
    <t>当日增长%</t>
  </si>
  <si>
    <t>盈亏</t>
  </si>
  <si>
    <t>整体盈亏%</t>
  </si>
  <si>
    <t>获取网站</t>
  </si>
  <si>
    <t>接口代码</t>
  </si>
  <si>
    <t>说明</t>
  </si>
  <si>
    <t>具体接口</t>
  </si>
  <si>
    <t>US达达</t>
  </si>
  <si>
    <t>新浪财经</t>
  </si>
  <si>
    <t>gb_dada</t>
  </si>
  <si>
    <t>http://hq.sinajs.cn/list=gb_dada</t>
  </si>
  <si>
    <t>HK美团点评</t>
  </si>
  <si>
    <t>rt_hk03690</t>
  </si>
  <si>
    <t>替换参数即可</t>
  </si>
  <si>
    <t>HK金蝶国际</t>
  </si>
  <si>
    <t>rt_hk00268</t>
  </si>
  <si>
    <t>TW台积电</t>
  </si>
  <si>
    <t>CNBC</t>
  </si>
  <si>
    <t>2330-TW</t>
  </si>
  <si>
    <t>https://quote.cnbc.com/quote-html-webservice/quote.htm?symbols=7974.T-JP&amp;partnerId=2&amp;requestMethod=quick&amp;exthrs=1&amp;noform=1&amp;fund=1&amp;output=json&amp;events=1&amp;_=c109186&amp;callback=quoteHandler1</t>
  </si>
  <si>
    <t>韩国三星电子</t>
  </si>
  <si>
    <t>英为财情</t>
  </si>
  <si>
    <t>pair_id=43433</t>
  </si>
  <si>
    <t>这里特殊，需要自己模拟header参数，自己去英为财情官网看这个接口的参数</t>
  </si>
  <si>
    <t>https://cn.investing.com/common/modules/js_instrument_chart/api/data.php?pair_id=43433&amp;pair_id_for_news=43433&amp;chart_type=area&amp;pair_interval=86400&amp;candle_count=120&amp;events=yes&amp;volume_series=yes</t>
  </si>
  <si>
    <t>US Sea Limited</t>
  </si>
  <si>
    <t>gb_se</t>
  </si>
  <si>
    <t>JP激光半导体</t>
  </si>
  <si>
    <t>6920.T-JP</t>
  </si>
  <si>
    <t>JP任天堂</t>
  </si>
  <si>
    <t>7974.T-JP</t>
  </si>
  <si>
    <t>HK腾讯控股</t>
  </si>
  <si>
    <t>rt_hk00700</t>
  </si>
  <si>
    <t>HK金山软件</t>
  </si>
  <si>
    <t>rt_hk03888</t>
  </si>
  <si>
    <t>小计</t>
  </si>
  <si>
    <t>美股开盘看</t>
  </si>
  <si>
    <t>不含美股</t>
  </si>
  <si>
    <t>白天看</t>
  </si>
  <si>
    <t>每日官网净值更新网站</t>
  </si>
  <si>
    <t>https://am.jpmorgan.com/FundsMarketingHandler/product-data?cusip=HK0000055761&amp;country=tw&amp;role=per&amp;language=zh&amp;userLoggedIn=false&amp;version=3.37.6_1605863001</t>
  </si>
  <si>
    <t>每天只需改上面这个涨跌就可以了</t>
  </si>
  <si>
    <t>这是美元，数据具体位置</t>
  </si>
  <si>
    <t>fundData.shareClass.nav.changePercentage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</si>
</sst>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5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4.3"/>
      <color rgb="FFA9B7C6"/>
      <name val="Courier New"/>
      <charset val="134"/>
    </font>
    <font>
      <sz val="14.3"/>
      <color rgb="FF6A8759"/>
      <name val="Courier New"/>
      <charset val="134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8" fillId="8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7" borderId="4" applyNumberFormat="0" applyFont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23" fillId="0" borderId="2" applyNumberFormat="0" applyFill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4" fillId="6" borderId="5" applyNumberFormat="0" applyAlignment="0" applyProtection="0">
      <alignment vertical="center"/>
    </xf>
    <xf numFmtId="0" fontId="13" fillId="6" borderId="3" applyNumberFormat="0" applyAlignment="0" applyProtection="0">
      <alignment vertical="center"/>
    </xf>
    <xf numFmtId="0" fontId="24" fillId="24" borderId="7" applyNumberFormat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10" applyFont="1" applyAlignment="1">
      <alignment vertical="center"/>
    </xf>
    <xf numFmtId="0" fontId="5" fillId="0" borderId="0" xfId="10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4" Type="http://schemas.openxmlformats.org/officeDocument/2006/relationships/hyperlink" Target="https://cn.investing.com/common/modules/js_instrument_chart/api/data.php?pair_id=43433&amp;pair_id_for_news=43433&amp;chart_type=area&amp;pair_interval=86400&amp;candle_count=120&amp;events=yes&amp;volume_series=yes" TargetMode="External"/><Relationship Id="rId3" Type="http://schemas.openxmlformats.org/officeDocument/2006/relationships/hyperlink" Target="https://quote.cnbc.com/quote-html-webservice/quote.htm?symbols=7974.T-JP&amp;partnerId=2&amp;requestMethod=quick&amp;exthrs=1&amp;noform=1&amp;fund=1&amp;output=json&amp;events=1&amp;_=c109186&amp;callback=quoteHandler1" TargetMode="External"/><Relationship Id="rId2" Type="http://schemas.openxmlformats.org/officeDocument/2006/relationships/hyperlink" Target="http://hq.sinajs.cn/list=gb_dada" TargetMode="External"/><Relationship Id="rId1" Type="http://schemas.openxmlformats.org/officeDocument/2006/relationships/hyperlink" Target="https://am.jpmorgan.com/FundsMarketingHandler/product-data?cusip=HK0000055761&amp;country=tw&amp;role=per&amp;language=zh&amp;userLoggedIn=false&amp;version=3.37.6_160586300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9"/>
  <sheetViews>
    <sheetView tabSelected="1" workbookViewId="0">
      <selection activeCell="H20" sqref="H20"/>
    </sheetView>
  </sheetViews>
  <sheetFormatPr defaultColWidth="9" defaultRowHeight="13.5"/>
  <cols>
    <col min="1" max="1" width="20.5" style="1" customWidth="1"/>
    <col min="2" max="2" width="13.375" style="1" customWidth="1"/>
    <col min="3" max="3" width="16.25" style="1" customWidth="1"/>
    <col min="4" max="4" width="14.875" style="1" customWidth="1"/>
    <col min="5" max="5" width="12.625" style="1" customWidth="1"/>
    <col min="8" max="8" width="15.875" customWidth="1"/>
    <col min="9" max="9" width="27.125" customWidth="1"/>
    <col min="13" max="13" width="9.375"/>
  </cols>
  <sheetData>
    <row r="1" spans="1:4">
      <c r="A1" s="2" t="s">
        <v>0</v>
      </c>
      <c r="B1" s="3">
        <v>44151</v>
      </c>
      <c r="C1" s="2" t="s">
        <v>1</v>
      </c>
      <c r="D1" s="2" t="s">
        <v>2</v>
      </c>
    </row>
    <row r="2" ht="20.25" spans="1:5">
      <c r="A2" s="4" t="s">
        <v>3</v>
      </c>
      <c r="B2" s="4"/>
      <c r="C2" s="4"/>
      <c r="D2" s="4"/>
      <c r="E2" s="4"/>
    </row>
    <row r="3" spans="1:10">
      <c r="A3" s="2" t="s">
        <v>4</v>
      </c>
      <c r="B3" s="2" t="s">
        <v>5</v>
      </c>
      <c r="C3" s="2" t="s">
        <v>6</v>
      </c>
      <c r="D3" s="2" t="s">
        <v>7</v>
      </c>
      <c r="E3" s="2" t="s">
        <v>8</v>
      </c>
      <c r="G3" t="s">
        <v>9</v>
      </c>
      <c r="H3" t="s">
        <v>10</v>
      </c>
      <c r="I3" t="s">
        <v>11</v>
      </c>
      <c r="J3" t="s">
        <v>12</v>
      </c>
    </row>
    <row r="4" spans="1:11">
      <c r="A4" s="5" t="s">
        <v>13</v>
      </c>
      <c r="B4" s="1">
        <v>5.06</v>
      </c>
      <c r="C4" s="1">
        <v>0</v>
      </c>
      <c r="D4" s="1">
        <f t="shared" ref="D4:D13" si="0">B4*C4</f>
        <v>0</v>
      </c>
      <c r="F4" s="6"/>
      <c r="G4" s="6" t="s">
        <v>14</v>
      </c>
      <c r="H4" s="6" t="s">
        <v>15</v>
      </c>
      <c r="I4" s="6"/>
      <c r="J4" s="10" t="s">
        <v>16</v>
      </c>
      <c r="K4" s="6"/>
    </row>
    <row r="5" spans="1:10">
      <c r="A5" s="7" t="s">
        <v>17</v>
      </c>
      <c r="B5" s="1">
        <v>4.91</v>
      </c>
      <c r="C5" s="1">
        <v>0</v>
      </c>
      <c r="D5" s="1">
        <f t="shared" si="0"/>
        <v>0</v>
      </c>
      <c r="G5" s="6" t="s">
        <v>14</v>
      </c>
      <c r="H5" t="s">
        <v>18</v>
      </c>
      <c r="J5" t="s">
        <v>19</v>
      </c>
    </row>
    <row r="6" spans="1:10">
      <c r="A6" s="7" t="s">
        <v>20</v>
      </c>
      <c r="B6" s="1">
        <v>4.83</v>
      </c>
      <c r="C6" s="1">
        <v>0</v>
      </c>
      <c r="D6" s="1">
        <f t="shared" si="0"/>
        <v>0</v>
      </c>
      <c r="G6" s="6" t="s">
        <v>14</v>
      </c>
      <c r="H6" t="s">
        <v>21</v>
      </c>
      <c r="J6" t="s">
        <v>19</v>
      </c>
    </row>
    <row r="7" spans="1:10">
      <c r="A7" s="7" t="s">
        <v>22</v>
      </c>
      <c r="B7" s="1">
        <v>4.6</v>
      </c>
      <c r="C7" s="1">
        <v>0</v>
      </c>
      <c r="D7" s="1">
        <f t="shared" si="0"/>
        <v>0</v>
      </c>
      <c r="G7" s="6" t="s">
        <v>23</v>
      </c>
      <c r="H7" t="s">
        <v>24</v>
      </c>
      <c r="J7" s="11" t="s">
        <v>25</v>
      </c>
    </row>
    <row r="8" spans="1:10">
      <c r="A8" s="7" t="s">
        <v>26</v>
      </c>
      <c r="B8" s="1">
        <v>4.46</v>
      </c>
      <c r="C8" s="1">
        <v>0</v>
      </c>
      <c r="D8" s="1">
        <f t="shared" si="0"/>
        <v>0</v>
      </c>
      <c r="G8" s="6" t="s">
        <v>27</v>
      </c>
      <c r="H8" t="s">
        <v>28</v>
      </c>
      <c r="I8" t="s">
        <v>29</v>
      </c>
      <c r="J8" s="11" t="s">
        <v>30</v>
      </c>
    </row>
    <row r="9" spans="1:10">
      <c r="A9" s="5" t="s">
        <v>31</v>
      </c>
      <c r="B9" s="1">
        <v>4.4</v>
      </c>
      <c r="C9" s="1">
        <v>0</v>
      </c>
      <c r="D9" s="1">
        <f t="shared" si="0"/>
        <v>0</v>
      </c>
      <c r="G9" s="6" t="s">
        <v>14</v>
      </c>
      <c r="H9" t="s">
        <v>32</v>
      </c>
      <c r="J9" t="s">
        <v>19</v>
      </c>
    </row>
    <row r="10" spans="1:10">
      <c r="A10" s="7" t="s">
        <v>33</v>
      </c>
      <c r="B10" s="1">
        <v>4.34</v>
      </c>
      <c r="C10" s="1">
        <v>0</v>
      </c>
      <c r="D10" s="1">
        <f t="shared" si="0"/>
        <v>0</v>
      </c>
      <c r="G10" s="6" t="s">
        <v>23</v>
      </c>
      <c r="H10" t="s">
        <v>34</v>
      </c>
      <c r="J10" t="s">
        <v>19</v>
      </c>
    </row>
    <row r="11" spans="1:10">
      <c r="A11" s="7" t="s">
        <v>35</v>
      </c>
      <c r="B11" s="1">
        <v>4.29</v>
      </c>
      <c r="C11" s="1">
        <v>0</v>
      </c>
      <c r="D11" s="1">
        <f t="shared" si="0"/>
        <v>0</v>
      </c>
      <c r="G11" s="6" t="s">
        <v>23</v>
      </c>
      <c r="H11" t="s">
        <v>36</v>
      </c>
      <c r="J11" t="s">
        <v>19</v>
      </c>
    </row>
    <row r="12" spans="1:10">
      <c r="A12" s="8" t="s">
        <v>37</v>
      </c>
      <c r="B12" s="1">
        <v>4.12</v>
      </c>
      <c r="C12" s="1">
        <v>0</v>
      </c>
      <c r="D12" s="1">
        <f t="shared" si="0"/>
        <v>0</v>
      </c>
      <c r="G12" s="6" t="s">
        <v>14</v>
      </c>
      <c r="H12" t="s">
        <v>38</v>
      </c>
      <c r="J12" t="s">
        <v>19</v>
      </c>
    </row>
    <row r="13" spans="1:10">
      <c r="A13" s="7" t="s">
        <v>39</v>
      </c>
      <c r="B13" s="1">
        <v>4.02</v>
      </c>
      <c r="C13" s="1">
        <v>0</v>
      </c>
      <c r="D13" s="1">
        <f t="shared" si="0"/>
        <v>0</v>
      </c>
      <c r="G13" s="6" t="s">
        <v>14</v>
      </c>
      <c r="H13" t="s">
        <v>40</v>
      </c>
      <c r="J13" t="s">
        <v>19</v>
      </c>
    </row>
    <row r="14" spans="1:6">
      <c r="A14" s="2" t="s">
        <v>41</v>
      </c>
      <c r="B14" s="1">
        <f>SUM(B4:B13)</f>
        <v>45.03</v>
      </c>
      <c r="D14" s="1">
        <f>SUM(D4:D13)</f>
        <v>0</v>
      </c>
      <c r="E14" s="9">
        <f>D14/B14</f>
        <v>0</v>
      </c>
      <c r="F14" t="s">
        <v>42</v>
      </c>
    </row>
    <row r="15" spans="1:6">
      <c r="A15" s="2" t="s">
        <v>43</v>
      </c>
      <c r="B15" s="1">
        <f>SUM(B5:B8,B10:B13)</f>
        <v>35.57</v>
      </c>
      <c r="D15" s="1">
        <f>SUM(D4:D8,D10:D11,D13)</f>
        <v>0</v>
      </c>
      <c r="E15" s="9">
        <f>D15/B15</f>
        <v>0</v>
      </c>
      <c r="F15" t="s">
        <v>44</v>
      </c>
    </row>
    <row r="18" spans="8:11">
      <c r="H18" t="s">
        <v>45</v>
      </c>
      <c r="K18" s="11" t="s">
        <v>46</v>
      </c>
    </row>
    <row r="19" ht="18.75" spans="3:11">
      <c r="C19" s="1" t="s">
        <v>47</v>
      </c>
      <c r="H19" t="s">
        <v>48</v>
      </c>
      <c r="J19" s="12"/>
      <c r="K19" s="13" t="s">
        <v>49</v>
      </c>
    </row>
  </sheetData>
  <mergeCells count="1">
    <mergeCell ref="A2:E2"/>
  </mergeCells>
  <hyperlinks>
    <hyperlink ref="K18" r:id="rId1" display="https://am.jpmorgan.com/FundsMarketingHandler/product-data?cusip=HK0000055761&amp;country=tw&amp;role=per&amp;language=zh&amp;userLoggedIn=false&amp;version=3.37.6_1605863001"/>
    <hyperlink ref="J4" r:id="rId2" display="http://hq.sinajs.cn/list=gb_dada" tooltip="http://hq.sinajs.cn/list=gb_dada"/>
    <hyperlink ref="J7" r:id="rId3" display="https://quote.cnbc.com/quote-html-webservice/quote.htm?symbols=7974.T-JP&amp;partnerId=2&amp;requestMethod=quick&amp;exthrs=1&amp;noform=1&amp;fund=1&amp;output=json&amp;events=1&amp;_=c109186&amp;callback=quoteHandler1"/>
    <hyperlink ref="J8" r:id="rId4" display="https://cn.investing.com/common/modules/js_instrument_chart/api/data.php?pair_id=43433&amp;pair_id_for_news=43433&amp;chart_type=area&amp;pair_interval=86400&amp;candle_count=120&amp;events=yes&amp;volume_series=yes"/>
  </hyperlink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"/>
  <sheetViews>
    <sheetView workbookViewId="0">
      <selection activeCell="D31" sqref="D31"/>
    </sheetView>
  </sheetViews>
  <sheetFormatPr defaultColWidth="9" defaultRowHeight="13.5" outlineLevelCol="4"/>
  <cols>
    <col min="4" max="4" width="10.375"/>
    <col min="5" max="5" width="13.75"/>
  </cols>
  <sheetData>
    <row r="1" spans="1:5">
      <c r="A1">
        <f>SUM(A2:A9)</f>
        <v>100</v>
      </c>
      <c r="B1">
        <f>SUM(B2:B9)</f>
        <v>8000</v>
      </c>
      <c r="C1">
        <f>SUM(C2:C9)</f>
        <v>1.8</v>
      </c>
      <c r="D1">
        <f>SUM(D2:D9)</f>
        <v>8018</v>
      </c>
      <c r="E1">
        <f>(D1-B1)/B1*100</f>
        <v>0.225</v>
      </c>
    </row>
    <row r="2" spans="1:5">
      <c r="A2">
        <v>15</v>
      </c>
      <c r="B2">
        <v>1000</v>
      </c>
      <c r="C2">
        <v>-1.5</v>
      </c>
      <c r="D2">
        <f>B2+(B2*C2/100)</f>
        <v>985</v>
      </c>
      <c r="E2">
        <f>A2*C2</f>
        <v>-22.5</v>
      </c>
    </row>
    <row r="3" spans="1:5">
      <c r="A3">
        <v>10</v>
      </c>
      <c r="B3">
        <v>1000</v>
      </c>
      <c r="C3">
        <v>2.2</v>
      </c>
      <c r="D3">
        <f t="shared" ref="D3:D9" si="0">B3+(B3*C3/100)</f>
        <v>1022</v>
      </c>
      <c r="E3">
        <f t="shared" ref="E3:E9" si="1">A3*C3</f>
        <v>22</v>
      </c>
    </row>
    <row r="4" spans="1:5">
      <c r="A4">
        <v>25</v>
      </c>
      <c r="B4">
        <v>1000</v>
      </c>
      <c r="C4">
        <v>1.3</v>
      </c>
      <c r="D4">
        <f t="shared" si="0"/>
        <v>1013</v>
      </c>
      <c r="E4">
        <f t="shared" si="1"/>
        <v>32.5</v>
      </c>
    </row>
    <row r="5" spans="1:5">
      <c r="A5">
        <v>5</v>
      </c>
      <c r="B5">
        <v>1000</v>
      </c>
      <c r="C5">
        <v>1.8</v>
      </c>
      <c r="D5">
        <f t="shared" si="0"/>
        <v>1018</v>
      </c>
      <c r="E5">
        <f t="shared" si="1"/>
        <v>9</v>
      </c>
    </row>
    <row r="6" spans="1:5">
      <c r="A6">
        <v>6</v>
      </c>
      <c r="B6">
        <v>1000</v>
      </c>
      <c r="C6">
        <v>6</v>
      </c>
      <c r="D6">
        <f t="shared" si="0"/>
        <v>1060</v>
      </c>
      <c r="E6">
        <f t="shared" si="1"/>
        <v>36</v>
      </c>
    </row>
    <row r="7" spans="1:5">
      <c r="A7">
        <v>9</v>
      </c>
      <c r="B7">
        <v>1000</v>
      </c>
      <c r="C7">
        <v>-4</v>
      </c>
      <c r="D7">
        <f t="shared" si="0"/>
        <v>960</v>
      </c>
      <c r="E7">
        <f t="shared" si="1"/>
        <v>-36</v>
      </c>
    </row>
    <row r="8" spans="1:5">
      <c r="A8">
        <v>12</v>
      </c>
      <c r="B8">
        <v>1000</v>
      </c>
      <c r="C8">
        <v>-2.5</v>
      </c>
      <c r="D8">
        <f t="shared" si="0"/>
        <v>975</v>
      </c>
      <c r="E8">
        <f t="shared" si="1"/>
        <v>-30</v>
      </c>
    </row>
    <row r="9" spans="1:5">
      <c r="A9">
        <v>18</v>
      </c>
      <c r="B9">
        <v>1000</v>
      </c>
      <c r="C9">
        <v>-1.5</v>
      </c>
      <c r="D9">
        <f t="shared" si="0"/>
        <v>985</v>
      </c>
      <c r="E9">
        <f t="shared" si="1"/>
        <v>-27</v>
      </c>
    </row>
    <row r="10" spans="5:5">
      <c r="E10">
        <f>SUM(E2:E9)</f>
        <v>-16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chenbin</cp:lastModifiedBy>
  <dcterms:created xsi:type="dcterms:W3CDTF">2020-10-28T09:38:00Z</dcterms:created>
  <dcterms:modified xsi:type="dcterms:W3CDTF">2020-12-31T05:47:04Z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2052-11.1.0.10228</vt:lpwstr>
  </property>
</Properties>
</file>