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cl\Desktop\"/>
    </mc:Choice>
  </mc:AlternateContent>
  <xr:revisionPtr revIDLastSave="0" documentId="13_ncr:1_{B92A7195-2D44-454E-BC9A-262AE43E9805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  <c r="G4" i="1"/>
  <c r="I4" i="1"/>
  <c r="J4" i="1"/>
  <c r="G5" i="1" s="1"/>
  <c r="F5" i="1"/>
  <c r="F3" i="1"/>
  <c r="J3" i="1" s="1"/>
  <c r="G3" i="1"/>
  <c r="J2" i="1"/>
  <c r="I2" i="1"/>
  <c r="H2" i="1"/>
  <c r="J5" i="1" l="1"/>
  <c r="G6" i="1" s="1"/>
  <c r="I5" i="1"/>
  <c r="F6" i="1" s="1"/>
  <c r="H5" i="1"/>
  <c r="H3" i="1"/>
  <c r="I3" i="1"/>
  <c r="H6" i="1" l="1"/>
  <c r="I6" i="1"/>
  <c r="F7" i="1" s="1"/>
  <c r="J6" i="1"/>
  <c r="G7" i="1" s="1"/>
  <c r="H7" i="1" l="1"/>
  <c r="I7" i="1"/>
  <c r="F8" i="1" s="1"/>
  <c r="J7" i="1"/>
  <c r="G8" i="1" s="1"/>
  <c r="J8" i="1" l="1"/>
  <c r="G9" i="1" s="1"/>
  <c r="H8" i="1"/>
  <c r="I8" i="1"/>
  <c r="F9" i="1" s="1"/>
  <c r="I9" i="1" l="1"/>
  <c r="H9" i="1"/>
  <c r="J9" i="1"/>
  <c r="F10" i="1"/>
  <c r="G10" i="1"/>
  <c r="I10" i="1" l="1"/>
  <c r="F11" i="1" s="1"/>
  <c r="J10" i="1"/>
  <c r="G11" i="1" s="1"/>
  <c r="H10" i="1"/>
  <c r="J11" i="1" l="1"/>
  <c r="G12" i="1" s="1"/>
  <c r="H11" i="1"/>
  <c r="I11" i="1"/>
  <c r="F12" i="1" s="1"/>
  <c r="H12" i="1" l="1"/>
  <c r="I12" i="1"/>
  <c r="F13" i="1" s="1"/>
  <c r="J12" i="1"/>
  <c r="G13" i="1"/>
  <c r="I13" i="1" l="1"/>
  <c r="F14" i="1" s="1"/>
  <c r="J13" i="1"/>
  <c r="G14" i="1" s="1"/>
  <c r="H13" i="1"/>
  <c r="H14" i="1" l="1"/>
  <c r="I14" i="1"/>
  <c r="J14" i="1"/>
  <c r="G15" i="1" s="1"/>
  <c r="F15" i="1"/>
  <c r="I15" i="1" l="1"/>
  <c r="F16" i="1" s="1"/>
  <c r="H15" i="1"/>
  <c r="J15" i="1"/>
  <c r="G16" i="1" s="1"/>
  <c r="J16" i="1" l="1"/>
  <c r="G17" i="1" s="1"/>
  <c r="I16" i="1"/>
  <c r="F17" i="1" s="1"/>
  <c r="H16" i="1"/>
  <c r="I17" i="1" l="1"/>
  <c r="F18" i="1" s="1"/>
  <c r="J17" i="1"/>
  <c r="H17" i="1"/>
  <c r="G18" i="1"/>
  <c r="H18" i="1" l="1"/>
  <c r="F19" i="1"/>
  <c r="I18" i="1"/>
  <c r="J18" i="1"/>
  <c r="G19" i="1"/>
  <c r="H19" i="1" l="1"/>
  <c r="I19" i="1"/>
  <c r="F20" i="1" s="1"/>
  <c r="J19" i="1"/>
  <c r="G20" i="1"/>
  <c r="J20" i="1" l="1"/>
  <c r="H20" i="1"/>
  <c r="I20" i="1"/>
  <c r="F21" i="1" s="1"/>
  <c r="G21" i="1"/>
  <c r="I21" i="1" l="1"/>
  <c r="F22" i="1" s="1"/>
  <c r="H21" i="1"/>
  <c r="J21" i="1"/>
  <c r="G22" i="1" s="1"/>
  <c r="H22" i="1" l="1"/>
  <c r="J22" i="1"/>
  <c r="G23" i="1" s="1"/>
  <c r="I22" i="1"/>
  <c r="F23" i="1" s="1"/>
  <c r="J23" i="1" l="1"/>
  <c r="H23" i="1"/>
  <c r="I23" i="1"/>
  <c r="F24" i="1" s="1"/>
  <c r="G24" i="1"/>
  <c r="H24" i="1" l="1"/>
  <c r="I24" i="1"/>
  <c r="F25" i="1" s="1"/>
  <c r="J24" i="1"/>
  <c r="G25" i="1"/>
  <c r="I25" i="1" l="1"/>
  <c r="J25" i="1"/>
  <c r="H25" i="1"/>
  <c r="F26" i="1"/>
  <c r="G26" i="1"/>
  <c r="H26" i="1" l="1"/>
  <c r="I26" i="1"/>
  <c r="J26" i="1"/>
  <c r="G27" i="1" s="1"/>
  <c r="F27" i="1"/>
  <c r="F28" i="1" l="1"/>
  <c r="I27" i="1"/>
  <c r="H27" i="1"/>
  <c r="J27" i="1"/>
  <c r="G28" i="1" s="1"/>
  <c r="G29" i="1" l="1"/>
  <c r="I28" i="1"/>
  <c r="F29" i="1" s="1"/>
  <c r="J28" i="1"/>
  <c r="H28" i="1"/>
  <c r="H29" i="1" l="1"/>
  <c r="I29" i="1"/>
  <c r="J29" i="1"/>
</calcChain>
</file>

<file path=xl/sharedStrings.xml><?xml version="1.0" encoding="utf-8"?>
<sst xmlns="http://schemas.openxmlformats.org/spreadsheetml/2006/main" count="9" uniqueCount="9">
  <si>
    <t>area</t>
    <phoneticPr fontId="1" type="noConversion"/>
  </si>
  <si>
    <t>price</t>
    <phoneticPr fontId="1" type="noConversion"/>
  </si>
  <si>
    <t>b</t>
    <phoneticPr fontId="1" type="noConversion"/>
  </si>
  <si>
    <t>mse(mean square error)</t>
    <phoneticPr fontId="1" type="noConversion"/>
  </si>
  <si>
    <t>对b求偏导</t>
    <phoneticPr fontId="1" type="noConversion"/>
  </si>
  <si>
    <t>学习速率</t>
    <phoneticPr fontId="1" type="noConversion"/>
  </si>
  <si>
    <t>k</t>
    <phoneticPr fontId="1" type="noConversion"/>
  </si>
  <si>
    <t>这个实验中的数据是房价和房屋面积的比例，需要用梯度下降的方法来求线性回归方程。首先我们知道，线性方程的函数是y = kx+b，在这个题中，我们设x为面积，y为价格，然后用这个一次方程去拟合这些离散的点，mse是误差均方函数。误差均方函数的值越少，说明方程上的点和真实的离散的点越位接近</t>
    <phoneticPr fontId="1" type="noConversion"/>
  </si>
  <si>
    <t>mes对k求偏导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</si>
</sst>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895450568678914E-3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80</c:v>
                </c:pt>
                <c:pt idx="1">
                  <c:v>95</c:v>
                </c:pt>
                <c:pt idx="2">
                  <c:v>104</c:v>
                </c:pt>
                <c:pt idx="3">
                  <c:v>112</c:v>
                </c:pt>
                <c:pt idx="4">
                  <c:v>125</c:v>
                </c:pt>
                <c:pt idx="5">
                  <c:v>135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245</c:v>
                </c:pt>
                <c:pt idx="3">
                  <c:v>274</c:v>
                </c:pt>
                <c:pt idx="4">
                  <c:v>259</c:v>
                </c:pt>
                <c:pt idx="5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6-4FBF-925D-EAE0B6FF6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23200"/>
        <c:axId val="524658128"/>
      </c:scatterChart>
      <c:valAx>
        <c:axId val="5206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658128"/>
        <c:crosses val="autoZero"/>
        <c:crossBetween val="midCat"/>
      </c:valAx>
      <c:valAx>
        <c:axId val="5246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21</xdr:row>
      <xdr:rowOff>102870</xdr:rowOff>
    </xdr:from>
    <xdr:to>
      <xdr:col>18</xdr:col>
      <xdr:colOff>388620</xdr:colOff>
      <xdr:row>37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C75EB3-1C87-4FCA-AAC2-742656F39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367474</xdr:colOff>
      <xdr:row>9</xdr:row>
      <xdr:rowOff>41973</xdr:rowOff>
    </xdr:from>
    <xdr:ext cx="2451926" cy="2398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4F6562B-3901-4274-ABED-CA11E5FF04FB}"/>
                </a:ext>
              </a:extLst>
            </xdr:cNvPr>
            <xdr:cNvSpPr txBox="1"/>
          </xdr:nvSpPr>
          <xdr:spPr>
            <a:xfrm>
              <a:off x="7918894" y="1619313"/>
              <a:ext cx="2451926" cy="239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+mn-lt"/>
                </a:rPr>
                <a:t>mse</a:t>
              </a:r>
              <a14:m>
                <m:oMath xmlns:m="http://schemas.openxmlformats.org/officeDocument/2006/math">
                  <m:r>
                    <a:rPr lang="en-US" altLang="zh-CN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ctrlPr>
                        <a:rPr lang="en-US" altLang="zh-CN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altLang="zh-CN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𝑛</m:t>
                      </m:r>
                    </m:sup>
                    <m:e/>
                  </m:nary>
                  <m:sSup>
                    <m:sSupPr>
                      <m:ctrlPr>
                        <a:rPr lang="en-US" altLang="zh-CN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altLang="zh-CN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CN" sz="1100" b="1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1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𝒚</m:t>
                              </m:r>
                            </m:e>
                            <m:sub>
                              <m:r>
                                <a:rPr lang="en-US" altLang="zh-CN" sz="1100" b="1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𝒊</m:t>
                              </m:r>
                            </m:sub>
                          </m:sSub>
                          <m:r>
                            <a:rPr lang="en-US" altLang="zh-CN" sz="1100" b="0" i="1">
                              <a:solidFill>
                                <a:srgbClr val="FF0000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𝑔𝑢𝑒𝑠𝑠</m:t>
                          </m:r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altLang="zh-CN" sz="1100" b="1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CN" sz="1100" b="1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𝒚</m:t>
                              </m:r>
                            </m:e>
                            <m:sub>
                              <m:r>
                                <a:rPr lang="en-US" altLang="zh-CN" sz="1100" b="1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𝒊</m:t>
                              </m:r>
                            </m:sub>
                          </m:sSub>
                          <m:r>
                            <a:rPr lang="en-US" altLang="zh-CN" sz="1100" b="0" i="1">
                              <a:solidFill>
                                <a:srgbClr val="FF0000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𝑎𝑐𝑡𝑢𝑎</m:t>
                          </m:r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𝑙</m:t>
                          </m:r>
                        </m:e>
                      </m:d>
                    </m:e>
                    <m:sup>
                      <m:r>
                        <a:rPr lang="en-US" altLang="zh-CN" sz="110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4F6562B-3901-4274-ABED-CA11E5FF04FB}"/>
                </a:ext>
              </a:extLst>
            </xdr:cNvPr>
            <xdr:cNvSpPr txBox="1"/>
          </xdr:nvSpPr>
          <xdr:spPr>
            <a:xfrm>
              <a:off x="7918894" y="1619313"/>
              <a:ext cx="2451926" cy="239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+mn-lt"/>
                </a:rPr>
                <a:t>mse</a:t>
              </a:r>
              <a:r>
                <a:rPr lang="en-US" altLang="zh-CN" sz="1100" i="0">
                  <a:latin typeface="Cambria Math" panose="02040503050406030204" pitchFamily="18" charset="0"/>
                </a:rPr>
                <a:t>=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1/𝑛 </a:t>
              </a:r>
              <a:r>
                <a:rPr lang="en-US" altLang="zh-CN" sz="1100" i="0">
                  <a:latin typeface="Cambria Math" panose="02040503050406030204" pitchFamily="18" charset="0"/>
                </a:rPr>
                <a:t>∑24_(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𝑖=1)^𝑛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𝒚_𝒊</a:t>
              </a:r>
              <a:r>
                <a:rPr lang="en-US" altLang="zh-CN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𝑔𝑢𝑒𝑠𝑠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𝒚_𝒊</a:t>
              </a:r>
              <a:r>
                <a:rPr lang="en-US" altLang="zh-CN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𝑎𝑐𝑡𝑢𝑎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𝑙)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zh-CN" sz="1100" i="0">
                  <a:latin typeface="Cambria Math" panose="02040503050406030204" pitchFamily="18" charset="0"/>
                </a:rPr>
                <a:t>2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K15" sqref="K15"/>
    </sheetView>
  </sheetViews>
  <sheetFormatPr defaultRowHeight="13.8" x14ac:dyDescent="0.25"/>
  <cols>
    <col min="6" max="6" width="14.77734375" customWidth="1"/>
    <col min="7" max="7" width="13.77734375" customWidth="1"/>
    <col min="8" max="8" width="18.21875" customWidth="1"/>
    <col min="9" max="9" width="14.77734375" customWidth="1"/>
    <col min="10" max="10" width="14.88671875" customWidth="1"/>
  </cols>
  <sheetData>
    <row r="1" spans="1:15" x14ac:dyDescent="0.25">
      <c r="A1" s="1" t="s">
        <v>0</v>
      </c>
      <c r="B1" s="1" t="s">
        <v>1</v>
      </c>
      <c r="F1" t="s">
        <v>6</v>
      </c>
      <c r="G1" t="s">
        <v>2</v>
      </c>
      <c r="H1" t="s">
        <v>3</v>
      </c>
      <c r="I1" t="s">
        <v>8</v>
      </c>
      <c r="J1" t="s">
        <v>4</v>
      </c>
    </row>
    <row r="2" spans="1:15" x14ac:dyDescent="0.25">
      <c r="A2" s="1">
        <v>80</v>
      </c>
      <c r="B2" s="1">
        <v>200</v>
      </c>
      <c r="F2">
        <v>1</v>
      </c>
      <c r="G2">
        <v>1</v>
      </c>
      <c r="H2">
        <f>(((F2*$A$2+G2)-$B$2)*((F2*$A$2+G2)-$B$2)+((F2*$A$3+G2)-$B$3)*((F2*$A$3+G2)-$B$3)+((F2*$A$4+G2)-$B$4)*((F2*$A$4+G2)-$B$4)+((F2*$A$5+G2)-$B$5)*((F2*$A$5+G2)-$B$5)+((F2*$A$6+G2)-$B$6)*((F2*$A$6+G2)-$B$6)+((F2*$A$7+G2)-$B$7)*((F2*$A$7+G2)-$B$7))/6</f>
        <v>18533.833333333332</v>
      </c>
      <c r="I2">
        <f>((F2*$A$2+G2-$B$2)*$A$2+(F2*$A$3+G2-$B$3)*$A$3+(F2*$A$4+G2-$B$4)*$A$4+(F2*$A$5+G2-$B$5)*$A$5+(F2*$A$6+G2-$B$6)*$A$6+(F2*$A$7+G2-$B$7)*$A$7)*2/6</f>
        <v>-29492.333333333332</v>
      </c>
      <c r="J2">
        <f>((F2*$A$2+G2-$B$2)+(F2*$A$3+G2-$B$3)+(F2*$A$4+G2-$B$4)+(F2*$A$5+G2-$B$5)+(F2*$A$6+G2-$B$6)+(F2*$A$7+G2-$B$7))*2/6</f>
        <v>-271</v>
      </c>
      <c r="K2" s="2" t="s">
        <v>7</v>
      </c>
      <c r="L2" s="2"/>
      <c r="M2" s="2"/>
      <c r="N2" s="2"/>
      <c r="O2" s="2"/>
    </row>
    <row r="3" spans="1:15" x14ac:dyDescent="0.25">
      <c r="A3" s="1">
        <v>95</v>
      </c>
      <c r="B3" s="1">
        <v>230</v>
      </c>
      <c r="C3" t="s">
        <v>5</v>
      </c>
      <c r="D3">
        <v>1.0000000000000001E-5</v>
      </c>
      <c r="F3">
        <f>F2-$D$3*I2</f>
        <v>1.2949233333333334</v>
      </c>
      <c r="G3">
        <f>G2-$D$3*J2</f>
        <v>1.00271</v>
      </c>
      <c r="H3">
        <f>(((F3*$A$2+G3)-$B$2)*((F3*$A$2+G3)-$B$2)+((F3*$A$3+G3)-$B$3)*((F3*$A$3+G3)-$B$3)+((F3*$A$4+G3)-$B$4)*((F3*$A$4+G3)-$B$4)+((F3*$A$5+G3)-$B$5)*((F3*$A$5+G3)-$B$5)+((F3*$A$6+G3)-$B$6)*((F3*$A$6+G3)-$B$6)+((F3*$A$7+G3)-$B$7)*((F3*$A$7+G3)-$B$7))/6</f>
        <v>10888.257741591906</v>
      </c>
      <c r="I3">
        <f>((F3*$A$2+G3-$B$2)*$A$2+(F3*$A$3+G3-$B$3)*$A$3+(F3*$A$4+G3-$B$4)*$A$4+(F3*$A$5+G3-$B$5)*$A$5+(F3*$A$6+G3-$B$6)*$A$6+(F3*$A$7+G3-$B$7)*$A$7)*2/6</f>
        <v>-22351.159824444447</v>
      </c>
      <c r="J3">
        <f>((F3*$A$2+G3-$B$2)+(F3*$A$3+G3-$B$3)+(F3*$A$4+G3-$B$4)+(F3*$A$5+G3-$B$5)+(F3*$A$6+G3-$B$6)+(F3*$A$7+G3-$B$7))*2/6</f>
        <v>-206.99621666666667</v>
      </c>
      <c r="K3" s="2"/>
      <c r="L3" s="2"/>
      <c r="M3" s="2"/>
      <c r="N3" s="2"/>
      <c r="O3" s="2"/>
    </row>
    <row r="4" spans="1:15" x14ac:dyDescent="0.25">
      <c r="A4" s="1">
        <v>104</v>
      </c>
      <c r="B4" s="1">
        <v>245</v>
      </c>
      <c r="F4">
        <f t="shared" ref="F4:F29" si="0">F3-$D$3*I3</f>
        <v>1.5184349315777779</v>
      </c>
      <c r="G4">
        <f t="shared" ref="G4:G29" si="1">G3-$D$3*J3</f>
        <v>1.0047799621666667</v>
      </c>
      <c r="H4">
        <f t="shared" ref="H4:H29" si="2">(((F4*$A$2+G4)-$B$2)*((F4*$A$2+G4)-$B$2)+((F4*$A$3+G4)-$B$3)*((F4*$A$3+G4)-$B$3)+((F4*$A$4+G4)-$B$4)*((F4*$A$4+G4)-$B$4)+((F4*$A$5+G4)-$B$5)*((F4*$A$5+G4)-$B$5)+((F4*$A$6+G4)-$B$6)*((F4*$A$6+G4)-$B$6)+((F4*$A$7+G4)-$B$7)*((F4*$A$7+G4)-$B$7))/6</f>
        <v>6496.9625903213519</v>
      </c>
      <c r="I4">
        <f t="shared" ref="I4:I29" si="3">((F4*$A$2+G4-$B$2)*$A$2+(F4*$A$3+G4-$B$3)*$A$3+(F4*$A$4+G4-$B$4)*$A$4+(F4*$A$5+G4-$B$5)*$A$5+(F4*$A$6+G4-$B$6)*$A$6+(F4*$A$7+G4-$B$7)*$A$7)*2/6</f>
        <v>-16939.122329825866</v>
      </c>
      <c r="J4">
        <f t="shared" ref="J4:J29" si="4">((F4*$A$2+G4-$B$2)+(F4*$A$3+G4-$B$3)+(F4*$A$4+G4-$B$4)+(F4*$A$5+G4-$B$5)+(F4*$A$6+G4-$B$6)+(F4*$A$7+G4-$B$7))*2/6</f>
        <v>-158.49005992328884</v>
      </c>
      <c r="K4" s="2"/>
      <c r="L4" s="2"/>
      <c r="M4" s="2"/>
      <c r="N4" s="2"/>
      <c r="O4" s="2"/>
    </row>
    <row r="5" spans="1:15" x14ac:dyDescent="0.25">
      <c r="A5" s="1">
        <v>112</v>
      </c>
      <c r="B5" s="1">
        <v>274</v>
      </c>
      <c r="F5">
        <f t="shared" si="0"/>
        <v>1.6878261548760365</v>
      </c>
      <c r="G5">
        <f t="shared" si="1"/>
        <v>1.0063648627658996</v>
      </c>
      <c r="H5">
        <f t="shared" si="2"/>
        <v>3974.788361511708</v>
      </c>
      <c r="I5">
        <f t="shared" si="3"/>
        <v>-12837.534571639497</v>
      </c>
      <c r="J5">
        <f t="shared" si="4"/>
        <v>-121.72899466636828</v>
      </c>
      <c r="K5" s="2"/>
      <c r="L5" s="2"/>
      <c r="M5" s="2"/>
      <c r="N5" s="2"/>
      <c r="O5" s="2"/>
    </row>
    <row r="6" spans="1:15" x14ac:dyDescent="0.25">
      <c r="A6" s="1">
        <v>125</v>
      </c>
      <c r="B6" s="1">
        <v>259</v>
      </c>
      <c r="F6">
        <f t="shared" si="0"/>
        <v>1.8162015005924315</v>
      </c>
      <c r="G6">
        <f t="shared" si="1"/>
        <v>1.0075821527125632</v>
      </c>
      <c r="H6">
        <f t="shared" si="2"/>
        <v>2526.1580655893918</v>
      </c>
      <c r="I6">
        <f t="shared" si="3"/>
        <v>-9729.0893410176213</v>
      </c>
      <c r="J6">
        <f t="shared" si="4"/>
        <v>-93.869110066017242</v>
      </c>
      <c r="K6" s="2"/>
      <c r="L6" s="2"/>
      <c r="M6" s="2"/>
      <c r="N6" s="2"/>
      <c r="O6" s="2"/>
    </row>
    <row r="7" spans="1:15" x14ac:dyDescent="0.25">
      <c r="A7" s="1">
        <v>135</v>
      </c>
      <c r="B7" s="1">
        <v>262</v>
      </c>
      <c r="F7">
        <f t="shared" si="0"/>
        <v>1.9134923940026076</v>
      </c>
      <c r="G7">
        <f t="shared" si="1"/>
        <v>1.0085208438132234</v>
      </c>
      <c r="H7">
        <f t="shared" si="2"/>
        <v>1694.1259586820322</v>
      </c>
      <c r="I7">
        <f t="shared" si="3"/>
        <v>-7373.3109640993944</v>
      </c>
      <c r="J7">
        <f t="shared" si="4"/>
        <v>-72.755108813807695</v>
      </c>
      <c r="K7" s="2"/>
      <c r="L7" s="2"/>
      <c r="M7" s="2"/>
      <c r="N7" s="2"/>
      <c r="O7" s="2"/>
    </row>
    <row r="8" spans="1:15" x14ac:dyDescent="0.25">
      <c r="F8">
        <f t="shared" si="0"/>
        <v>1.9872255036436015</v>
      </c>
      <c r="G8">
        <f t="shared" si="1"/>
        <v>1.0092483949013615</v>
      </c>
      <c r="H8">
        <f t="shared" si="2"/>
        <v>1216.241749265999</v>
      </c>
      <c r="I8">
        <f t="shared" si="3"/>
        <v>-5587.9516125887385</v>
      </c>
      <c r="J8">
        <f t="shared" si="4"/>
        <v>-56.753568919535745</v>
      </c>
    </row>
    <row r="9" spans="1:15" x14ac:dyDescent="0.25">
      <c r="F9">
        <f t="shared" si="0"/>
        <v>2.0431050197694889</v>
      </c>
      <c r="G9">
        <f t="shared" si="1"/>
        <v>1.009815930590557</v>
      </c>
      <c r="H9">
        <f t="shared" si="2"/>
        <v>941.76510012507549</v>
      </c>
      <c r="I9">
        <f t="shared" si="3"/>
        <v>-4234.8922394095734</v>
      </c>
      <c r="J9">
        <f t="shared" si="4"/>
        <v>-44.626578848839806</v>
      </c>
    </row>
    <row r="10" spans="1:15" x14ac:dyDescent="0.25">
      <c r="F10">
        <f t="shared" si="0"/>
        <v>2.0854539421635847</v>
      </c>
      <c r="G10">
        <f t="shared" si="1"/>
        <v>1.0102621963790455</v>
      </c>
      <c r="H10">
        <f t="shared" si="2"/>
        <v>784.11714281089451</v>
      </c>
      <c r="I10">
        <f t="shared" si="3"/>
        <v>-3209.4574070350923</v>
      </c>
      <c r="J10">
        <f t="shared" si="4"/>
        <v>-35.435970157744045</v>
      </c>
    </row>
    <row r="11" spans="1:15" x14ac:dyDescent="0.25">
      <c r="F11">
        <f t="shared" si="0"/>
        <v>2.1175485162339358</v>
      </c>
      <c r="G11">
        <f t="shared" si="1"/>
        <v>1.0106165560806228</v>
      </c>
      <c r="H11">
        <f t="shared" si="2"/>
        <v>693.57064040579462</v>
      </c>
      <c r="I11">
        <f t="shared" si="3"/>
        <v>-2432.317381779862</v>
      </c>
      <c r="J11">
        <f t="shared" si="4"/>
        <v>-28.470738865074679</v>
      </c>
    </row>
    <row r="12" spans="1:15" x14ac:dyDescent="0.25">
      <c r="F12">
        <f t="shared" si="0"/>
        <v>2.1418716900517345</v>
      </c>
      <c r="G12">
        <f t="shared" si="1"/>
        <v>1.0109012634692736</v>
      </c>
      <c r="H12">
        <f t="shared" si="2"/>
        <v>641.5643731135159</v>
      </c>
      <c r="I12">
        <f t="shared" si="3"/>
        <v>-1843.3510235245892</v>
      </c>
      <c r="J12">
        <f t="shared" si="4"/>
        <v>-23.192040731835068</v>
      </c>
    </row>
    <row r="13" spans="1:15" x14ac:dyDescent="0.25">
      <c r="F13">
        <f t="shared" si="0"/>
        <v>2.1603052002869805</v>
      </c>
      <c r="G13">
        <f t="shared" si="1"/>
        <v>1.011133183876592</v>
      </c>
      <c r="H13">
        <f t="shared" si="2"/>
        <v>611.69398535722996</v>
      </c>
      <c r="I13">
        <f t="shared" si="3"/>
        <v>-1396.9946914838372</v>
      </c>
      <c r="J13">
        <f t="shared" si="4"/>
        <v>-19.19150516997205</v>
      </c>
    </row>
    <row r="14" spans="1:15" x14ac:dyDescent="0.25">
      <c r="F14">
        <f t="shared" si="0"/>
        <v>2.1742751472018189</v>
      </c>
      <c r="G14">
        <f t="shared" si="1"/>
        <v>1.0113250989282918</v>
      </c>
      <c r="H14">
        <f t="shared" si="2"/>
        <v>594.53750973461513</v>
      </c>
      <c r="I14">
        <f t="shared" si="3"/>
        <v>-1058.7173478645191</v>
      </c>
      <c r="J14">
        <f t="shared" si="4"/>
        <v>-16.15964285934869</v>
      </c>
    </row>
    <row r="15" spans="1:15" x14ac:dyDescent="0.25">
      <c r="F15">
        <f t="shared" si="0"/>
        <v>2.1848623206804643</v>
      </c>
      <c r="G15">
        <f t="shared" si="1"/>
        <v>1.0114866953568853</v>
      </c>
      <c r="H15">
        <f t="shared" si="2"/>
        <v>584.68336702729664</v>
      </c>
      <c r="I15">
        <f t="shared" si="3"/>
        <v>-802.34916623237916</v>
      </c>
      <c r="J15">
        <f t="shared" si="4"/>
        <v>-13.861903021625457</v>
      </c>
    </row>
    <row r="16" spans="1:15" x14ac:dyDescent="0.25">
      <c r="F16">
        <f t="shared" si="0"/>
        <v>2.1928858123427881</v>
      </c>
      <c r="G16">
        <f t="shared" si="1"/>
        <v>1.0116253143871015</v>
      </c>
      <c r="H16">
        <f t="shared" si="2"/>
        <v>579.02337521911147</v>
      </c>
      <c r="I16">
        <f t="shared" si="3"/>
        <v>-608.0569802718619</v>
      </c>
      <c r="J16">
        <f t="shared" si="4"/>
        <v>-12.120528092840791</v>
      </c>
    </row>
    <row r="17" spans="6:10" x14ac:dyDescent="0.25">
      <c r="F17">
        <f t="shared" si="0"/>
        <v>2.1989663821455068</v>
      </c>
      <c r="G17">
        <f t="shared" si="1"/>
        <v>1.01174651966803</v>
      </c>
      <c r="H17">
        <f t="shared" si="2"/>
        <v>575.77232613777653</v>
      </c>
      <c r="I17">
        <f t="shared" si="3"/>
        <v>-460.80994951907542</v>
      </c>
      <c r="J17">
        <f t="shared" si="4"/>
        <v>-10.800802035088964</v>
      </c>
    </row>
    <row r="18" spans="6:10" x14ac:dyDescent="0.25">
      <c r="F18">
        <f t="shared" si="0"/>
        <v>2.2035744816406977</v>
      </c>
      <c r="G18">
        <f t="shared" si="1"/>
        <v>1.0118545276883808</v>
      </c>
      <c r="H18">
        <f t="shared" si="2"/>
        <v>573.90487178185492</v>
      </c>
      <c r="I18">
        <f t="shared" si="3"/>
        <v>-349.2167428342612</v>
      </c>
      <c r="J18">
        <f t="shared" si="4"/>
        <v>-9.8006284285918355</v>
      </c>
    </row>
    <row r="19" spans="6:10" x14ac:dyDescent="0.25">
      <c r="F19">
        <f t="shared" si="0"/>
        <v>2.2070666490690405</v>
      </c>
      <c r="G19">
        <f t="shared" si="1"/>
        <v>1.0119525339726667</v>
      </c>
      <c r="H19">
        <f t="shared" si="2"/>
        <v>572.83209566508719</v>
      </c>
      <c r="I19">
        <f t="shared" si="3"/>
        <v>-264.64428175134589</v>
      </c>
      <c r="J19">
        <f t="shared" si="4"/>
        <v>-9.0426320840728724</v>
      </c>
    </row>
    <row r="20" spans="6:10" x14ac:dyDescent="0.25">
      <c r="F20">
        <f t="shared" si="0"/>
        <v>2.2097130918865537</v>
      </c>
      <c r="G20">
        <f t="shared" si="1"/>
        <v>1.0120429602935075</v>
      </c>
      <c r="H20">
        <f t="shared" si="2"/>
        <v>572.21574908820833</v>
      </c>
      <c r="I20">
        <f t="shared" si="3"/>
        <v>-200.54986788969623</v>
      </c>
      <c r="J20">
        <f t="shared" si="4"/>
        <v>-8.4681731400308049</v>
      </c>
    </row>
    <row r="21" spans="6:10" x14ac:dyDescent="0.25">
      <c r="F21">
        <f t="shared" si="0"/>
        <v>2.2117185905654506</v>
      </c>
      <c r="G21">
        <f t="shared" si="1"/>
        <v>1.0121276420249079</v>
      </c>
      <c r="H21">
        <f t="shared" si="2"/>
        <v>571.86155631734448</v>
      </c>
      <c r="I21">
        <f t="shared" si="3"/>
        <v>-151.97502644009151</v>
      </c>
      <c r="J21">
        <f t="shared" si="4"/>
        <v>-8.0328105632473807</v>
      </c>
    </row>
    <row r="22" spans="6:10" x14ac:dyDescent="0.25">
      <c r="F22">
        <f t="shared" si="0"/>
        <v>2.2132383408298515</v>
      </c>
      <c r="G22">
        <f t="shared" si="1"/>
        <v>1.0122079701305404</v>
      </c>
      <c r="H22">
        <f t="shared" si="2"/>
        <v>571.65793359518193</v>
      </c>
      <c r="I22">
        <f t="shared" si="3"/>
        <v>-115.16190842292083</v>
      </c>
      <c r="J22">
        <f t="shared" si="4"/>
        <v>-7.7028640996611655</v>
      </c>
    </row>
    <row r="23" spans="6:10" x14ac:dyDescent="0.25">
      <c r="F23">
        <f t="shared" si="0"/>
        <v>2.2143899599140808</v>
      </c>
      <c r="G23">
        <f t="shared" si="1"/>
        <v>1.012284998771537</v>
      </c>
      <c r="H23">
        <f t="shared" si="2"/>
        <v>571.54079193516111</v>
      </c>
      <c r="I23">
        <f t="shared" si="3"/>
        <v>-87.262575813487885</v>
      </c>
      <c r="J23">
        <f t="shared" si="4"/>
        <v>-7.4528087011013708</v>
      </c>
    </row>
    <row r="24" spans="6:10" x14ac:dyDescent="0.25">
      <c r="F24">
        <f t="shared" si="0"/>
        <v>2.2152625856722157</v>
      </c>
      <c r="G24">
        <f t="shared" si="1"/>
        <v>1.0123595268585479</v>
      </c>
      <c r="H24">
        <f t="shared" si="2"/>
        <v>571.47332133646648</v>
      </c>
      <c r="I24">
        <f t="shared" si="3"/>
        <v>-66.118679237897297</v>
      </c>
      <c r="J24">
        <f t="shared" si="4"/>
        <v>-7.2632998554120816</v>
      </c>
    </row>
    <row r="25" spans="6:10" x14ac:dyDescent="0.25">
      <c r="F25">
        <f t="shared" si="0"/>
        <v>2.2159237724645946</v>
      </c>
      <c r="G25">
        <f t="shared" si="1"/>
        <v>1.012432159857102</v>
      </c>
      <c r="H25">
        <f t="shared" si="2"/>
        <v>571.43437969289209</v>
      </c>
      <c r="I25">
        <f t="shared" si="3"/>
        <v>-50.094483655734315</v>
      </c>
      <c r="J25">
        <f t="shared" si="4"/>
        <v>-7.11967705546878</v>
      </c>
    </row>
    <row r="26" spans="6:10" x14ac:dyDescent="0.25">
      <c r="F26">
        <f t="shared" si="0"/>
        <v>2.2164247173011518</v>
      </c>
      <c r="G26">
        <f t="shared" si="1"/>
        <v>1.0125033566276567</v>
      </c>
      <c r="H26">
        <f t="shared" si="2"/>
        <v>571.41182387364086</v>
      </c>
      <c r="I26">
        <f t="shared" si="3"/>
        <v>-37.950324555413623</v>
      </c>
      <c r="J26">
        <f t="shared" si="4"/>
        <v>-7.0108296323947643</v>
      </c>
    </row>
    <row r="27" spans="6:10" x14ac:dyDescent="0.25">
      <c r="F27">
        <f t="shared" si="0"/>
        <v>2.216804220546706</v>
      </c>
      <c r="G27">
        <f t="shared" si="1"/>
        <v>1.0125734649239806</v>
      </c>
      <c r="H27">
        <f t="shared" si="2"/>
        <v>571.39867937843439</v>
      </c>
      <c r="I27">
        <f t="shared" si="3"/>
        <v>-28.746704974830816</v>
      </c>
      <c r="J27">
        <f t="shared" si="4"/>
        <v>-6.9283372115168236</v>
      </c>
    </row>
    <row r="28" spans="6:10" x14ac:dyDescent="0.25">
      <c r="F28">
        <f t="shared" si="0"/>
        <v>2.2170916875964544</v>
      </c>
      <c r="G28">
        <f t="shared" si="1"/>
        <v>1.0126427482960958</v>
      </c>
      <c r="H28">
        <f t="shared" si="2"/>
        <v>571.39094034955872</v>
      </c>
      <c r="I28">
        <f t="shared" si="3"/>
        <v>-21.771614096925987</v>
      </c>
      <c r="J28">
        <f t="shared" si="4"/>
        <v>-6.8658182949772124</v>
      </c>
    </row>
    <row r="29" spans="6:10" x14ac:dyDescent="0.25">
      <c r="F29">
        <f t="shared" si="0"/>
        <v>2.2173094037374237</v>
      </c>
      <c r="G29">
        <f t="shared" si="1"/>
        <v>1.0127114064790457</v>
      </c>
      <c r="H29">
        <f t="shared" si="2"/>
        <v>571.38630599192527</v>
      </c>
      <c r="I29">
        <f t="shared" si="3"/>
        <v>-16.485444638123528</v>
      </c>
      <c r="J29">
        <f t="shared" si="4"/>
        <v>-6.8184365760209671</v>
      </c>
    </row>
  </sheetData>
  <mergeCells count="1">
    <mergeCell ref="K2:O7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刘春雷</dc:creator>
  <cp:lastModifiedBy>lcl</cp:lastModifiedBy>
  <dcterms:created xsi:type="dcterms:W3CDTF">2015-06-05T18:19:34Z</dcterms:created>
  <dcterms:modified xsi:type="dcterms:W3CDTF">2020-11-13T06:04:34Z</dcterms:modified>
</cp:coreProperties>
</file>