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2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49" fontId="4" fillId="12" borderId="5" applyAlignment="1" applyProtection="1" pivotButton="0" quotePrefix="0" xfId="0">
      <alignment horizontal="center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0" fontId="1" fillId="7" borderId="2" applyAlignment="1" pivotButton="0" quotePrefix="0" xfId="0">
      <alignment horizontal="center" vertical="center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49" fontId="4" fillId="12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18" pivotButton="0" quotePrefix="0" xfId="0"/>
    <xf numFmtId="0" fontId="1" fillId="2" borderId="1" applyAlignment="1" pivotButton="0" quotePrefix="0" xfId="0">
      <alignment horizontal="center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0" fontId="1" fillId="5" borderId="1" applyAlignment="1" pivotButton="0" quotePrefix="0" xfId="0">
      <alignment horizontal="center" vertical="center"/>
    </xf>
    <xf numFmtId="171" fontId="3" fillId="18" borderId="10" applyAlignment="1" pivotButton="0" quotePrefix="0" xfId="0">
      <alignment horizontal="right" vertical="center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171" fontId="3" fillId="9" borderId="2" applyAlignment="1" pivotButton="0" quotePrefix="0" xfId="0">
      <alignment horizontal="right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8" sqref="C8:D8"/>
    </sheetView>
  </sheetViews>
  <sheetFormatPr baseColWidth="8" defaultColWidth="8.453125" defaultRowHeight="17"/>
  <sheetData>
    <row r="1" ht="31.5" customHeight="1" s="35" thickBot="1">
      <c r="A1" s="97" t="inlineStr">
        <is>
          <t>活存</t>
        </is>
      </c>
      <c r="B1" s="61" t="n"/>
      <c r="C1" s="61" t="n"/>
      <c r="D1" s="62" t="n"/>
      <c r="E1" s="78" t="inlineStr">
        <is>
          <t>定存</t>
        </is>
      </c>
      <c r="F1" s="61" t="n"/>
      <c r="G1" s="61" t="n"/>
      <c r="H1" s="62" t="n"/>
      <c r="I1" s="60" t="inlineStr">
        <is>
          <t>台股</t>
        </is>
      </c>
      <c r="J1" s="61" t="n"/>
      <c r="K1" s="61" t="n"/>
      <c r="L1" s="62" t="n"/>
      <c r="M1" s="99" t="inlineStr">
        <is>
          <t>美股</t>
        </is>
      </c>
      <c r="N1" s="61" t="n"/>
      <c r="O1" s="61" t="n"/>
      <c r="P1" s="62" t="n"/>
      <c r="Q1" s="84" t="inlineStr">
        <is>
          <t>總資產</t>
        </is>
      </c>
      <c r="R1" s="96" t="n"/>
      <c r="S1" s="92" t="inlineStr">
        <is>
          <t>負債</t>
        </is>
      </c>
      <c r="T1" s="96" t="n"/>
    </row>
    <row r="2" ht="17.25" customHeight="1" s="35" thickBot="1">
      <c r="A2" s="115" t="inlineStr">
        <is>
          <t>永豐大戶活存</t>
        </is>
      </c>
      <c r="B2" s="116" t="n"/>
      <c r="C2" s="153" t="n">
        <v>58247</v>
      </c>
      <c r="D2" s="105" t="n"/>
      <c r="E2" s="118" t="inlineStr">
        <is>
          <t>美元定存 3.85%</t>
        </is>
      </c>
      <c r="F2" s="116" t="n"/>
      <c r="G2" s="154" t="n">
        <v>770.66</v>
      </c>
      <c r="H2" s="105" t="n"/>
      <c r="I2" s="106" t="inlineStr">
        <is>
          <t>006208</t>
        </is>
      </c>
      <c r="J2" s="107" t="n"/>
      <c r="K2" s="155">
        <f>'006208.TW'!D3*'006208.TW'!C3</f>
        <v/>
      </c>
      <c r="L2" s="73" t="n"/>
      <c r="M2" s="111" t="inlineStr">
        <is>
          <t>BND</t>
        </is>
      </c>
      <c r="N2" s="107" t="n"/>
      <c r="O2" s="156">
        <f>BND!H3*BND!D3</f>
        <v/>
      </c>
      <c r="P2" s="73" t="n"/>
      <c r="Q2" s="157">
        <f>C10+G10+K10+O10</f>
        <v/>
      </c>
      <c r="R2" s="62" t="n"/>
      <c r="S2" s="158" t="n">
        <v>8219</v>
      </c>
      <c r="T2" s="75" t="n"/>
    </row>
    <row r="3" ht="17.25" customHeight="1" s="35" thickBot="1">
      <c r="A3" s="69" t="inlineStr">
        <is>
          <t>華南Sny活存</t>
        </is>
      </c>
      <c r="B3" s="66" t="n"/>
      <c r="C3" s="159" t="n">
        <v>61564</v>
      </c>
      <c r="D3" s="64" t="n"/>
      <c r="E3" s="65" t="inlineStr">
        <is>
          <t>美元定存 4.10%</t>
        </is>
      </c>
      <c r="F3" s="66" t="n"/>
      <c r="G3" s="160" t="n">
        <v>300</v>
      </c>
      <c r="H3" s="64" t="n"/>
      <c r="I3" s="94" t="inlineStr">
        <is>
          <t>00692</t>
        </is>
      </c>
      <c r="J3" s="68" t="n"/>
      <c r="K3" s="161">
        <f>'00692.TW'!D3*'00692.TW'!C3</f>
        <v/>
      </c>
      <c r="L3" s="88" t="n"/>
      <c r="M3" s="67" t="inlineStr">
        <is>
          <t>VEA</t>
        </is>
      </c>
      <c r="N3" s="68" t="n"/>
      <c r="O3" s="162">
        <f>VEA!H3*VEA!D3</f>
        <v/>
      </c>
      <c r="P3" s="88" t="n"/>
      <c r="Q3" s="85" t="n"/>
      <c r="R3" s="86" t="n"/>
      <c r="S3" s="76" t="n"/>
      <c r="T3" s="77" t="n"/>
    </row>
    <row r="4" ht="15.75" customHeight="1" s="35">
      <c r="A4" s="69" t="inlineStr">
        <is>
          <t>中國信託活存</t>
        </is>
      </c>
      <c r="B4" s="66" t="n"/>
      <c r="C4" s="159" t="n">
        <v>0</v>
      </c>
      <c r="D4" s="64" t="n"/>
      <c r="E4" s="65" t="n"/>
      <c r="F4" s="66" t="n"/>
      <c r="G4" s="160" t="n"/>
      <c r="H4" s="64" t="n"/>
      <c r="I4" s="94" t="inlineStr">
        <is>
          <t>00878</t>
        </is>
      </c>
      <c r="J4" s="68" t="n"/>
      <c r="K4" s="161">
        <f>'00878.TW'!D3*'00878.TW'!C3</f>
        <v/>
      </c>
      <c r="L4" s="88" t="n"/>
      <c r="M4" s="67" t="inlineStr">
        <is>
          <t>VT</t>
        </is>
      </c>
      <c r="N4" s="68" t="n"/>
      <c r="O4" s="162">
        <f>VT!H3*VT!D3</f>
        <v/>
      </c>
      <c r="P4" s="88" t="n"/>
      <c r="Q4" s="84" t="inlineStr">
        <is>
          <t>淨資產</t>
        </is>
      </c>
      <c r="R4" s="62" t="n"/>
      <c r="S4" s="92" t="inlineStr">
        <is>
          <t>負債率</t>
        </is>
      </c>
      <c r="T4" s="62" t="n"/>
    </row>
    <row r="5" ht="16.5" customHeight="1" s="35">
      <c r="A5" s="69" t="inlineStr">
        <is>
          <t>中華郵政活存</t>
        </is>
      </c>
      <c r="B5" s="66" t="n"/>
      <c r="C5" s="159" t="n">
        <v>0</v>
      </c>
      <c r="D5" s="64" t="n"/>
      <c r="E5" s="65" t="n"/>
      <c r="F5" s="66" t="n"/>
      <c r="G5" s="160" t="n"/>
      <c r="H5" s="64" t="n"/>
      <c r="I5" s="94" t="inlineStr">
        <is>
          <t>2890</t>
        </is>
      </c>
      <c r="J5" s="68" t="n"/>
      <c r="K5" s="161">
        <f>'2890.TW'!D3*'2890.TW'!C3</f>
        <v/>
      </c>
      <c r="L5" s="88" t="n"/>
      <c r="M5" s="67" t="inlineStr">
        <is>
          <t>VTI</t>
        </is>
      </c>
      <c r="N5" s="68" t="n"/>
      <c r="O5" s="162">
        <f>VTI!H3*VTI!D3</f>
        <v/>
      </c>
      <c r="P5" s="88" t="n"/>
      <c r="Q5" s="85" t="n"/>
      <c r="R5" s="86" t="n"/>
      <c r="S5" s="85" t="n"/>
      <c r="T5" s="86" t="n"/>
    </row>
    <row r="6">
      <c r="A6" s="69" t="inlineStr">
        <is>
          <t>永豐大戶美元活存</t>
        </is>
      </c>
      <c r="B6" s="66" t="n"/>
      <c r="C6" s="159" t="n">
        <v>0</v>
      </c>
      <c r="D6" s="64" t="n"/>
      <c r="E6" s="65" t="n"/>
      <c r="F6" s="66" t="n"/>
      <c r="G6" s="160" t="n"/>
      <c r="H6" s="64" t="n"/>
      <c r="I6" s="89" t="inlineStr">
        <is>
          <t>2885</t>
        </is>
      </c>
      <c r="J6" s="66" t="n"/>
      <c r="K6" s="163" t="n">
        <v>2704</v>
      </c>
      <c r="L6" s="64" t="n"/>
      <c r="M6" s="79" t="n"/>
      <c r="N6" s="66" t="n"/>
      <c r="O6" s="164" t="n"/>
      <c r="P6" s="64" t="n"/>
      <c r="Q6" s="165">
        <f>Q2-S2</f>
        <v/>
      </c>
      <c r="R6" s="62" t="n"/>
      <c r="S6" s="91">
        <f>S2/Q2</f>
        <v/>
      </c>
      <c r="T6" s="62" t="n"/>
    </row>
    <row r="7">
      <c r="A7" s="69" t="inlineStr">
        <is>
          <t>錢包</t>
        </is>
      </c>
      <c r="B7" s="66" t="n"/>
      <c r="C7" s="159" t="n">
        <v>777</v>
      </c>
      <c r="D7" s="64" t="n"/>
      <c r="E7" s="65" t="n"/>
      <c r="F7" s="66" t="n"/>
      <c r="G7" s="160" t="n"/>
      <c r="H7" s="64" t="n"/>
      <c r="I7" s="89" t="n"/>
      <c r="J7" s="66" t="n"/>
      <c r="K7" s="163" t="n"/>
      <c r="L7" s="64" t="n"/>
      <c r="M7" s="79" t="n"/>
      <c r="N7" s="66" t="n"/>
      <c r="O7" s="164" t="n"/>
      <c r="P7" s="64" t="n"/>
      <c r="Q7" s="85" t="n"/>
      <c r="R7" s="86" t="n"/>
      <c r="S7" s="85" t="n"/>
      <c r="T7" s="86" t="n"/>
    </row>
    <row r="8">
      <c r="A8" s="69" t="inlineStr">
        <is>
          <t>洗衣服</t>
        </is>
      </c>
      <c r="B8" s="66" t="n"/>
      <c r="C8" s="159" t="n">
        <v>120</v>
      </c>
      <c r="D8" s="64" t="n"/>
      <c r="E8" s="65" t="n"/>
      <c r="F8" s="66" t="n"/>
      <c r="G8" s="160" t="n"/>
      <c r="H8" s="64" t="n"/>
      <c r="I8" s="89" t="n"/>
      <c r="J8" s="66" t="n"/>
      <c r="K8" s="163" t="n"/>
      <c r="L8" s="64" t="n"/>
      <c r="M8" s="79" t="n"/>
      <c r="N8" s="66" t="n"/>
      <c r="O8" s="164" t="n"/>
      <c r="P8" s="64" t="n"/>
      <c r="Q8" s="1" t="n"/>
      <c r="R8" s="1" t="n"/>
      <c r="S8" s="1" t="n"/>
      <c r="T8" s="1" t="n"/>
    </row>
    <row r="9">
      <c r="A9" s="81" t="inlineStr">
        <is>
          <t>Aifian</t>
        </is>
      </c>
      <c r="B9" s="82" t="n"/>
      <c r="C9" s="166" t="n">
        <v>3120</v>
      </c>
      <c r="D9" s="102" t="n"/>
      <c r="E9" s="114" t="n"/>
      <c r="F9" s="82" t="n"/>
      <c r="G9" s="167" t="n"/>
      <c r="H9" s="102" t="n"/>
      <c r="I9" s="103" t="n"/>
      <c r="J9" s="82" t="n"/>
      <c r="K9" s="168" t="n"/>
      <c r="L9" s="102" t="n"/>
      <c r="M9" s="109" t="n"/>
      <c r="N9" s="82" t="n"/>
      <c r="O9" s="169" t="n"/>
      <c r="P9" s="102" t="n"/>
      <c r="Q9" s="1" t="n"/>
      <c r="R9" s="1" t="n"/>
      <c r="S9" s="1" t="n"/>
      <c r="T9" s="1" t="n"/>
    </row>
    <row r="10">
      <c r="A10" s="70" t="inlineStr">
        <is>
          <t>總計</t>
        </is>
      </c>
      <c r="B10" s="71" t="n"/>
      <c r="C10" s="170">
        <f>SUM(C2:D9)</f>
        <v/>
      </c>
      <c r="D10" s="96" t="n"/>
      <c r="E10" s="70" t="inlineStr">
        <is>
          <t>總計</t>
        </is>
      </c>
      <c r="F10" s="71" t="n"/>
      <c r="G10" s="170">
        <f>SUM(G2:H9)*投資!G2</f>
        <v/>
      </c>
      <c r="H10" s="96" t="n"/>
      <c r="I10" s="70" t="inlineStr">
        <is>
          <t>總計</t>
        </is>
      </c>
      <c r="J10" s="71" t="n"/>
      <c r="K10" s="170">
        <f>SUM(K2:L9)</f>
        <v/>
      </c>
      <c r="L10" s="96" t="n"/>
      <c r="M10" s="70" t="inlineStr">
        <is>
          <t>總計</t>
        </is>
      </c>
      <c r="N10" s="71" t="n"/>
      <c r="O10" s="170">
        <f>SUM(O2:P9)*投資!G2</f>
        <v/>
      </c>
      <c r="P10" s="96" t="n"/>
      <c r="Q10" s="1" t="n"/>
      <c r="R10" s="1" t="n"/>
      <c r="S10" s="1" t="n"/>
      <c r="T10" s="1" t="n"/>
    </row>
    <row r="11"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E5:F5"/>
    <mergeCell ref="S6:T7"/>
    <mergeCell ref="C4:D4"/>
    <mergeCell ref="E4:F4"/>
    <mergeCell ref="S4:T5"/>
    <mergeCell ref="G7:H7"/>
    <mergeCell ref="I7:J7"/>
    <mergeCell ref="M7:N7"/>
    <mergeCell ref="Q1:R1"/>
    <mergeCell ref="I8:J8"/>
    <mergeCell ref="A8:B8"/>
    <mergeCell ref="C8:D8"/>
    <mergeCell ref="I10:J10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G5:H5"/>
    <mergeCell ref="I5:J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VT</t>
        </is>
      </c>
      <c r="G1" s="66" t="n"/>
      <c r="H1" s="137" t="inlineStr">
        <is>
          <t>USD</t>
        </is>
      </c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105.98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6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6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6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6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6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6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6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6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6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6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6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90625" defaultRowHeight="17"/>
  <cols>
    <col width="15.08984375" customWidth="1" style="26" min="1" max="2"/>
    <col width="15" customWidth="1" style="192" min="3" max="3"/>
    <col width="12.90625" customWidth="1" style="26" min="4" max="4"/>
    <col width="17" customWidth="1" style="26" min="5" max="5"/>
    <col width="12.7265625" customWidth="1" style="26" min="6" max="6"/>
    <col width="12.90625" customWidth="1" style="26" min="7" max="7"/>
    <col width="8.90625" customWidth="1" style="27" min="8" max="8"/>
    <col width="12.6328125" customWidth="1" style="27" min="9" max="9"/>
    <col width="8.90625" customWidth="1" style="27" min="10" max="1024"/>
  </cols>
  <sheetData>
    <row r="1" ht="30" customHeight="1" s="35">
      <c r="A1" s="28" t="n"/>
      <c r="B1" s="29" t="n"/>
      <c r="C1" s="134" t="inlineStr">
        <is>
          <t>存股統計專用表格</t>
        </is>
      </c>
      <c r="D1" s="135" t="n"/>
      <c r="E1" s="135" t="n"/>
      <c r="F1" s="138" t="inlineStr">
        <is>
          <t>VTI</t>
        </is>
      </c>
      <c r="G1" s="66" t="n"/>
      <c r="H1" s="137" t="inlineStr">
        <is>
          <t>USD</t>
        </is>
      </c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248.46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6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6" t="n"/>
      <c r="F6" s="151" t="n"/>
      <c r="G6" s="66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6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6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6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6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6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6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6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6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6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6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6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6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6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6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6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6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6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6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6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6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6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6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6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6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6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6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6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6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6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6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6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6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6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6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6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6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6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6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6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6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6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6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6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6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6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6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6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6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6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6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6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6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6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6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6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6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6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6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6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6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6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6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6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6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6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6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6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6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6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6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6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6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6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6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6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6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6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6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6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6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6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6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6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6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6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6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6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6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6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6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6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6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6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6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6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6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6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6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6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6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6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6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6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6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6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6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6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6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6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6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6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6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6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6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6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6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6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6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6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6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6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6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6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6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6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6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6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6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6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6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6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6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6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6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6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6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6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6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6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6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6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6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6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6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6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6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6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6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6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6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6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6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6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6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6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6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6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6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6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6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6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6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6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6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6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6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6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6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6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6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6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6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6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6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6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6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6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6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6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6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6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6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6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6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6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6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6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6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6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6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6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6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6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6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6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6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6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6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6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6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6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6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6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6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6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6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6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6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6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6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6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6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6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6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6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6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6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6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6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6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6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6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6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6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6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6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6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6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6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6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6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6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6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6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6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6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6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6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6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6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6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6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6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6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6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6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6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6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6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6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6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6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6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6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6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6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6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6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6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6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6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6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6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6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6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6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6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6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6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6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6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6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6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6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6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6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6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6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6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6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6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6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6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6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6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6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6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6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6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6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6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6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6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6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6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6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6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6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6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6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6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6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6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6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6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6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6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6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6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6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6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6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6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6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6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6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6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6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6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6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6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6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6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6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6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6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6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6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6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6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6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6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6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6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6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6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6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6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6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6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6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6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6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6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6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6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6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6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6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6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6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6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6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6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6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6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6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6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6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6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6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6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6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6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6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6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6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6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6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6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6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6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6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6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6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6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6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6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6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6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6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6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6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6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6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6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6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6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6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6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6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6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6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6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6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6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6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6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6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6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6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6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6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6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6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6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6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6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6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6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6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6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6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6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6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6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6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6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6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6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6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6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6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6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6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6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6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6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6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6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6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6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6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6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6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6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6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6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6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6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6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6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6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6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6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6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6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6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6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6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6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6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6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6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6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6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6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6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6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6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6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6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6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6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6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6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6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6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6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6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6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6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6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6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6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6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6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6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6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6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6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6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6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6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6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6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6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6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6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6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6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6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6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6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6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6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6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6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6" t="n"/>
      <c r="H505" s="31" t="n"/>
      <c r="I505" s="31" t="n"/>
      <c r="J505" s="31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453125" defaultRowHeight="17"/>
  <cols>
    <col width="11" customWidth="1" style="35" min="1" max="1"/>
    <col width="16.7265625" customWidth="1" style="35" min="2" max="2"/>
    <col width="14.45312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G2" sqref="G2"/>
    </sheetView>
  </sheetViews>
  <sheetFormatPr baseColWidth="8" defaultColWidth="8.90625" defaultRowHeight="17"/>
  <cols>
    <col width="15.08984375" customWidth="1" style="6" min="1" max="2"/>
    <col width="15" customWidth="1" style="173" min="3" max="3"/>
    <col width="12.90625" customWidth="1" style="6" min="4" max="4"/>
    <col width="15.08984375" customWidth="1" style="6" min="5" max="6"/>
    <col width="15" customWidth="1" style="6" min="7" max="7"/>
    <col width="8.90625" customWidth="1" style="17" min="8" max="8"/>
    <col width="15.08984375" customWidth="1" style="17" min="9" max="10"/>
    <col width="15" customWidth="1" style="18" min="11" max="11"/>
    <col width="8.9062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6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31.355</v>
      </c>
    </row>
    <row r="3" ht="17.25" customHeight="1" s="35">
      <c r="A3" s="175">
        <f>('006208.TW'!E3+'00692.TW'!E3+'00878.TW'!E3+'2890.TW'!E3)-('006208.TW'!F3+'00692.TW'!F3+'00878.TW'!F3+'2890.TW'!F3)-E2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6" t="n"/>
      <c r="D8" s="10" t="n"/>
      <c r="E8" s="121" t="inlineStr">
        <is>
          <t>Total</t>
        </is>
      </c>
      <c r="F8" s="122" t="n"/>
      <c r="G8" s="66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3" sqref="C3:C4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  <col width="8.90625" customWidth="1" style="35" min="1025" max="1030"/>
    <col width="8.90625" customWidth="1" style="35" min="1031" max="1638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BND</t>
        </is>
      </c>
      <c r="G1" s="66" t="n"/>
      <c r="H1" s="137" t="n"/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82.50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6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6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6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6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6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6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6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6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6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6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" sqref="F2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  <col width="8.90625" customWidth="1" style="35" min="1025" max="1030"/>
    <col width="8.90625" customWidth="1" style="35" min="1031" max="1638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00692.TW</t>
        </is>
      </c>
      <c r="G1" s="66" t="n"/>
      <c r="H1" s="137" t="n"/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34.23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6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6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6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6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6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6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6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6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6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6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" sqref="F3:F4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  <col width="8.90625" customWidth="1" style="35" min="1025" max="1030"/>
    <col width="8.90625" customWidth="1" style="35" min="1031" max="1638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00878.TW</t>
        </is>
      </c>
      <c r="G1" s="66" t="n"/>
      <c r="H1" s="137" t="n"/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22.31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6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6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6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6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6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6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6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6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6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6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A5" sqref="A5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  <col width="8.90625" customWidth="1" style="35" min="1025" max="1030"/>
    <col width="8.90625" customWidth="1" style="35" min="1031" max="1638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2890.TW</t>
        </is>
      </c>
      <c r="G1" s="66" t="n"/>
      <c r="H1" s="137" t="n"/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19.60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6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6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6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6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6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6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6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6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6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6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90625" defaultRowHeight="17"/>
  <cols>
    <col width="15.08984375" customWidth="1" style="16" min="1" max="2"/>
    <col width="15" customWidth="1" style="181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BND</t>
        </is>
      </c>
      <c r="G1" s="66" t="n"/>
      <c r="H1" s="137" t="inlineStr">
        <is>
          <t>USD</t>
        </is>
      </c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6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30" t="n"/>
      <c r="G6" s="6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6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6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6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6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6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6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6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6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6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6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6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6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90625" defaultRowHeight="17"/>
  <cols>
    <col width="15.08984375" customWidth="1" style="16" min="1" max="2"/>
    <col width="15" customWidth="1" style="188" min="3" max="3"/>
    <col width="12.90625" customWidth="1" style="16" min="4" max="4"/>
    <col width="17" customWidth="1" style="16" min="5" max="5"/>
    <col width="12.7265625" customWidth="1" style="16" min="6" max="6"/>
    <col width="12.90625" customWidth="1" style="16" min="7" max="7"/>
    <col width="8.90625" customWidth="1" style="17" min="8" max="8"/>
    <col width="12.6328125" customWidth="1" style="17" min="9" max="9"/>
    <col width="8.90625" customWidth="1" style="17" min="10" max="10"/>
    <col width="8.90625" customWidth="1" style="18" min="11" max="1024"/>
  </cols>
  <sheetData>
    <row r="1" ht="30" customHeight="1" s="35">
      <c r="A1" s="19" t="n"/>
      <c r="B1" s="20" t="n"/>
      <c r="C1" s="134" t="inlineStr">
        <is>
          <t>存股統計專用表格</t>
        </is>
      </c>
      <c r="D1" s="135" t="n"/>
      <c r="E1" s="135" t="n"/>
      <c r="F1" s="138" t="inlineStr">
        <is>
          <t>VEA</t>
        </is>
      </c>
      <c r="G1" s="66" t="n"/>
      <c r="H1" s="137" t="inlineStr">
        <is>
          <t>USD</t>
        </is>
      </c>
      <c r="I1" s="122" t="n"/>
      <c r="J1" s="66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48.06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6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6" t="n"/>
      <c r="F6" s="144" t="n"/>
      <c r="G6" s="68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6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6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6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6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6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6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6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6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6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6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6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6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6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6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6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6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6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6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6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6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6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6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6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6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6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6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6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6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6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6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6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6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6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6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6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6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6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6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6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6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6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6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6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6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6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6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6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6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6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6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6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6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6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6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6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6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6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6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6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6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6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6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6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6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6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6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6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6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6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6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6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6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6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6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6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6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6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6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6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6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6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6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6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6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6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6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6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6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6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6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6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6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6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6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6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6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6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6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6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6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6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6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6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6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6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6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6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6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6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6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6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6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6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6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6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6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6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6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6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6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6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6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6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6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6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6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6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6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6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6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6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6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6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6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6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6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6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6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6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6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6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6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6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6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6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6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6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6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6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6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6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6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6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6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6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6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6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6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6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6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6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6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6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6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6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6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6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6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6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6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6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6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6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6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6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6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6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6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6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6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6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6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6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6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6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6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6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6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6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6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6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6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6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6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6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6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6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6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6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6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6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6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6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6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6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6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6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6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6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6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6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6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6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6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6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6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6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6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6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6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6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6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6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6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6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6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6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6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6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6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6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6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6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6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6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6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6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6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6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6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6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6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6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6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6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6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6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6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6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6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6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6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6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6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6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6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6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6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6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6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6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6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6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6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6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6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6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6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6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6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6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6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6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6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6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6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6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6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6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6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6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6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6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6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6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6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6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6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6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6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6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6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6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6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6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6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6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6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6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6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6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6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6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6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6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6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6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6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6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6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6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6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6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6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6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6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6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6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6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6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6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6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6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6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6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6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6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6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6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6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6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6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6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6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6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6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6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6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6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6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6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6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6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6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6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6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6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6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6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6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6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6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6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6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6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6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6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6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6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6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6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6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6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6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6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6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6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6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6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6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6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6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6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6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6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6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6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6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6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6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6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6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6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6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6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6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6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6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6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6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6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6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6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6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6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6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6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6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6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6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6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6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6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6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6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6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6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6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6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6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6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6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6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6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6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6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6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6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6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6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6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6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6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6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6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6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6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6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6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6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6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6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6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6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6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6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6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6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6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6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6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6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6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6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6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6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6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6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6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6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6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6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6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6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6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6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6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6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6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6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6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6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6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6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6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6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6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6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6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6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6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6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6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6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6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6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6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6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6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6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6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6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6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6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6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6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6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6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6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6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6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6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6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6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6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6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6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6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6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2024-02-18T13:44:30Z</dcterms:modified>
  <cp:lastModifiedBy>祐廷 劉</cp:lastModifiedBy>
  <cp:revision>39</cp:revision>
  <cp:lastPrinted>2024-02-15T13:28:44Z</cp:lastPrinted>
</cp:coreProperties>
</file>