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65" firstSheet="0" activeTab="9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Alignment="1" applyProtection="1" pivotButton="0" quotePrefix="0" xfId="0">
      <alignment horizontal="center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1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tabSelected="1" zoomScale="115" zoomScaleNormal="115" workbookViewId="0">
      <selection activeCell="K10" sqref="K1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260.52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4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4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4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4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4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4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4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4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4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4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4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4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4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4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4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4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4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4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4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4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4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4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4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4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4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4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4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4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4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4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4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4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4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4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4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4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4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4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4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4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4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4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4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4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4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4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4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4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4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4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4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4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4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4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4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4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4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4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4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4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4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4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4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4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4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4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4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4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4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4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4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4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4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4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4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4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4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4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4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4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4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4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4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4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4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4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4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4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4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4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4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4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4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4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4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4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4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4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4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4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4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4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4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4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4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4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4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4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4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4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4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4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4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4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4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4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4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4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4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4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4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4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4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4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4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4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4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4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4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4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4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4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4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4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4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4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4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4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4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4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4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4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4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4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4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4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4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4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4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4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4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4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4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4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4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4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4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4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4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4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4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4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4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4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4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4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4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4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4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4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4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4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4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4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4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4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4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4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4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4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4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4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4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4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4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4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4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4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4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4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4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4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4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4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4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4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4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4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4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4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4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4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4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4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4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4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4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4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4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4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4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4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4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4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4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4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4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4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4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4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4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4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4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4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4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4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4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4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4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4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4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4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4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4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4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4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4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4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4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4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4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4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4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4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4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4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4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4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4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4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4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4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4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4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4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4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4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4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4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4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4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4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4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4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4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4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4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4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4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4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4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4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4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4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4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4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4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4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4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4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4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4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4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4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4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4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4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4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4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4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4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4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4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4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4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4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4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4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4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4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4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4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4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4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4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4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4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4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4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4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4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4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4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4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4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4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4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4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4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4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4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4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4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4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4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4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4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4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4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4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4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4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4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4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4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4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4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4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4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4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4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4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4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4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4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4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4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4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4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4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4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4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4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4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4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4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4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4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4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4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4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4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4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4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4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4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4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4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4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4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4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4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4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4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4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4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4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4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4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4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4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4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4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4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4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4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4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4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4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4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4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4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4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4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4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4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4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4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4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4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4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4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4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4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4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4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4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4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4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4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4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4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4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4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4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4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4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4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4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4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4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4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4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4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4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4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4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4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4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4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4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4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4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4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4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4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4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4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4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4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4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4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4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4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4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4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4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4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4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4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4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4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4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4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4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4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4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4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4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4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4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4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4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4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4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4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4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4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4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4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4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4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4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4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4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4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4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4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4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4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4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4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4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4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4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4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4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4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4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4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4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4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4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4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4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4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4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4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4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2" t="n">
        <v>32.353</v>
      </c>
    </row>
    <row r="3" ht="17.25" customHeight="1" s="29">
      <c r="A3" s="143">
        <f>('006208.TW'!E3+'00692.TW'!E3+'00878.TW'!E3+'2890.TW'!E3)-('006208.TW'!F3+'00692.TW'!F3+'00878.TW'!F3+'2890.TW'!F3)-E2+7345</f>
        <v/>
      </c>
      <c r="B3" s="14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4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5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3">
        <f>(BND!E3+VEA!E3+VT!E3+VTI!E3)-(BND!F3+VEA!F3+VT!F3+VTI!F3)</f>
        <v/>
      </c>
      <c r="B10" s="143">
        <f>總資產!O10</f>
        <v/>
      </c>
      <c r="C10" s="8">
        <f>C11/A10</f>
        <v/>
      </c>
      <c r="D10" s="6" t="n"/>
      <c r="E10" s="143">
        <f>A3+A10</f>
        <v/>
      </c>
      <c r="F10" s="143">
        <f>B3+B10</f>
        <v/>
      </c>
      <c r="G10" s="8">
        <f>G11/E10</f>
        <v/>
      </c>
    </row>
    <row r="11" ht="18" customHeight="1" s="29">
      <c r="A11" s="110" t="n"/>
      <c r="B11" s="110" t="n"/>
      <c r="C11" s="144">
        <f>B10-A10</f>
        <v/>
      </c>
      <c r="D11" s="6" t="n"/>
      <c r="E11" s="110" t="n"/>
      <c r="F11" s="110" t="n"/>
      <c r="G11" s="146">
        <f>F10-E10</f>
        <v/>
      </c>
    </row>
    <row r="12">
      <c r="A12" s="6" t="n"/>
      <c r="B12" s="31" t="n"/>
      <c r="C12" s="145" t="n"/>
      <c r="D12" s="6" t="n"/>
      <c r="E12" s="6" t="n"/>
      <c r="F12" s="6" t="n"/>
      <c r="G12" s="6" t="n"/>
    </row>
    <row r="13">
      <c r="A13" s="6" t="n"/>
      <c r="B13" s="31" t="n"/>
      <c r="C13" s="145" t="n"/>
      <c r="D13" s="6" t="n"/>
      <c r="E13" s="6" t="n"/>
      <c r="F13" s="6" t="n"/>
      <c r="G13" s="6" t="n"/>
    </row>
    <row r="14">
      <c r="A14" s="6" t="n"/>
      <c r="B14" s="31" t="n"/>
      <c r="C14" s="14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5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5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5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5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5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5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5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5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5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5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5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5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5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5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5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5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5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5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5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5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5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5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5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5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5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5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5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5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5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5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5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5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5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5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5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5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5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5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5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5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5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5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5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5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5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5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5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5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5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5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5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5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5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5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5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5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5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5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5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5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5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5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5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5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5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5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5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5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5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5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5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5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5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5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5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5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5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5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5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5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5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5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5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5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5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5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5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5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5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5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5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5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5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5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5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5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5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5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5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5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5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5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5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5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5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5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5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5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5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5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5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5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5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5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5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5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5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5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5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5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5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5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5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5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5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5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5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5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5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5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5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5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5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5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5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5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5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5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5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5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5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5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5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5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5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5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5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5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5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5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5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5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5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5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5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5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5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5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5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5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5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5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5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5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5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5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5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5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5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5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5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5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5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5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5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5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5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5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5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5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5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5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5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5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5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5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5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5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5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5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5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5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5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5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5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5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5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5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5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5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5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5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5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5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5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5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5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5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5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5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5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5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5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5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5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5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5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5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5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5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5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5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5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5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5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5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5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5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5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5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5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5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5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5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5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5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5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5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5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5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5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5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5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5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5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5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5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5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5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5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5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5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5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5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5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5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5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5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5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5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5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5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5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5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5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5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5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5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5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5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5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5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5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5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5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5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5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5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5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5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5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5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5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5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5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5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5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5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5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5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5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5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5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5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5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5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5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5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5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5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5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5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5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5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5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5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5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5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5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5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5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5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5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5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5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5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5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5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5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5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5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5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5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5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5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5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5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5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5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5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5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5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5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5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5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5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5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5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5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5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5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5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5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5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5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5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5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5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5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5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5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5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5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5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5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5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5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5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5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5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5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5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5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5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5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5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5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5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5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5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5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5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5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5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5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5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5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5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5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5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5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5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5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5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5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5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5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5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5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5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5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5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5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5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5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5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5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5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5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5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5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5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5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5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5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5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5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5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5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5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5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5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5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5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5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5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5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5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5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5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5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5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5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5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5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5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5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5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5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5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5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5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5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5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5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5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5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5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5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5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5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5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5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5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5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5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5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5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5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5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5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5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5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5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5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5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5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5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5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5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5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5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5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5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5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5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5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5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5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5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5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5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5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5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5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5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5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5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5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5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5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5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5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5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5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5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5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99.15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9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9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9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9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9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9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9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9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9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9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9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9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9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9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40.62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9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9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9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9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9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9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9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9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9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9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0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50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0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23.25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9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9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9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9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9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0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0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0" t="n"/>
      <c r="D23" s="111" t="n"/>
      <c r="E23" s="111" t="n"/>
      <c r="F23" s="111" t="n">
        <v>135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23.25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9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9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9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9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9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9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9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9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9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9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9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9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50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50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50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71.82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0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0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0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0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0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0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0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0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0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0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0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0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0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0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0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0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0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0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0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0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0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50.85</t>
        </is>
      </c>
      <c r="I3" s="151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8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2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2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2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2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2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2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2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2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2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2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2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2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2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2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2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2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2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111.55</t>
        </is>
      </c>
      <c r="I3" s="153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0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0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0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0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0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0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0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0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0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0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0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0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50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2024-06-03T22:00:11Z</dcterms:modified>
  <cp:lastModifiedBy>祐廷 劉</cp:lastModifiedBy>
  <cp:revision>39</cp:revision>
  <cp:lastPrinted>2024-02-22T01:18:13Z</cp:lastPrinted>
</cp:coreProperties>
</file>