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1" t="n">
        <v>51265</v>
      </c>
      <c r="D2" s="55" t="n"/>
      <c r="E2" s="58" t="inlineStr">
        <is>
          <t>美元定存 3.85%</t>
        </is>
      </c>
      <c r="F2" s="53" t="n"/>
      <c r="G2" s="142" t="n">
        <v>770.66</v>
      </c>
      <c r="H2" s="55" t="n"/>
      <c r="I2" s="100" t="inlineStr">
        <is>
          <t>006208</t>
        </is>
      </c>
      <c r="J2" s="101" t="n"/>
      <c r="K2" s="143">
        <f>'006208.TW'!D3*'006208.TW'!C3*0.997</f>
        <v/>
      </c>
      <c r="L2" s="55" t="n"/>
      <c r="M2" s="102" t="inlineStr">
        <is>
          <t>BND</t>
        </is>
      </c>
      <c r="N2" s="101" t="n"/>
      <c r="O2" s="144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45" t="n">
        <v>14667</v>
      </c>
      <c r="D3" s="62" t="n"/>
      <c r="E3" s="82" t="inlineStr">
        <is>
          <t>美元定存 4.10%</t>
        </is>
      </c>
      <c r="F3" s="57" t="n"/>
      <c r="G3" s="146" t="n">
        <v>300</v>
      </c>
      <c r="H3" s="62" t="n"/>
      <c r="I3" s="63" t="inlineStr">
        <is>
          <t>00692</t>
        </is>
      </c>
      <c r="J3" s="64" t="n"/>
      <c r="K3" s="147">
        <f>'00692.TW'!D3*'00692.TW'!C3*0.997</f>
        <v/>
      </c>
      <c r="L3" s="62" t="n"/>
      <c r="M3" s="65" t="inlineStr">
        <is>
          <t>VEA</t>
        </is>
      </c>
      <c r="N3" s="64" t="n"/>
      <c r="O3" s="148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45" t="n">
        <v>30000</v>
      </c>
      <c r="D4" s="62" t="n"/>
      <c r="E4" s="82" t="n"/>
      <c r="F4" s="57" t="n"/>
      <c r="G4" s="146" t="n"/>
      <c r="H4" s="62" t="n"/>
      <c r="I4" s="63" t="inlineStr">
        <is>
          <t>00878</t>
        </is>
      </c>
      <c r="J4" s="64" t="n"/>
      <c r="K4" s="147">
        <f>'00878.TW'!D3*'00878.TW'!C3*0.997</f>
        <v/>
      </c>
      <c r="L4" s="62" t="n"/>
      <c r="M4" s="65" t="inlineStr">
        <is>
          <t>VT</t>
        </is>
      </c>
      <c r="N4" s="64" t="n"/>
      <c r="O4" s="148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45" t="n">
        <v>0</v>
      </c>
      <c r="D5" s="62" t="n"/>
      <c r="E5" s="82" t="n"/>
      <c r="F5" s="57" t="n"/>
      <c r="G5" s="146" t="n"/>
      <c r="H5" s="62" t="n"/>
      <c r="I5" s="63" t="inlineStr">
        <is>
          <t>2890</t>
        </is>
      </c>
      <c r="J5" s="64" t="n"/>
      <c r="K5" s="147">
        <f>'2890.TW'!D3*'2890.TW'!C3*0.997</f>
        <v/>
      </c>
      <c r="L5" s="62" t="n"/>
      <c r="M5" s="65" t="inlineStr">
        <is>
          <t>VTI</t>
        </is>
      </c>
      <c r="N5" s="64" t="n"/>
      <c r="O5" s="148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45">
        <f>投資!G2 * 0</f>
        <v/>
      </c>
      <c r="D6" s="62" t="n"/>
      <c r="E6" s="82" t="n"/>
      <c r="F6" s="57" t="n"/>
      <c r="G6" s="146" t="n"/>
      <c r="H6" s="62" t="n"/>
      <c r="I6" s="83" t="inlineStr">
        <is>
          <t>2371</t>
        </is>
      </c>
      <c r="J6" s="57" t="n"/>
      <c r="K6" s="147" t="n">
        <v>6791</v>
      </c>
      <c r="L6" s="62" t="n"/>
      <c r="M6" s="56" t="n"/>
      <c r="N6" s="57" t="n"/>
      <c r="O6" s="148" t="n"/>
      <c r="P6" s="62" t="n"/>
    </row>
    <row r="7">
      <c r="A7" s="68" t="inlineStr">
        <is>
          <t>錢包</t>
        </is>
      </c>
      <c r="B7" s="57" t="n"/>
      <c r="C7" s="145" t="n">
        <v>2932</v>
      </c>
      <c r="D7" s="62" t="n"/>
      <c r="E7" s="82" t="n"/>
      <c r="F7" s="57" t="n"/>
      <c r="G7" s="146" t="n"/>
      <c r="H7" s="62" t="n"/>
      <c r="I7" s="83" t="n"/>
      <c r="J7" s="57" t="n"/>
      <c r="K7" s="147" t="n"/>
      <c r="L7" s="62" t="n"/>
      <c r="M7" s="56" t="n"/>
      <c r="N7" s="57" t="n"/>
      <c r="O7" s="148" t="n"/>
      <c r="P7" s="62" t="n"/>
    </row>
    <row r="8">
      <c r="A8" s="68" t="inlineStr">
        <is>
          <t>洗衣服</t>
        </is>
      </c>
      <c r="B8" s="57" t="n"/>
      <c r="C8" s="145" t="n">
        <v>60</v>
      </c>
      <c r="D8" s="62" t="n"/>
      <c r="E8" s="82" t="n"/>
      <c r="F8" s="57" t="n"/>
      <c r="G8" s="146" t="n"/>
      <c r="H8" s="62" t="n"/>
      <c r="I8" s="83" t="n"/>
      <c r="J8" s="57" t="n"/>
      <c r="K8" s="147" t="n"/>
      <c r="L8" s="62" t="n"/>
      <c r="M8" s="56" t="n"/>
      <c r="N8" s="57" t="n"/>
      <c r="O8" s="148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49" t="n">
        <v>3167</v>
      </c>
      <c r="D9" s="72" t="n"/>
      <c r="E9" s="73" t="n"/>
      <c r="F9" s="74" t="n"/>
      <c r="G9" s="150" t="n"/>
      <c r="H9" s="72" t="n"/>
      <c r="I9" s="85" t="n"/>
      <c r="J9" s="74" t="n"/>
      <c r="K9" s="151" t="n"/>
      <c r="L9" s="72" t="n"/>
      <c r="M9" s="93" t="n"/>
      <c r="N9" s="74" t="n"/>
      <c r="O9" s="152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53">
        <f>SUM(C2:D9)</f>
        <v/>
      </c>
      <c r="D10" s="60" t="n"/>
      <c r="E10" s="69" t="inlineStr">
        <is>
          <t>總計</t>
        </is>
      </c>
      <c r="F10" s="70" t="n"/>
      <c r="G10" s="153">
        <f>SUM(G2:H9)*投資!G2</f>
        <v/>
      </c>
      <c r="H10" s="60" t="n"/>
      <c r="I10" s="69" t="inlineStr">
        <is>
          <t>總計</t>
        </is>
      </c>
      <c r="J10" s="70" t="n"/>
      <c r="K10" s="153">
        <f>SUM(K2:L9)</f>
        <v/>
      </c>
      <c r="L10" s="60" t="n"/>
      <c r="M10" s="69" t="inlineStr">
        <is>
          <t>總計</t>
        </is>
      </c>
      <c r="N10" s="70" t="n"/>
      <c r="O10" s="153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76" t="n"/>
      <c r="C12" s="155" t="n">
        <v>14903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31.917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92.05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37.76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22.54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5"/>
    <col width="8.875" customWidth="1" style="29" min="105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66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66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73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67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75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67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2024-03-22T22:00:12Z</dcterms:modified>
  <cp:lastModifiedBy>祐廷 劉</cp:lastModifiedBy>
  <cp:revision>39</cp:revision>
  <cp:lastPrinted>2024-02-22T01:18:13Z</cp:lastPrinted>
</cp:coreProperties>
</file>