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Miles\Desktop\HUST-Risc-V-Teamwork\"/>
    </mc:Choice>
  </mc:AlternateContent>
  <xr:revisionPtr revIDLastSave="0" documentId="13_ncr:1_{D4C71FDC-E21E-4D33-92D5-9D48B8E66077}" xr6:coauthVersionLast="47" xr6:coauthVersionMax="47" xr10:uidLastSave="{00000000-0000-0000-0000-000000000000}"/>
  <bookViews>
    <workbookView xWindow="-83" yWindow="0" windowWidth="21766" windowHeight="15563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  <sheet name="指令码表" sheetId="6" r:id="rId5"/>
  </sheets>
  <definedNames>
    <definedName name="_xlnm._FilterDatabase" localSheetId="1" hidden="1">控制信号表达式生成!$A$1:$AI$36</definedName>
    <definedName name="_xlnm._FilterDatabase" localSheetId="0" hidden="1">真值表!$A$1:$AE$23</definedName>
  </definedNames>
  <calcPr calcId="191029"/>
</workbook>
</file>

<file path=xl/calcChain.xml><?xml version="1.0" encoding="utf-8"?>
<calcChain xmlns="http://schemas.openxmlformats.org/spreadsheetml/2006/main">
  <c r="S28" i="1" l="1"/>
  <c r="R28" i="1"/>
  <c r="Q28" i="1"/>
  <c r="P28" i="1"/>
  <c r="N28" i="1"/>
  <c r="M28" i="1"/>
  <c r="L28" i="1"/>
  <c r="K28" i="1"/>
  <c r="J28" i="1"/>
  <c r="I28" i="1"/>
  <c r="H28" i="1"/>
  <c r="G28" i="1"/>
  <c r="F28" i="1"/>
  <c r="E28" i="1"/>
  <c r="S27" i="1"/>
  <c r="R27" i="1"/>
  <c r="Q27" i="1"/>
  <c r="P27" i="1"/>
  <c r="N27" i="1"/>
  <c r="M27" i="1"/>
  <c r="L27" i="1"/>
  <c r="K27" i="1"/>
  <c r="J27" i="1"/>
  <c r="I27" i="1"/>
  <c r="H27" i="1"/>
  <c r="G27" i="1"/>
  <c r="F27" i="1"/>
  <c r="E27" i="1"/>
  <c r="S26" i="1"/>
  <c r="R26" i="1"/>
  <c r="Q26" i="1"/>
  <c r="P26" i="1"/>
  <c r="N26" i="1"/>
  <c r="M26" i="1"/>
  <c r="L26" i="1"/>
  <c r="K26" i="1"/>
  <c r="J26" i="1"/>
  <c r="I26" i="1"/>
  <c r="H26" i="1"/>
  <c r="G26" i="1"/>
  <c r="F26" i="1"/>
  <c r="E26" i="1"/>
  <c r="S23" i="1"/>
  <c r="R23" i="1"/>
  <c r="Q23" i="1"/>
  <c r="P23" i="1"/>
  <c r="N23" i="1"/>
  <c r="M23" i="1"/>
  <c r="L23" i="1"/>
  <c r="K23" i="1"/>
  <c r="J23" i="1"/>
  <c r="I23" i="1"/>
  <c r="H23" i="1"/>
  <c r="G23" i="1"/>
  <c r="F23" i="1"/>
  <c r="E23" i="1"/>
  <c r="S22" i="1"/>
  <c r="R22" i="1"/>
  <c r="Q22" i="1"/>
  <c r="P22" i="1"/>
  <c r="N22" i="1"/>
  <c r="M22" i="1"/>
  <c r="L22" i="1"/>
  <c r="K22" i="1"/>
  <c r="J22" i="1"/>
  <c r="I22" i="1"/>
  <c r="H22" i="1"/>
  <c r="G22" i="1"/>
  <c r="F22" i="1"/>
  <c r="E22" i="1"/>
  <c r="S21" i="1"/>
  <c r="R21" i="1"/>
  <c r="Q21" i="1"/>
  <c r="P21" i="1"/>
  <c r="N21" i="1"/>
  <c r="M21" i="1"/>
  <c r="L21" i="1"/>
  <c r="K21" i="1"/>
  <c r="J21" i="1"/>
  <c r="I21" i="1"/>
  <c r="H21" i="1"/>
  <c r="G21" i="1"/>
  <c r="F21" i="1"/>
  <c r="E21" i="1"/>
  <c r="S20" i="1"/>
  <c r="R20" i="1"/>
  <c r="Q20" i="1"/>
  <c r="P20" i="1"/>
  <c r="N20" i="1"/>
  <c r="M20" i="1"/>
  <c r="L20" i="1"/>
  <c r="K20" i="1"/>
  <c r="J20" i="1"/>
  <c r="I20" i="1"/>
  <c r="H20" i="1"/>
  <c r="G20" i="1"/>
  <c r="F20" i="1"/>
  <c r="E20" i="1"/>
  <c r="S19" i="1"/>
  <c r="R19" i="1"/>
  <c r="Q19" i="1"/>
  <c r="P19" i="1"/>
  <c r="N19" i="1"/>
  <c r="M19" i="1"/>
  <c r="L19" i="1"/>
  <c r="K19" i="1"/>
  <c r="J19" i="1"/>
  <c r="I19" i="1"/>
  <c r="H19" i="1"/>
  <c r="G19" i="1"/>
  <c r="F19" i="1"/>
  <c r="E19" i="1"/>
  <c r="S18" i="1"/>
  <c r="R18" i="1"/>
  <c r="Q18" i="1"/>
  <c r="P18" i="1"/>
  <c r="N18" i="1"/>
  <c r="M18" i="1"/>
  <c r="L18" i="1"/>
  <c r="K18" i="1"/>
  <c r="J18" i="1"/>
  <c r="I18" i="1"/>
  <c r="H18" i="1"/>
  <c r="G18" i="1"/>
  <c r="F18" i="1"/>
  <c r="E18" i="1"/>
  <c r="S17" i="1"/>
  <c r="R17" i="1"/>
  <c r="Q17" i="1"/>
  <c r="P17" i="1"/>
  <c r="N17" i="1"/>
  <c r="M17" i="1"/>
  <c r="L17" i="1"/>
  <c r="K17" i="1"/>
  <c r="J17" i="1"/>
  <c r="I17" i="1"/>
  <c r="H17" i="1"/>
  <c r="G17" i="1"/>
  <c r="F17" i="1"/>
  <c r="E17" i="1"/>
  <c r="S16" i="1"/>
  <c r="R16" i="1"/>
  <c r="Q16" i="1"/>
  <c r="P16" i="1"/>
  <c r="N16" i="1"/>
  <c r="M16" i="1"/>
  <c r="L16" i="1"/>
  <c r="K16" i="1"/>
  <c r="J16" i="1"/>
  <c r="I16" i="1"/>
  <c r="H16" i="1"/>
  <c r="G16" i="1"/>
  <c r="F16" i="1"/>
  <c r="E16" i="1"/>
  <c r="S15" i="1"/>
  <c r="R15" i="1"/>
  <c r="Q15" i="1"/>
  <c r="P15" i="1"/>
  <c r="N15" i="1"/>
  <c r="M15" i="1"/>
  <c r="L15" i="1"/>
  <c r="K15" i="1"/>
  <c r="J15" i="1"/>
  <c r="I15" i="1"/>
  <c r="H15" i="1"/>
  <c r="G15" i="1"/>
  <c r="F15" i="1"/>
  <c r="E15" i="1"/>
  <c r="S14" i="1"/>
  <c r="R14" i="1"/>
  <c r="Q14" i="1"/>
  <c r="P14" i="1"/>
  <c r="N14" i="1"/>
  <c r="M14" i="1"/>
  <c r="L14" i="1"/>
  <c r="K14" i="1"/>
  <c r="J14" i="1"/>
  <c r="I14" i="1"/>
  <c r="H14" i="1"/>
  <c r="G14" i="1"/>
  <c r="F14" i="1"/>
  <c r="E14" i="1"/>
  <c r="S13" i="1"/>
  <c r="R13" i="1"/>
  <c r="Q13" i="1"/>
  <c r="P13" i="1"/>
  <c r="N13" i="1"/>
  <c r="M13" i="1"/>
  <c r="L13" i="1"/>
  <c r="K13" i="1"/>
  <c r="J13" i="1"/>
  <c r="I13" i="1"/>
  <c r="H13" i="1"/>
  <c r="G13" i="1"/>
  <c r="F13" i="1"/>
  <c r="E13" i="1"/>
  <c r="S12" i="1"/>
  <c r="R12" i="1"/>
  <c r="Q12" i="1"/>
  <c r="P12" i="1"/>
  <c r="N12" i="1"/>
  <c r="M12" i="1"/>
  <c r="L12" i="1"/>
  <c r="K12" i="1"/>
  <c r="J12" i="1"/>
  <c r="I12" i="1"/>
  <c r="H12" i="1"/>
  <c r="G12" i="1"/>
  <c r="F12" i="1"/>
  <c r="E12" i="1"/>
  <c r="S11" i="1"/>
  <c r="R11" i="1"/>
  <c r="Q11" i="1"/>
  <c r="P11" i="1"/>
  <c r="N11" i="1"/>
  <c r="M11" i="1"/>
  <c r="L11" i="1"/>
  <c r="K11" i="1"/>
  <c r="J11" i="1"/>
  <c r="I11" i="1"/>
  <c r="H11" i="1"/>
  <c r="G11" i="1"/>
  <c r="F11" i="1"/>
  <c r="E11" i="1"/>
  <c r="S10" i="1"/>
  <c r="R10" i="1"/>
  <c r="Q10" i="1"/>
  <c r="P10" i="1"/>
  <c r="N10" i="1"/>
  <c r="M10" i="1"/>
  <c r="L10" i="1"/>
  <c r="K10" i="1"/>
  <c r="J10" i="1"/>
  <c r="I10" i="1"/>
  <c r="H10" i="1"/>
  <c r="G10" i="1"/>
  <c r="F10" i="1"/>
  <c r="E10" i="1"/>
  <c r="S9" i="1"/>
  <c r="R9" i="1"/>
  <c r="Q9" i="1"/>
  <c r="P9" i="1"/>
  <c r="N9" i="1"/>
  <c r="M9" i="1"/>
  <c r="L9" i="1"/>
  <c r="K9" i="1"/>
  <c r="J9" i="1"/>
  <c r="I9" i="1"/>
  <c r="H9" i="1"/>
  <c r="G9" i="1"/>
  <c r="F9" i="1"/>
  <c r="E9" i="1"/>
  <c r="S8" i="1"/>
  <c r="R8" i="1"/>
  <c r="Q8" i="1"/>
  <c r="P8" i="1"/>
  <c r="N8" i="1"/>
  <c r="M8" i="1"/>
  <c r="L8" i="1"/>
  <c r="K8" i="1"/>
  <c r="J8" i="1"/>
  <c r="I8" i="1"/>
  <c r="H8" i="1"/>
  <c r="G8" i="1"/>
  <c r="F8" i="1"/>
  <c r="E8" i="1"/>
  <c r="S7" i="1"/>
  <c r="R7" i="1"/>
  <c r="Q7" i="1"/>
  <c r="P7" i="1"/>
  <c r="N7" i="1"/>
  <c r="M7" i="1"/>
  <c r="L7" i="1"/>
  <c r="K7" i="1"/>
  <c r="J7" i="1"/>
  <c r="I7" i="1"/>
  <c r="H7" i="1"/>
  <c r="G7" i="1"/>
  <c r="F7" i="1"/>
  <c r="E7" i="1"/>
  <c r="S6" i="1"/>
  <c r="R6" i="1"/>
  <c r="Q6" i="1"/>
  <c r="P6" i="1"/>
  <c r="N6" i="1"/>
  <c r="M6" i="1"/>
  <c r="L6" i="1"/>
  <c r="K6" i="1"/>
  <c r="J6" i="1"/>
  <c r="I6" i="1"/>
  <c r="H6" i="1"/>
  <c r="G6" i="1"/>
  <c r="F6" i="1"/>
  <c r="E6" i="1"/>
  <c r="S5" i="1"/>
  <c r="R5" i="1"/>
  <c r="Q5" i="1"/>
  <c r="P5" i="1"/>
  <c r="N5" i="1"/>
  <c r="M5" i="1"/>
  <c r="L5" i="1"/>
  <c r="K5" i="1"/>
  <c r="J5" i="1"/>
  <c r="I5" i="1"/>
  <c r="H5" i="1"/>
  <c r="G5" i="1"/>
  <c r="F5" i="1"/>
  <c r="E5" i="1"/>
  <c r="S4" i="1"/>
  <c r="R4" i="1"/>
  <c r="Q4" i="1"/>
  <c r="P4" i="1"/>
  <c r="N4" i="1"/>
  <c r="M4" i="1"/>
  <c r="L4" i="1"/>
  <c r="K4" i="1"/>
  <c r="J4" i="1"/>
  <c r="I4" i="1"/>
  <c r="H4" i="1"/>
  <c r="G4" i="1"/>
  <c r="F4" i="1"/>
  <c r="E4" i="1"/>
  <c r="S3" i="1"/>
  <c r="R3" i="1"/>
  <c r="Q3" i="1"/>
  <c r="P3" i="1"/>
  <c r="N3" i="1"/>
  <c r="M3" i="1"/>
  <c r="L3" i="1"/>
  <c r="K3" i="1"/>
  <c r="J3" i="1"/>
  <c r="I3" i="1"/>
  <c r="H3" i="1"/>
  <c r="G3" i="1"/>
  <c r="F3" i="1"/>
  <c r="E3" i="1"/>
  <c r="S2" i="1"/>
  <c r="R2" i="1"/>
  <c r="Q2" i="1"/>
  <c r="P2" i="1"/>
  <c r="N2" i="1"/>
  <c r="M2" i="1"/>
  <c r="L2" i="1"/>
  <c r="K2" i="1"/>
  <c r="J2" i="1"/>
  <c r="I2" i="1"/>
  <c r="H2" i="1"/>
  <c r="G2" i="1"/>
  <c r="F2" i="1"/>
  <c r="E2" i="1"/>
  <c r="AD70" i="6"/>
  <c r="AC70" i="6"/>
  <c r="AB70" i="6"/>
  <c r="AA70" i="6" s="1"/>
  <c r="Z70" i="6" s="1"/>
  <c r="Y70" i="6" s="1"/>
  <c r="X70" i="6" s="1"/>
  <c r="W70" i="6" s="1"/>
  <c r="V70" i="6" s="1"/>
  <c r="U70" i="6" s="1"/>
  <c r="T70" i="6" s="1"/>
  <c r="S70" i="6" s="1"/>
  <c r="R70" i="6" s="1"/>
  <c r="Q70" i="6" s="1"/>
  <c r="P70" i="6" s="1"/>
  <c r="O70" i="6" s="1"/>
  <c r="N70" i="6" s="1"/>
  <c r="M70" i="6" s="1"/>
  <c r="L70" i="6" s="1"/>
  <c r="K70" i="6" s="1"/>
  <c r="J70" i="6" s="1"/>
  <c r="I70" i="6" s="1"/>
  <c r="H70" i="6" s="1"/>
  <c r="G70" i="6" s="1"/>
  <c r="F70" i="6" s="1"/>
  <c r="E70" i="6" s="1"/>
  <c r="D70" i="6" s="1"/>
  <c r="C70" i="6" s="1"/>
  <c r="AD66" i="6"/>
  <c r="AC66" i="6"/>
  <c r="AB66" i="6" s="1"/>
  <c r="AA66" i="6" s="1"/>
  <c r="Z66" i="6" s="1"/>
  <c r="Y66" i="6" s="1"/>
  <c r="X66" i="6" s="1"/>
  <c r="W66" i="6" s="1"/>
  <c r="V66" i="6" s="1"/>
  <c r="U66" i="6" s="1"/>
  <c r="T66" i="6" s="1"/>
  <c r="S66" i="6" s="1"/>
  <c r="R66" i="6" s="1"/>
  <c r="Q66" i="6" s="1"/>
  <c r="P66" i="6" s="1"/>
  <c r="O66" i="6" s="1"/>
  <c r="N66" i="6" s="1"/>
  <c r="M66" i="6" s="1"/>
  <c r="L66" i="6" s="1"/>
  <c r="K66" i="6" s="1"/>
  <c r="J66" i="6" s="1"/>
  <c r="I66" i="6" s="1"/>
  <c r="H66" i="6" s="1"/>
  <c r="G66" i="6" s="1"/>
  <c r="F66" i="6" s="1"/>
  <c r="E66" i="6" s="1"/>
  <c r="D66" i="6" s="1"/>
  <c r="C66" i="6" s="1"/>
  <c r="AD61" i="6"/>
  <c r="AC61" i="6"/>
  <c r="AB61" i="6"/>
  <c r="AA61" i="6" s="1"/>
  <c r="Z61" i="6" s="1"/>
  <c r="Y61" i="6" s="1"/>
  <c r="X61" i="6" s="1"/>
  <c r="W61" i="6" s="1"/>
  <c r="V61" i="6" s="1"/>
  <c r="U61" i="6" s="1"/>
  <c r="T61" i="6" s="1"/>
  <c r="S61" i="6" s="1"/>
  <c r="R61" i="6" s="1"/>
  <c r="Q61" i="6" s="1"/>
  <c r="P61" i="6" s="1"/>
  <c r="O61" i="6" s="1"/>
  <c r="N61" i="6" s="1"/>
  <c r="M61" i="6" s="1"/>
  <c r="L61" i="6" s="1"/>
  <c r="K61" i="6" s="1"/>
  <c r="J61" i="6" s="1"/>
  <c r="I61" i="6" s="1"/>
  <c r="H61" i="6" s="1"/>
  <c r="G61" i="6" s="1"/>
  <c r="F61" i="6" s="1"/>
  <c r="E61" i="6" s="1"/>
  <c r="D61" i="6" s="1"/>
  <c r="C61" i="6" s="1"/>
  <c r="AD53" i="6"/>
  <c r="AC53" i="6"/>
  <c r="AB53" i="6" s="1"/>
  <c r="AA53" i="6" s="1"/>
  <c r="Z53" i="6" s="1"/>
  <c r="Y53" i="6" s="1"/>
  <c r="X53" i="6" s="1"/>
  <c r="W53" i="6" s="1"/>
  <c r="V53" i="6" s="1"/>
  <c r="U53" i="6" s="1"/>
  <c r="T53" i="6" s="1"/>
  <c r="S53" i="6" s="1"/>
  <c r="R53" i="6" s="1"/>
  <c r="Q53" i="6" s="1"/>
  <c r="P53" i="6" s="1"/>
  <c r="O53" i="6" s="1"/>
  <c r="N53" i="6" s="1"/>
  <c r="M53" i="6" s="1"/>
  <c r="L53" i="6" s="1"/>
  <c r="K53" i="6" s="1"/>
  <c r="J53" i="6" s="1"/>
  <c r="I53" i="6" s="1"/>
  <c r="H53" i="6" s="1"/>
  <c r="G53" i="6" s="1"/>
  <c r="F53" i="6" s="1"/>
  <c r="E53" i="6" s="1"/>
  <c r="D53" i="6" s="1"/>
  <c r="C53" i="6" s="1"/>
  <c r="AD21" i="6"/>
  <c r="AC21" i="6"/>
  <c r="AB21" i="6"/>
  <c r="AA21" i="6" s="1"/>
  <c r="Z21" i="6" s="1"/>
  <c r="Y21" i="6" s="1"/>
  <c r="X21" i="6" s="1"/>
  <c r="W21" i="6" s="1"/>
  <c r="V21" i="6" s="1"/>
  <c r="U21" i="6" s="1"/>
  <c r="T21" i="6" s="1"/>
  <c r="S21" i="6" s="1"/>
  <c r="R21" i="6" s="1"/>
  <c r="Q21" i="6" s="1"/>
  <c r="P21" i="6" s="1"/>
  <c r="O21" i="6" s="1"/>
  <c r="N21" i="6" s="1"/>
  <c r="M21" i="6" s="1"/>
  <c r="L21" i="6" s="1"/>
  <c r="K21" i="6" s="1"/>
  <c r="J21" i="6" s="1"/>
  <c r="I21" i="6" s="1"/>
  <c r="H21" i="6" s="1"/>
  <c r="G21" i="6" s="1"/>
  <c r="F21" i="6" s="1"/>
  <c r="E21" i="6" s="1"/>
  <c r="D21" i="6" s="1"/>
  <c r="C21" i="6" s="1"/>
  <c r="AD1" i="6"/>
  <c r="AC1" i="6"/>
  <c r="AB1" i="6" s="1"/>
  <c r="AA1" i="6" s="1"/>
  <c r="Z1" i="6" s="1"/>
  <c r="Y1" i="6" s="1"/>
  <c r="X1" i="6" s="1"/>
  <c r="W1" i="6" s="1"/>
  <c r="V1" i="6" s="1"/>
  <c r="U1" i="6" s="1"/>
  <c r="T1" i="6" s="1"/>
  <c r="S1" i="6" s="1"/>
  <c r="R1" i="6" s="1"/>
  <c r="Q1" i="6" s="1"/>
  <c r="P1" i="6" s="1"/>
  <c r="O1" i="6" s="1"/>
  <c r="N1" i="6" s="1"/>
  <c r="M1" i="6" s="1"/>
  <c r="L1" i="6" s="1"/>
  <c r="K1" i="6" s="1"/>
  <c r="J1" i="6" s="1"/>
  <c r="I1" i="6" s="1"/>
  <c r="H1" i="6" s="1"/>
  <c r="G1" i="6" s="1"/>
  <c r="F1" i="6" s="1"/>
  <c r="E1" i="6" s="1"/>
  <c r="D1" i="6" s="1"/>
  <c r="C1" i="6" s="1"/>
  <c r="S25" i="1"/>
  <c r="R25" i="1"/>
  <c r="Q25" i="1"/>
  <c r="P25" i="1"/>
  <c r="S24" i="1"/>
  <c r="R24" i="1"/>
  <c r="Q24" i="1"/>
  <c r="P24" i="1"/>
  <c r="N25" i="1"/>
  <c r="M25" i="1"/>
  <c r="L25" i="1"/>
  <c r="K25" i="1"/>
  <c r="J25" i="1"/>
  <c r="I25" i="1"/>
  <c r="H25" i="1"/>
  <c r="G25" i="1"/>
  <c r="F25" i="1"/>
  <c r="E25" i="1"/>
  <c r="N24" i="1"/>
  <c r="M24" i="1"/>
  <c r="L24" i="1"/>
  <c r="K24" i="1"/>
  <c r="J24" i="1"/>
  <c r="I24" i="1"/>
  <c r="H24" i="1"/>
  <c r="G24" i="1"/>
  <c r="F24" i="1"/>
  <c r="E2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F24" i="2"/>
  <c r="AG24" i="2"/>
  <c r="AH24" i="2"/>
  <c r="AI24" i="2"/>
  <c r="AJ24" i="2"/>
  <c r="AK24" i="2"/>
  <c r="AL24" i="2"/>
  <c r="AE25" i="2"/>
  <c r="AG25" i="2"/>
  <c r="AH25" i="2"/>
  <c r="AI25" i="2"/>
  <c r="AJ25" i="2"/>
  <c r="AK25" i="2"/>
  <c r="AL25" i="2"/>
  <c r="AE26" i="2"/>
  <c r="AF26" i="2"/>
  <c r="AH26" i="2"/>
  <c r="AI26" i="2"/>
  <c r="AJ26" i="2"/>
  <c r="AK26" i="2"/>
  <c r="AL26" i="2"/>
  <c r="AE27" i="2"/>
  <c r="AF27" i="2"/>
  <c r="AG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X23" i="2"/>
  <c r="Y23" i="2"/>
  <c r="Z23" i="2"/>
  <c r="AA23" i="2"/>
  <c r="AB23" i="2"/>
  <c r="AC23" i="2"/>
  <c r="T24" i="2"/>
  <c r="U24" i="2"/>
  <c r="V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S26" i="2"/>
  <c r="T26" i="2"/>
  <c r="U26" i="2"/>
  <c r="V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X30" i="2"/>
  <c r="Y30" i="2"/>
  <c r="Z30" i="2"/>
  <c r="AA30" i="2"/>
  <c r="AB30" i="2"/>
  <c r="AC30" i="2"/>
  <c r="AD30" i="2"/>
  <c r="Q31" i="2"/>
  <c r="R31" i="2"/>
  <c r="T31" i="2"/>
  <c r="U31" i="2"/>
  <c r="V31" i="2"/>
  <c r="X31" i="2"/>
  <c r="Y31" i="2"/>
  <c r="Z31" i="2"/>
  <c r="AA31" i="2"/>
  <c r="AB31" i="2"/>
  <c r="AC31" i="2"/>
  <c r="AD31" i="2"/>
  <c r="Q32" i="2"/>
  <c r="R32" i="2"/>
  <c r="S32" i="2"/>
  <c r="T32" i="2"/>
  <c r="U32" i="2"/>
  <c r="V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I54" i="1"/>
  <c r="H54" i="1"/>
  <c r="G54" i="1"/>
  <c r="F54" i="1"/>
  <c r="E54" i="1"/>
  <c r="N54" i="1"/>
  <c r="M54" i="1"/>
  <c r="L54" i="1"/>
  <c r="K54" i="1"/>
  <c r="J54" i="1"/>
  <c r="I53" i="1"/>
  <c r="H53" i="1"/>
  <c r="G53" i="1"/>
  <c r="F53" i="1"/>
  <c r="E53" i="1"/>
  <c r="N53" i="1"/>
  <c r="M53" i="1"/>
  <c r="L53" i="1"/>
  <c r="K53" i="1"/>
  <c r="J53" i="1"/>
  <c r="I52" i="1"/>
  <c r="H52" i="1"/>
  <c r="G52" i="1"/>
  <c r="F52" i="1"/>
  <c r="E52" i="1"/>
  <c r="N52" i="1"/>
  <c r="M52" i="1"/>
  <c r="L52" i="1"/>
  <c r="K52" i="1"/>
  <c r="J52" i="1"/>
  <c r="I51" i="1"/>
  <c r="H51" i="1"/>
  <c r="G51" i="1"/>
  <c r="F51" i="1"/>
  <c r="E51" i="1"/>
  <c r="N51" i="1"/>
  <c r="M51" i="1"/>
  <c r="L51" i="1"/>
  <c r="K51" i="1"/>
  <c r="J51" i="1"/>
  <c r="I50" i="1"/>
  <c r="I57" i="2" s="1"/>
  <c r="H50" i="1"/>
  <c r="H57" i="2" s="1"/>
  <c r="G50" i="1"/>
  <c r="G57" i="2" s="1"/>
  <c r="F50" i="1"/>
  <c r="F57" i="2" s="1"/>
  <c r="E50" i="1"/>
  <c r="E57" i="2" s="1"/>
  <c r="N50" i="1"/>
  <c r="N57" i="2" s="1"/>
  <c r="M50" i="1"/>
  <c r="M57" i="2" s="1"/>
  <c r="L50" i="1"/>
  <c r="L57" i="2" s="1"/>
  <c r="K50" i="1"/>
  <c r="K57" i="2" s="1"/>
  <c r="J50" i="1"/>
  <c r="J57" i="2" s="1"/>
  <c r="I49" i="1"/>
  <c r="I56" i="2" s="1"/>
  <c r="H49" i="1"/>
  <c r="H56" i="2" s="1"/>
  <c r="G49" i="1"/>
  <c r="G56" i="2" s="1"/>
  <c r="F49" i="1"/>
  <c r="F56" i="2" s="1"/>
  <c r="E49" i="1"/>
  <c r="E56" i="2" s="1"/>
  <c r="N49" i="1"/>
  <c r="N56" i="2" s="1"/>
  <c r="M49" i="1"/>
  <c r="M56" i="2" s="1"/>
  <c r="L49" i="1"/>
  <c r="L56" i="2" s="1"/>
  <c r="K49" i="1"/>
  <c r="K56" i="2" s="1"/>
  <c r="J49" i="1"/>
  <c r="J56" i="2" s="1"/>
  <c r="I48" i="1"/>
  <c r="I55" i="2" s="1"/>
  <c r="H48" i="1"/>
  <c r="H55" i="2" s="1"/>
  <c r="G48" i="1"/>
  <c r="G55" i="2" s="1"/>
  <c r="F48" i="1"/>
  <c r="F55" i="2" s="1"/>
  <c r="E48" i="1"/>
  <c r="E55" i="2" s="1"/>
  <c r="N48" i="1"/>
  <c r="N55" i="2" s="1"/>
  <c r="M48" i="1"/>
  <c r="M55" i="2" s="1"/>
  <c r="L48" i="1"/>
  <c r="L55" i="2" s="1"/>
  <c r="K48" i="1"/>
  <c r="K55" i="2" s="1"/>
  <c r="J48" i="1"/>
  <c r="J55" i="2" s="1"/>
  <c r="I47" i="1"/>
  <c r="I54" i="2" s="1"/>
  <c r="H47" i="1"/>
  <c r="H54" i="2" s="1"/>
  <c r="G47" i="1"/>
  <c r="G54" i="2" s="1"/>
  <c r="F47" i="1"/>
  <c r="F54" i="2" s="1"/>
  <c r="E47" i="1"/>
  <c r="E54" i="2" s="1"/>
  <c r="N47" i="1"/>
  <c r="N54" i="2" s="1"/>
  <c r="M47" i="1"/>
  <c r="M54" i="2" s="1"/>
  <c r="L47" i="1"/>
  <c r="L54" i="2" s="1"/>
  <c r="K47" i="1"/>
  <c r="K54" i="2" s="1"/>
  <c r="J47" i="1"/>
  <c r="J54" i="2" s="1"/>
  <c r="I46" i="1"/>
  <c r="I53" i="2" s="1"/>
  <c r="H46" i="1"/>
  <c r="H53" i="2" s="1"/>
  <c r="G46" i="1"/>
  <c r="G53" i="2" s="1"/>
  <c r="F46" i="1"/>
  <c r="F53" i="2" s="1"/>
  <c r="E46" i="1"/>
  <c r="E53" i="2" s="1"/>
  <c r="N46" i="1"/>
  <c r="N53" i="2" s="1"/>
  <c r="M46" i="1"/>
  <c r="M53" i="2" s="1"/>
  <c r="L46" i="1"/>
  <c r="L53" i="2" s="1"/>
  <c r="K46" i="1"/>
  <c r="K53" i="2" s="1"/>
  <c r="J46" i="1"/>
  <c r="J53" i="2" s="1"/>
  <c r="I45" i="1"/>
  <c r="I52" i="2" s="1"/>
  <c r="H45" i="1"/>
  <c r="H52" i="2" s="1"/>
  <c r="G45" i="1"/>
  <c r="G52" i="2" s="1"/>
  <c r="F45" i="1"/>
  <c r="F52" i="2" s="1"/>
  <c r="E45" i="1"/>
  <c r="E52" i="2" s="1"/>
  <c r="N45" i="1"/>
  <c r="N52" i="2" s="1"/>
  <c r="M45" i="1"/>
  <c r="M52" i="2" s="1"/>
  <c r="L45" i="1"/>
  <c r="L52" i="2" s="1"/>
  <c r="K45" i="1"/>
  <c r="K52" i="2" s="1"/>
  <c r="J45" i="1"/>
  <c r="J52" i="2" s="1"/>
  <c r="I44" i="1"/>
  <c r="I51" i="2" s="1"/>
  <c r="H44" i="1"/>
  <c r="H51" i="2" s="1"/>
  <c r="G44" i="1"/>
  <c r="G51" i="2" s="1"/>
  <c r="F44" i="1"/>
  <c r="F51" i="2" s="1"/>
  <c r="E44" i="1"/>
  <c r="E51" i="2" s="1"/>
  <c r="N44" i="1"/>
  <c r="N51" i="2" s="1"/>
  <c r="M44" i="1"/>
  <c r="M51" i="2" s="1"/>
  <c r="L44" i="1"/>
  <c r="L51" i="2" s="1"/>
  <c r="K44" i="1"/>
  <c r="K51" i="2" s="1"/>
  <c r="J44" i="1"/>
  <c r="J51" i="2" s="1"/>
  <c r="I43" i="1"/>
  <c r="I50" i="2" s="1"/>
  <c r="H43" i="1"/>
  <c r="H50" i="2" s="1"/>
  <c r="G43" i="1"/>
  <c r="G50" i="2" s="1"/>
  <c r="F43" i="1"/>
  <c r="F50" i="2" s="1"/>
  <c r="E43" i="1"/>
  <c r="E50" i="2" s="1"/>
  <c r="N43" i="1"/>
  <c r="N50" i="2" s="1"/>
  <c r="M43" i="1"/>
  <c r="M50" i="2" s="1"/>
  <c r="L43" i="1"/>
  <c r="L50" i="2" s="1"/>
  <c r="K43" i="1"/>
  <c r="K50" i="2" s="1"/>
  <c r="J43" i="1"/>
  <c r="J50" i="2" s="1"/>
  <c r="I42" i="1"/>
  <c r="I49" i="2" s="1"/>
  <c r="H42" i="1"/>
  <c r="H49" i="2" s="1"/>
  <c r="G42" i="1"/>
  <c r="G49" i="2" s="1"/>
  <c r="F42" i="1"/>
  <c r="F49" i="2" s="1"/>
  <c r="E42" i="1"/>
  <c r="E49" i="2" s="1"/>
  <c r="N42" i="1"/>
  <c r="N49" i="2" s="1"/>
  <c r="M42" i="1"/>
  <c r="M49" i="2" s="1"/>
  <c r="L42" i="1"/>
  <c r="L49" i="2" s="1"/>
  <c r="K42" i="1"/>
  <c r="K49" i="2" s="1"/>
  <c r="J42" i="1"/>
  <c r="J49" i="2" s="1"/>
  <c r="I41" i="1"/>
  <c r="I48" i="2" s="1"/>
  <c r="H41" i="1"/>
  <c r="H48" i="2" s="1"/>
  <c r="G41" i="1"/>
  <c r="G48" i="2" s="1"/>
  <c r="F41" i="1"/>
  <c r="F48" i="2" s="1"/>
  <c r="E41" i="1"/>
  <c r="E48" i="2" s="1"/>
  <c r="N41" i="1"/>
  <c r="N48" i="2" s="1"/>
  <c r="M41" i="1"/>
  <c r="M48" i="2" s="1"/>
  <c r="L41" i="1"/>
  <c r="L48" i="2" s="1"/>
  <c r="K41" i="1"/>
  <c r="K48" i="2" s="1"/>
  <c r="J41" i="1"/>
  <c r="J48" i="2" s="1"/>
  <c r="I40" i="1"/>
  <c r="I47" i="2" s="1"/>
  <c r="H40" i="1"/>
  <c r="H47" i="2" s="1"/>
  <c r="G40" i="1"/>
  <c r="G47" i="2" s="1"/>
  <c r="F40" i="1"/>
  <c r="F47" i="2" s="1"/>
  <c r="E40" i="1"/>
  <c r="E47" i="2" s="1"/>
  <c r="N40" i="1"/>
  <c r="N47" i="2" s="1"/>
  <c r="M40" i="1"/>
  <c r="M47" i="2" s="1"/>
  <c r="L40" i="1"/>
  <c r="L47" i="2" s="1"/>
  <c r="K40" i="1"/>
  <c r="K47" i="2" s="1"/>
  <c r="J40" i="1"/>
  <c r="J47" i="2" s="1"/>
  <c r="I39" i="1"/>
  <c r="I46" i="2" s="1"/>
  <c r="H39" i="1"/>
  <c r="H46" i="2" s="1"/>
  <c r="G39" i="1"/>
  <c r="G46" i="2" s="1"/>
  <c r="F39" i="1"/>
  <c r="F46" i="2" s="1"/>
  <c r="E39" i="1"/>
  <c r="E46" i="2" s="1"/>
  <c r="N39" i="1"/>
  <c r="N46" i="2" s="1"/>
  <c r="M39" i="1"/>
  <c r="M46" i="2" s="1"/>
  <c r="L39" i="1"/>
  <c r="L46" i="2" s="1"/>
  <c r="K39" i="1"/>
  <c r="K46" i="2" s="1"/>
  <c r="J39" i="1"/>
  <c r="J46" i="2" s="1"/>
  <c r="I38" i="1"/>
  <c r="I45" i="2" s="1"/>
  <c r="H38" i="1"/>
  <c r="H45" i="2" s="1"/>
  <c r="G38" i="1"/>
  <c r="G45" i="2" s="1"/>
  <c r="F38" i="1"/>
  <c r="F45" i="2" s="1"/>
  <c r="E38" i="1"/>
  <c r="E45" i="2" s="1"/>
  <c r="N38" i="1"/>
  <c r="N45" i="2" s="1"/>
  <c r="M38" i="1"/>
  <c r="M45" i="2" s="1"/>
  <c r="L38" i="1"/>
  <c r="L45" i="2" s="1"/>
  <c r="K38" i="1"/>
  <c r="K45" i="2" s="1"/>
  <c r="J38" i="1"/>
  <c r="J45" i="2" s="1"/>
  <c r="I37" i="1"/>
  <c r="I44" i="2" s="1"/>
  <c r="H37" i="1"/>
  <c r="H44" i="2" s="1"/>
  <c r="G37" i="1"/>
  <c r="G44" i="2" s="1"/>
  <c r="F37" i="1"/>
  <c r="F44" i="2" s="1"/>
  <c r="E37" i="1"/>
  <c r="E44" i="2" s="1"/>
  <c r="N37" i="1"/>
  <c r="N44" i="2" s="1"/>
  <c r="M37" i="1"/>
  <c r="M44" i="2" s="1"/>
  <c r="L37" i="1"/>
  <c r="L44" i="2" s="1"/>
  <c r="K37" i="1"/>
  <c r="K44" i="2" s="1"/>
  <c r="J37" i="1"/>
  <c r="J44" i="2" s="1"/>
  <c r="I36" i="1"/>
  <c r="I43" i="2" s="1"/>
  <c r="H36" i="1"/>
  <c r="H43" i="2" s="1"/>
  <c r="G36" i="1"/>
  <c r="G43" i="2" s="1"/>
  <c r="F36" i="1"/>
  <c r="F43" i="2" s="1"/>
  <c r="E36" i="1"/>
  <c r="E43" i="2" s="1"/>
  <c r="N36" i="1"/>
  <c r="N43" i="2" s="1"/>
  <c r="M36" i="1"/>
  <c r="M43" i="2" s="1"/>
  <c r="L36" i="1"/>
  <c r="L43" i="2" s="1"/>
  <c r="K36" i="1"/>
  <c r="K43" i="2" s="1"/>
  <c r="J36" i="1"/>
  <c r="J43" i="2" s="1"/>
  <c r="I35" i="1"/>
  <c r="I42" i="2" s="1"/>
  <c r="H35" i="1"/>
  <c r="H42" i="2" s="1"/>
  <c r="G35" i="1"/>
  <c r="G42" i="2" s="1"/>
  <c r="F35" i="1"/>
  <c r="F42" i="2" s="1"/>
  <c r="E35" i="1"/>
  <c r="E42" i="2" s="1"/>
  <c r="N35" i="1"/>
  <c r="N42" i="2" s="1"/>
  <c r="M35" i="1"/>
  <c r="M42" i="2" s="1"/>
  <c r="L35" i="1"/>
  <c r="L42" i="2" s="1"/>
  <c r="K35" i="1"/>
  <c r="K42" i="2" s="1"/>
  <c r="J35" i="1"/>
  <c r="J42" i="2" s="1"/>
  <c r="I34" i="1"/>
  <c r="I41" i="2" s="1"/>
  <c r="H34" i="1"/>
  <c r="H41" i="2" s="1"/>
  <c r="G34" i="1"/>
  <c r="G41" i="2" s="1"/>
  <c r="F34" i="1"/>
  <c r="F41" i="2" s="1"/>
  <c r="E34" i="1"/>
  <c r="E41" i="2" s="1"/>
  <c r="N34" i="1"/>
  <c r="N41" i="2" s="1"/>
  <c r="M34" i="1"/>
  <c r="M41" i="2" s="1"/>
  <c r="L34" i="1"/>
  <c r="L41" i="2" s="1"/>
  <c r="K34" i="1"/>
  <c r="K41" i="2" s="1"/>
  <c r="J34" i="1"/>
  <c r="J41" i="2" s="1"/>
  <c r="I33" i="1"/>
  <c r="I40" i="2" s="1"/>
  <c r="H33" i="1"/>
  <c r="H40" i="2" s="1"/>
  <c r="G33" i="1"/>
  <c r="G40" i="2" s="1"/>
  <c r="F33" i="1"/>
  <c r="F40" i="2" s="1"/>
  <c r="E33" i="1"/>
  <c r="E40" i="2" s="1"/>
  <c r="N33" i="1"/>
  <c r="N40" i="2" s="1"/>
  <c r="M33" i="1"/>
  <c r="M40" i="2" s="1"/>
  <c r="L33" i="1"/>
  <c r="L40" i="2" s="1"/>
  <c r="K33" i="1"/>
  <c r="K40" i="2" s="1"/>
  <c r="J33" i="1"/>
  <c r="J40" i="2" s="1"/>
  <c r="I32" i="1"/>
  <c r="I39" i="2" s="1"/>
  <c r="H32" i="1"/>
  <c r="H39" i="2" s="1"/>
  <c r="G32" i="1"/>
  <c r="G39" i="2" s="1"/>
  <c r="F32" i="1"/>
  <c r="F39" i="2" s="1"/>
  <c r="E32" i="1"/>
  <c r="E39" i="2" s="1"/>
  <c r="N32" i="1"/>
  <c r="N39" i="2" s="1"/>
  <c r="M32" i="1"/>
  <c r="M39" i="2" s="1"/>
  <c r="L32" i="1"/>
  <c r="L39" i="2" s="1"/>
  <c r="K32" i="1"/>
  <c r="K39" i="2" s="1"/>
  <c r="J32" i="1"/>
  <c r="J39" i="2" s="1"/>
  <c r="I31" i="1"/>
  <c r="I38" i="2" s="1"/>
  <c r="H31" i="1"/>
  <c r="H38" i="2" s="1"/>
  <c r="G31" i="1"/>
  <c r="G38" i="2" s="1"/>
  <c r="F31" i="1"/>
  <c r="F38" i="2" s="1"/>
  <c r="E31" i="1"/>
  <c r="E38" i="2" s="1"/>
  <c r="N31" i="1"/>
  <c r="N38" i="2" s="1"/>
  <c r="M31" i="1"/>
  <c r="M38" i="2" s="1"/>
  <c r="L31" i="1"/>
  <c r="L38" i="2" s="1"/>
  <c r="K31" i="1"/>
  <c r="K38" i="2" s="1"/>
  <c r="J31" i="1"/>
  <c r="J38" i="2" s="1"/>
  <c r="I30" i="1"/>
  <c r="I37" i="2" s="1"/>
  <c r="H30" i="1"/>
  <c r="H37" i="2" s="1"/>
  <c r="G30" i="1"/>
  <c r="G37" i="2" s="1"/>
  <c r="F30" i="1"/>
  <c r="F37" i="2" s="1"/>
  <c r="E30" i="1"/>
  <c r="E37" i="2" s="1"/>
  <c r="N30" i="1"/>
  <c r="N37" i="2" s="1"/>
  <c r="M30" i="1"/>
  <c r="M37" i="2" s="1"/>
  <c r="L30" i="1"/>
  <c r="L37" i="2" s="1"/>
  <c r="K30" i="1"/>
  <c r="K37" i="2" s="1"/>
  <c r="J30" i="1"/>
  <c r="J37" i="2" s="1"/>
  <c r="I29" i="1"/>
  <c r="I36" i="2" s="1"/>
  <c r="H29" i="1"/>
  <c r="H36" i="2" s="1"/>
  <c r="G29" i="1"/>
  <c r="G36" i="2" s="1"/>
  <c r="F29" i="1"/>
  <c r="F36" i="2" s="1"/>
  <c r="E29" i="1"/>
  <c r="E36" i="2" s="1"/>
  <c r="N29" i="1"/>
  <c r="N36" i="2" s="1"/>
  <c r="M29" i="1"/>
  <c r="M36" i="2" s="1"/>
  <c r="L29" i="1"/>
  <c r="L36" i="2" s="1"/>
  <c r="K29" i="1"/>
  <c r="K36" i="2" s="1"/>
  <c r="J29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R22" i="2"/>
  <c r="P22" i="2"/>
  <c r="I22" i="2"/>
  <c r="H22" i="2"/>
  <c r="G22" i="2"/>
  <c r="F22" i="2"/>
  <c r="E22" i="2"/>
  <c r="N22" i="2"/>
  <c r="M22" i="2"/>
  <c r="L22" i="2"/>
  <c r="K22" i="2"/>
  <c r="J22" i="2"/>
  <c r="R21" i="2"/>
  <c r="P21" i="2"/>
  <c r="I21" i="2"/>
  <c r="H21" i="2"/>
  <c r="G21" i="2"/>
  <c r="F21" i="2"/>
  <c r="E21" i="2"/>
  <c r="N21" i="2"/>
  <c r="M21" i="2"/>
  <c r="L21" i="2"/>
  <c r="K21" i="2"/>
  <c r="J21" i="2"/>
  <c r="R20" i="2"/>
  <c r="P20" i="2"/>
  <c r="I20" i="2"/>
  <c r="H20" i="2"/>
  <c r="G20" i="2"/>
  <c r="F20" i="2"/>
  <c r="E20" i="2"/>
  <c r="N20" i="2"/>
  <c r="M20" i="2"/>
  <c r="L20" i="2"/>
  <c r="K20" i="2"/>
  <c r="J20" i="2"/>
  <c r="R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I3" i="2"/>
  <c r="H3" i="2"/>
  <c r="G3" i="2"/>
  <c r="F3" i="2"/>
  <c r="E3" i="2"/>
  <c r="N3" i="2"/>
  <c r="M3" i="2"/>
  <c r="L3" i="2"/>
  <c r="K3" i="2"/>
  <c r="J3" i="2"/>
  <c r="R2" i="2"/>
  <c r="P2" i="2"/>
  <c r="I2" i="2"/>
  <c r="H2" i="2"/>
  <c r="G2" i="2"/>
  <c r="F2" i="2"/>
  <c r="E2" i="2"/>
  <c r="N2" i="2"/>
  <c r="M2" i="2"/>
  <c r="L2" i="2"/>
  <c r="K2" i="2"/>
  <c r="J2" i="2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AF25" i="2" s="1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L59" i="2"/>
  <c r="AL58" i="2" s="1"/>
  <c r="AI59" i="2"/>
  <c r="AI58" i="2" s="1"/>
  <c r="AF59" i="2"/>
  <c r="AF58" i="2" s="1"/>
  <c r="AJ59" i="2"/>
  <c r="AJ58" i="2" s="1"/>
  <c r="AG26" i="2" l="1"/>
  <c r="AG59" i="2" s="1"/>
  <c r="AG58" i="2" s="1"/>
  <c r="R26" i="2"/>
  <c r="W26" i="2"/>
  <c r="AH27" i="2"/>
  <c r="AH59" i="2" s="1"/>
  <c r="AH58" i="2" s="1"/>
  <c r="W27" i="2"/>
  <c r="P32" i="2"/>
  <c r="W32" i="2"/>
  <c r="P31" i="2"/>
  <c r="S31" i="2"/>
  <c r="W31" i="2"/>
  <c r="W30" i="2"/>
  <c r="AK30" i="2"/>
  <c r="AK59" i="2" s="1"/>
  <c r="AK58" i="2" s="1"/>
  <c r="AE24" i="2"/>
  <c r="AE59" i="2" s="1"/>
  <c r="AE58" i="2" s="1"/>
  <c r="W24" i="2"/>
  <c r="W15" i="2"/>
  <c r="V15" i="2"/>
  <c r="W13" i="2"/>
  <c r="V13" i="2"/>
  <c r="AA20" i="2"/>
  <c r="Q20" i="2"/>
  <c r="S20" i="2"/>
  <c r="W23" i="2"/>
  <c r="AD23" i="2"/>
  <c r="AD59" i="2" s="1"/>
  <c r="AD58" i="2" s="1"/>
  <c r="W14" i="2"/>
  <c r="V14" i="2"/>
  <c r="S21" i="2"/>
  <c r="Q21" i="2"/>
  <c r="Z19" i="2"/>
  <c r="Q19" i="2"/>
  <c r="S19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Q3" i="2"/>
  <c r="Q2" i="2"/>
  <c r="V9" i="2"/>
  <c r="Y9" i="2"/>
  <c r="U9" i="2"/>
  <c r="Q9" i="2"/>
  <c r="S9" i="2"/>
  <c r="W5" i="2"/>
  <c r="T5" i="2"/>
  <c r="Y7" i="2"/>
  <c r="AA7" i="2"/>
  <c r="V4" i="2"/>
  <c r="Q4" i="2"/>
  <c r="W4" i="2"/>
  <c r="S4" i="2"/>
  <c r="Z59" i="2" l="1"/>
  <c r="Z58" i="2" s="1"/>
  <c r="AA59" i="2"/>
  <c r="AA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<sst xmlns="http://schemas.openxmlformats.org/spreadsheetml/2006/main" count="508" uniqueCount="217">
  <si>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</si>
  <si>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</si>
  <si>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</si>
  <si>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</si>
  <si>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</si>
  <si>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</si>
  <si>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</si>
  <si>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</si>
  <si>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</si>
  <si>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</si>
  <si>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</si>
  <si>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</si>
  <si>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</si>
  <si>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</si>
  <si>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</si>
  <si>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</si>
  <si>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</si>
  <si>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</si>
  <si>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</si>
  <si>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</si>
  <si>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</si>
  <si>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</si>
  <si>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</si>
  <si>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</si>
  <si>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</si>
  <si>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</si>
  <si>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</si>
  <si>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</si>
  <si>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</si>
  <si>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</si>
  <si>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</si>
  <si>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</si>
  <si>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</si>
  <si>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</si>
  <si>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</si>
  <si>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</si>
  <si>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</si>
  <si>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</si>
  <si>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</si>
  <si>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</si>
  <si>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</si>
  <si>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</si>
  <si>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</si>
  <si>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</si>
  <si>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</si>
  <si>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</si>
  <si>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</si>
  <si>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</si>
  <si>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</si>
  <si>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</si>
  <si>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</si>
  <si>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</si>
  <si>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</si>
  <si>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</si>
  <si>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</si>
  <si>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</si>
  <si>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</si>
  <si>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</si>
  <si>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</si>
  <si>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</si>
  <si>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</si>
  <si>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</si>
  <si>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</si>
  <si>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</si>
  <si>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</si>
  <si>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</si>
  <si>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</si>
  <si>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</si>
  <si>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</si>
  <si>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</si>
  <si>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</si>
  <si>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</si>
  <si>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</si>
  <si>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</si>
  <si>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</si>
  <si>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</si>
  <si>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</si>
  <si>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</si>
  <si>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</si>
  <si>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</si>
  <si>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</si>
  <si>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</si>
  <si>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</si>
  <si>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</si>
  <si>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</si>
  <si>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</si>
  <si>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</si>
  <si>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</si>
  <si>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</si>
  <si>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</si>
  <si>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</si>
  <si>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</si>
  <si>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</si>
  <si>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</si>
  <si>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</si>
  <si>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</si>
  <si>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</si>
  <si>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</si>
  <si>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</si>
  <si>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</si>
  <si>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</si>
  <si>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</si>
  <si>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</si>
  <si>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</si>
  <si>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</si>
  <si>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</si>
  <si>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</si>
  <si>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</si>
  <si>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</si>
  <si>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</si>
  <si>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</si>
  <si>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addi</t>
  </si>
  <si>
    <r>
      <rPr>
        <b/>
        <sz val="11"/>
        <color theme="1"/>
        <rFont val="等线"/>
        <family val="4"/>
        <charset val="134"/>
      </rPr>
      <t>指令类型</t>
    </r>
  </si>
  <si>
    <t>R</t>
  </si>
  <si>
    <r>
      <rPr>
        <b/>
        <sz val="11"/>
        <color theme="0"/>
        <rFont val="等线"/>
        <family val="4"/>
        <charset val="134"/>
      </rPr>
      <t>指令集</t>
    </r>
  </si>
  <si>
    <t>func7</t>
  </si>
  <si>
    <t>rs2</t>
  </si>
  <si>
    <t>rs1</t>
  </si>
  <si>
    <t>funct3</t>
  </si>
  <si>
    <t>rd</t>
  </si>
  <si>
    <t>opcode</t>
  </si>
  <si>
    <t>RV32I</t>
  </si>
  <si>
    <t>add</t>
  </si>
  <si>
    <t>c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</si>
  <si>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</si>
  <si>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</si>
  <si>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</si>
  <si>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</si>
  <si>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</si>
  <si>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</si>
  <si>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</si>
  <si>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</si>
  <si>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</si>
  <si>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RAV32M</t>
  </si>
  <si>
    <t>mul</t>
  </si>
  <si>
    <t>mulh</t>
  </si>
  <si>
    <t>mulhsu</t>
  </si>
  <si>
    <t>mulhu</t>
  </si>
  <si>
    <t>div</t>
  </si>
  <si>
    <t>divu</t>
  </si>
  <si>
    <t>rem</t>
  </si>
  <si>
    <t>remu</t>
  </si>
  <si>
    <t>I</t>
  </si>
  <si>
    <t>imm12</t>
  </si>
  <si>
    <t>slli</t>
  </si>
  <si>
    <t>shamt</t>
  </si>
  <si>
    <t>slti</t>
  </si>
  <si>
    <t>sltiu</t>
  </si>
  <si>
    <t>xori</t>
  </si>
  <si>
    <t>srli</t>
  </si>
  <si>
    <t>srai</t>
  </si>
  <si>
    <t>ori</t>
  </si>
  <si>
    <t>andi</t>
  </si>
  <si>
    <t>lb</t>
  </si>
  <si>
    <t>lh</t>
  </si>
  <si>
    <t>lw</t>
  </si>
  <si>
    <t>lbu</t>
  </si>
  <si>
    <t>lhu</t>
  </si>
  <si>
    <t>jalr</t>
  </si>
  <si>
    <t>0x19</t>
  </si>
  <si>
    <t>fence</t>
  </si>
  <si>
    <t>0x03</t>
  </si>
  <si>
    <t>fence.I</t>
  </si>
  <si>
    <t>ecall</t>
  </si>
  <si>
    <t>0x1C</t>
  </si>
  <si>
    <t>ebreak</t>
  </si>
  <si>
    <t>RV32N</t>
  </si>
  <si>
    <t>uret</t>
  </si>
  <si>
    <r>
      <rPr>
        <b/>
        <sz val="11"/>
        <color theme="1"/>
        <rFont val="Consolas"/>
        <family val="2"/>
      </rPr>
      <t>RV32I</t>
    </r>
    <r>
      <rPr>
        <b/>
        <sz val="11"/>
        <color theme="1"/>
        <rFont val="微软雅黑"/>
        <family val="2"/>
        <charset val="134"/>
      </rPr>
      <t>特权</t>
    </r>
  </si>
  <si>
    <t>sret</t>
  </si>
  <si>
    <t>mret</t>
  </si>
  <si>
    <t>sfence.vma</t>
  </si>
  <si>
    <t>wfi</t>
  </si>
  <si>
    <t>csrrw</t>
  </si>
  <si>
    <t>CSR</t>
  </si>
  <si>
    <t>csrrs</t>
  </si>
  <si>
    <t>csrrc</t>
  </si>
  <si>
    <t>csrrwi</t>
  </si>
  <si>
    <t>zimm[4:0]</t>
  </si>
  <si>
    <t>csrrsi</t>
  </si>
  <si>
    <t>csrrci</t>
  </si>
  <si>
    <t>B</t>
  </si>
  <si>
    <t>imm[10:5]</t>
  </si>
  <si>
    <t>imm[4:1]</t>
  </si>
  <si>
    <t>beq</t>
  </si>
  <si>
    <t>0x18</t>
  </si>
  <si>
    <t>bne</t>
  </si>
  <si>
    <t>blt</t>
  </si>
  <si>
    <t>bge</t>
  </si>
  <si>
    <t>bltu</t>
  </si>
  <si>
    <t>bgeu</t>
  </si>
  <si>
    <t>S</t>
  </si>
  <si>
    <t>imm[11:5]</t>
  </si>
  <si>
    <t>imm[4:0]</t>
  </si>
  <si>
    <t>sb</t>
  </si>
  <si>
    <t>0x08</t>
  </si>
  <si>
    <t>sh</t>
  </si>
  <si>
    <t>sw</t>
  </si>
  <si>
    <t>U</t>
  </si>
  <si>
    <r>
      <rPr>
        <b/>
        <sz val="11"/>
        <color theme="1"/>
        <rFont val="Consolas"/>
        <family val="2"/>
      </rPr>
      <t>imm[31:</t>
    </r>
    <r>
      <rPr>
        <b/>
        <sz val="11"/>
        <color rgb="FFFF0000"/>
        <rFont val="Consolas"/>
        <family val="2"/>
      </rPr>
      <t>12</t>
    </r>
    <r>
      <rPr>
        <b/>
        <sz val="11"/>
        <color theme="1"/>
        <rFont val="Consolas"/>
        <family val="2"/>
      </rPr>
      <t>]</t>
    </r>
  </si>
  <si>
    <t>lui</t>
  </si>
  <si>
    <t>0x0d</t>
  </si>
  <si>
    <t>auipc</t>
  </si>
  <si>
    <t>0x05</t>
  </si>
  <si>
    <t>UJ</t>
  </si>
  <si>
    <t>imm[10:1]</t>
  </si>
  <si>
    <t>imm[19:12]</t>
  </si>
  <si>
    <t>jal</t>
  </si>
  <si>
    <t>0x01b</t>
  </si>
  <si>
    <t>1c</t>
  </si>
  <si>
    <t>1b</t>
  </si>
  <si>
    <t>sll</t>
    <phoneticPr fontId="26" type="noConversion"/>
  </si>
  <si>
    <t>c</t>
    <phoneticPr fontId="26" type="noConversion"/>
  </si>
  <si>
    <t>xor</t>
    <phoneticPr fontId="26" type="noConversion"/>
  </si>
  <si>
    <t>or</t>
    <phoneticPr fontId="26" type="noConversion"/>
  </si>
  <si>
    <t>uret</t>
    <phoneticPr fontId="26" type="noConversion"/>
  </si>
  <si>
    <t>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</si>
</sst>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b/>
      <sz val="11"/>
      <color theme="1"/>
      <name val="Consolas"/>
      <family val="2"/>
    </font>
    <font>
      <b/>
      <sz val="11"/>
      <color theme="1"/>
      <name val="等线"/>
      <family val="4"/>
      <charset val="134"/>
    </font>
    <font>
      <b/>
      <sz val="8"/>
      <color theme="1"/>
      <name val="Consolas"/>
      <family val="2"/>
    </font>
    <font>
      <b/>
      <sz val="11"/>
      <color theme="0"/>
      <name val="Consolas"/>
      <family val="2"/>
    </font>
    <font>
      <b/>
      <sz val="11"/>
      <color theme="0"/>
      <name val="等线"/>
      <family val="4"/>
      <charset val="134"/>
    </font>
    <font>
      <b/>
      <sz val="11"/>
      <color rgb="FFFF0000"/>
      <name val="Consolas"/>
      <family val="2"/>
    </font>
  </fonts>
  <fills count="1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35" fillId="0" borderId="10" xfId="0" applyFont="1" applyBorder="1" applyAlignment="1">
      <alignment horizontal="center"/>
    </xf>
    <xf numFmtId="0" fontId="37" fillId="0" borderId="17" xfId="0" applyFont="1" applyBorder="1"/>
    <xf numFmtId="0" fontId="38" fillId="11" borderId="10" xfId="0" applyFont="1" applyFill="1" applyBorder="1" applyAlignment="1">
      <alignment horizontal="center"/>
    </xf>
    <xf numFmtId="0" fontId="38" fillId="11" borderId="16" xfId="0" applyFont="1" applyFill="1" applyBorder="1" applyAlignment="1">
      <alignment horizontal="center"/>
    </xf>
    <xf numFmtId="0" fontId="35" fillId="12" borderId="22" xfId="0" applyFont="1" applyFill="1" applyBorder="1" applyAlignment="1">
      <alignment horizontal="center"/>
    </xf>
    <xf numFmtId="0" fontId="35" fillId="12" borderId="23" xfId="0" applyFont="1" applyFill="1" applyBorder="1" applyAlignment="1">
      <alignment horizontal="center"/>
    </xf>
    <xf numFmtId="0" fontId="35" fillId="0" borderId="16" xfId="0" applyFont="1" applyBorder="1" applyAlignment="1">
      <alignment horizontal="center"/>
    </xf>
    <xf numFmtId="0" fontId="40" fillId="15" borderId="16" xfId="0" applyFont="1" applyFill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5" fillId="6" borderId="10" xfId="0" applyFont="1" applyFill="1" applyBorder="1" applyAlignment="1">
      <alignment horizontal="center"/>
    </xf>
    <xf numFmtId="0" fontId="37" fillId="12" borderId="10" xfId="0" applyFont="1" applyFill="1" applyBorder="1" applyAlignment="1">
      <alignment horizontal="center"/>
    </xf>
    <xf numFmtId="0" fontId="37" fillId="12" borderId="17" xfId="0" applyFont="1" applyFill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5" fillId="12" borderId="10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35" fillId="6" borderId="16" xfId="0" applyFont="1" applyFill="1" applyBorder="1" applyAlignment="1">
      <alignment horizontal="center"/>
    </xf>
    <xf numFmtId="0" fontId="37" fillId="17" borderId="10" xfId="0" applyFont="1" applyFill="1" applyBorder="1" applyAlignment="1">
      <alignment horizontal="center"/>
    </xf>
    <xf numFmtId="0" fontId="35" fillId="6" borderId="17" xfId="0" applyFont="1" applyFill="1" applyBorder="1" applyAlignment="1">
      <alignment horizontal="center"/>
    </xf>
    <xf numFmtId="0" fontId="40" fillId="6" borderId="17" xfId="0" applyFont="1" applyFill="1" applyBorder="1" applyAlignment="1">
      <alignment horizontal="center"/>
    </xf>
    <xf numFmtId="0" fontId="35" fillId="0" borderId="24" xfId="0" applyFont="1" applyBorder="1" applyAlignment="1">
      <alignment horizontal="center"/>
    </xf>
    <xf numFmtId="0" fontId="35" fillId="18" borderId="16" xfId="0" applyFont="1" applyFill="1" applyBorder="1" applyAlignment="1">
      <alignment horizontal="center"/>
    </xf>
    <xf numFmtId="0" fontId="37" fillId="17" borderId="17" xfId="0" applyFont="1" applyFill="1" applyBorder="1" applyAlignment="1">
      <alignment horizontal="center"/>
    </xf>
    <xf numFmtId="0" fontId="37" fillId="6" borderId="17" xfId="0" applyFont="1" applyFill="1" applyBorder="1" applyAlignment="1">
      <alignment horizontal="center"/>
    </xf>
    <xf numFmtId="0" fontId="37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  <xf numFmtId="0" fontId="35" fillId="12" borderId="18" xfId="0" applyFont="1" applyFill="1" applyBorder="1" applyAlignment="1">
      <alignment horizontal="center"/>
    </xf>
    <xf numFmtId="0" fontId="35" fillId="12" borderId="19" xfId="0" applyFont="1" applyFill="1" applyBorder="1" applyAlignment="1">
      <alignment horizontal="center"/>
    </xf>
    <xf numFmtId="0" fontId="35" fillId="12" borderId="20" xfId="0" applyFont="1" applyFill="1" applyBorder="1" applyAlignment="1">
      <alignment horizontal="center"/>
    </xf>
    <xf numFmtId="0" fontId="35" fillId="13" borderId="21" xfId="0" applyFont="1" applyFill="1" applyBorder="1" applyAlignment="1">
      <alignment horizontal="center"/>
    </xf>
    <xf numFmtId="0" fontId="35" fillId="13" borderId="19" xfId="0" applyFont="1" applyFill="1" applyBorder="1" applyAlignment="1">
      <alignment horizontal="center"/>
    </xf>
    <xf numFmtId="0" fontId="35" fillId="13" borderId="20" xfId="0" applyFont="1" applyFill="1" applyBorder="1" applyAlignment="1">
      <alignment horizontal="center"/>
    </xf>
    <xf numFmtId="0" fontId="35" fillId="14" borderId="21" xfId="0" applyFont="1" applyFill="1" applyBorder="1" applyAlignment="1">
      <alignment horizontal="center"/>
    </xf>
    <xf numFmtId="0" fontId="35" fillId="14" borderId="19" xfId="0" applyFont="1" applyFill="1" applyBorder="1" applyAlignment="1">
      <alignment horizontal="center"/>
    </xf>
    <xf numFmtId="0" fontId="35" fillId="14" borderId="20" xfId="0" applyFont="1" applyFill="1" applyBorder="1" applyAlignment="1">
      <alignment horizontal="center"/>
    </xf>
    <xf numFmtId="0" fontId="35" fillId="12" borderId="21" xfId="0" applyFont="1" applyFill="1" applyBorder="1" applyAlignment="1">
      <alignment horizontal="center"/>
    </xf>
    <xf numFmtId="0" fontId="35" fillId="8" borderId="21" xfId="0" applyFont="1" applyFill="1" applyBorder="1" applyAlignment="1">
      <alignment horizontal="center"/>
    </xf>
    <xf numFmtId="0" fontId="35" fillId="8" borderId="19" xfId="0" applyFont="1" applyFill="1" applyBorder="1" applyAlignment="1">
      <alignment horizontal="center"/>
    </xf>
    <xf numFmtId="0" fontId="35" fillId="8" borderId="20" xfId="0" applyFont="1" applyFill="1" applyBorder="1" applyAlignment="1">
      <alignment horizontal="center"/>
    </xf>
    <xf numFmtId="0" fontId="35" fillId="6" borderId="10" xfId="0" applyFont="1" applyFill="1" applyBorder="1" applyAlignment="1">
      <alignment horizontal="center"/>
    </xf>
    <xf numFmtId="0" fontId="35" fillId="16" borderId="10" xfId="0" applyFont="1" applyFill="1" applyBorder="1" applyAlignment="1">
      <alignment horizontal="center"/>
    </xf>
    <xf numFmtId="0" fontId="35" fillId="14" borderId="10" xfId="0" applyFont="1" applyFill="1" applyBorder="1" applyAlignment="1">
      <alignment horizontal="center"/>
    </xf>
    <xf numFmtId="0" fontId="35" fillId="12" borderId="10" xfId="0" applyFont="1" applyFill="1" applyBorder="1" applyAlignment="1">
      <alignment horizontal="center"/>
    </xf>
    <xf numFmtId="0" fontId="35" fillId="8" borderId="10" xfId="0" applyFont="1" applyFill="1" applyBorder="1" applyAlignment="1">
      <alignment horizontal="center"/>
    </xf>
    <xf numFmtId="0" fontId="37" fillId="17" borderId="10" xfId="0" applyFont="1" applyFill="1" applyBorder="1" applyAlignment="1">
      <alignment horizontal="center"/>
    </xf>
    <xf numFmtId="0" fontId="35" fillId="6" borderId="17" xfId="0" applyFont="1" applyFill="1" applyBorder="1" applyAlignment="1">
      <alignment horizontal="center"/>
    </xf>
    <xf numFmtId="0" fontId="40" fillId="6" borderId="17" xfId="0" applyFont="1" applyFill="1" applyBorder="1" applyAlignment="1">
      <alignment horizontal="center"/>
    </xf>
    <xf numFmtId="0" fontId="37" fillId="6" borderId="16" xfId="0" applyFont="1" applyFill="1" applyBorder="1" applyAlignment="1">
      <alignment horizontal="center"/>
    </xf>
    <xf numFmtId="0" fontId="37" fillId="6" borderId="15" xfId="0" applyFont="1" applyFill="1" applyBorder="1" applyAlignment="1">
      <alignment horizontal="center"/>
    </xf>
    <xf numFmtId="0" fontId="37" fillId="6" borderId="12" xfId="0" applyFont="1" applyFill="1" applyBorder="1" applyAlignment="1">
      <alignment horizontal="center"/>
    </xf>
    <xf numFmtId="0" fontId="37" fillId="17" borderId="16" xfId="0" applyFont="1" applyFill="1" applyBorder="1" applyAlignment="1">
      <alignment horizontal="center"/>
    </xf>
    <xf numFmtId="0" fontId="37" fillId="17" borderId="15" xfId="0" applyFont="1" applyFill="1" applyBorder="1" applyAlignment="1">
      <alignment horizontal="center"/>
    </xf>
    <xf numFmtId="0" fontId="37" fillId="17" borderId="12" xfId="0" applyFont="1" applyFill="1" applyBorder="1" applyAlignment="1">
      <alignment horizontal="center"/>
    </xf>
    <xf numFmtId="0" fontId="35" fillId="13" borderId="10" xfId="0" applyFont="1" applyFill="1" applyBorder="1" applyAlignment="1">
      <alignment horizontal="center"/>
    </xf>
    <xf numFmtId="0" fontId="35" fillId="6" borderId="16" xfId="0" applyFont="1" applyFill="1" applyBorder="1" applyAlignment="1">
      <alignment horizontal="center"/>
    </xf>
    <xf numFmtId="0" fontId="35" fillId="6" borderId="15" xfId="0" applyFont="1" applyFill="1" applyBorder="1" applyAlignment="1">
      <alignment horizontal="center"/>
    </xf>
    <xf numFmtId="0" fontId="35" fillId="6" borderId="12" xfId="0" applyFont="1" applyFill="1" applyBorder="1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E55"/>
  <sheetViews>
    <sheetView tabSelected="1" zoomScale="85" zoomScaleNormal="85" workbookViewId="0">
      <selection activeCell="X59" sqref="X59"/>
    </sheetView>
  </sheetViews>
  <sheetFormatPr defaultColWidth="9" defaultRowHeight="16.5" x14ac:dyDescent="0.6"/>
  <cols>
    <col min="1" max="1" width="8.46484375" style="18" customWidth="1"/>
    <col min="2" max="3" width="10.46484375" style="26" customWidth="1"/>
    <col min="4" max="4" width="11.1328125" style="26" customWidth="1"/>
    <col min="5" max="14" width="4.46484375" style="26" hidden="1" customWidth="1"/>
    <col min="15" max="15" width="8.796875" style="26" customWidth="1"/>
    <col min="16" max="19" width="3.46484375" style="26" hidden="1" customWidth="1"/>
    <col min="20" max="20" width="10.1328125" style="26" customWidth="1"/>
    <col min="21" max="21" width="9.1328125" style="26" customWidth="1"/>
    <col min="22" max="22" width="10.46484375" style="26" customWidth="1"/>
    <col min="23" max="23" width="9.46484375" style="26" customWidth="1"/>
    <col min="24" max="25" width="9.1328125" style="26" customWidth="1"/>
    <col min="26" max="29" width="9" style="26" customWidth="1"/>
    <col min="30" max="31" width="9" style="27" customWidth="1"/>
  </cols>
  <sheetData>
    <row r="1" spans="1:31" s="17" customFormat="1" ht="28.15" x14ac:dyDescent="0.4">
      <c r="A1" s="39" t="s">
        <v>1</v>
      </c>
      <c r="B1" s="40" t="s">
        <v>67</v>
      </c>
      <c r="C1" s="40" t="s">
        <v>66</v>
      </c>
      <c r="D1" s="66" t="s">
        <v>65</v>
      </c>
      <c r="E1" s="65" t="s">
        <v>98</v>
      </c>
      <c r="F1" s="41" t="s">
        <v>99</v>
      </c>
      <c r="G1" s="41" t="s">
        <v>100</v>
      </c>
      <c r="H1" s="41" t="s">
        <v>101</v>
      </c>
      <c r="I1" s="41" t="s">
        <v>102</v>
      </c>
      <c r="J1" s="41" t="s">
        <v>103</v>
      </c>
      <c r="K1" s="41" t="s">
        <v>104</v>
      </c>
      <c r="L1" s="41" t="s">
        <v>105</v>
      </c>
      <c r="M1" s="41" t="s">
        <v>106</v>
      </c>
      <c r="N1" s="41" t="s">
        <v>107</v>
      </c>
      <c r="O1" s="64" t="s">
        <v>2</v>
      </c>
      <c r="P1" s="22" t="s">
        <v>3</v>
      </c>
      <c r="Q1" s="22" t="s">
        <v>4</v>
      </c>
      <c r="R1" s="22" t="s">
        <v>5</v>
      </c>
      <c r="S1" s="22" t="s">
        <v>6</v>
      </c>
      <c r="T1" s="23" t="s">
        <v>7</v>
      </c>
      <c r="U1" s="23" t="s">
        <v>8</v>
      </c>
      <c r="V1" s="23" t="s">
        <v>68</v>
      </c>
      <c r="W1" s="23" t="s">
        <v>9</v>
      </c>
      <c r="X1" s="23" t="s">
        <v>64</v>
      </c>
      <c r="Y1" s="23" t="s">
        <v>73</v>
      </c>
      <c r="Z1" s="23" t="s">
        <v>10</v>
      </c>
      <c r="AA1" s="23" t="s">
        <v>11</v>
      </c>
      <c r="AB1" s="25" t="s">
        <v>71</v>
      </c>
      <c r="AC1" s="25" t="s">
        <v>72</v>
      </c>
      <c r="AD1" s="25" t="s">
        <v>109</v>
      </c>
      <c r="AE1" s="25" t="s">
        <v>200</v>
      </c>
    </row>
    <row r="2" spans="1:31" x14ac:dyDescent="0.6">
      <c r="A2" s="30" t="s">
        <v>61</v>
      </c>
      <c r="B2" s="35">
        <v>0</v>
      </c>
      <c r="C2" s="35">
        <v>0</v>
      </c>
      <c r="D2" s="28" t="s">
        <v>123</v>
      </c>
      <c r="E2" s="20">
        <f>IF(ISNUMBER($B2),IF(MOD($B2,64)/32&gt;=1,1,0),"")</f>
        <v>0</v>
      </c>
      <c r="F2" s="20">
        <f>IF(ISNUMBER($B2),IF(MOD($B2,2)&gt;=1,1,0),"")</f>
        <v>0</v>
      </c>
      <c r="G2" s="20">
        <f>IF(ISNUMBER($C2),IF(MOD($C2,8)/4&gt;=1,1,0),"")</f>
        <v>0</v>
      </c>
      <c r="H2" s="20">
        <f>IF(ISNUMBER($C2),IF(MOD($C2,4)/2&gt;=1,1,0),"")</f>
        <v>0</v>
      </c>
      <c r="I2" s="28">
        <f>IF(ISNUMBER($C2),IF(MOD($C2,2)&gt;=1,1,0),"")</f>
        <v>0</v>
      </c>
      <c r="J2" s="34">
        <f>IF(ISBLANK($D2),"",IF(MOD(HEX2DEC($D2),32)/16&gt;=1,1,0))</f>
        <v>0</v>
      </c>
      <c r="K2" s="34">
        <f>IF(ISBLANK($D2),"",IF(MOD(HEX2DEC($D2),16)/8&gt;=1,1,0))</f>
        <v>1</v>
      </c>
      <c r="L2" s="34">
        <f>IF(ISBLANK($D2),"",IF(MOD(HEX2DEC($D2),8)/4&gt;=1,1,0))</f>
        <v>1</v>
      </c>
      <c r="M2" s="34">
        <f>IF(ISBLANK($D2),"",IF(MOD(HEX2DEC($D2),4)/2&gt;=1,1,0))</f>
        <v>0</v>
      </c>
      <c r="N2" s="62">
        <f>IF(ISBLANK($D2),"",IF(MOD(HEX2DEC($D2),2)&gt;=1,1,0))</f>
        <v>0</v>
      </c>
      <c r="O2" s="36">
        <v>5</v>
      </c>
      <c r="P2" s="37">
        <f>IF(ISNUMBER($O2),IF(MOD($O2,16)/8&gt;=1,1,0),"X")</f>
        <v>0</v>
      </c>
      <c r="Q2" s="37">
        <f>IF(ISNUMBER($O2),IF(MOD($O2,8)/4&gt;=1,1,0),"X")</f>
        <v>1</v>
      </c>
      <c r="R2" s="37">
        <f>IF(ISNUMBER($O2),IF(MOD($O2,4)/2&gt;=1,1,0),"X")</f>
        <v>0</v>
      </c>
      <c r="S2" s="37">
        <f>IF(ISNUMBER($O2),IF(MOD($O2,2)&gt;=1,1,0),"X")</f>
        <v>1</v>
      </c>
      <c r="T2" s="30"/>
      <c r="U2" s="30"/>
      <c r="V2" s="30"/>
      <c r="W2" s="30">
        <v>1</v>
      </c>
      <c r="X2" s="30"/>
      <c r="Y2" s="30"/>
      <c r="Z2" s="30"/>
      <c r="AA2" s="30"/>
      <c r="AB2" s="30"/>
      <c r="AC2" s="30"/>
      <c r="AD2" s="34"/>
      <c r="AE2" s="34"/>
    </row>
    <row r="3" spans="1:31" x14ac:dyDescent="0.6">
      <c r="A3" s="55" t="s">
        <v>74</v>
      </c>
      <c r="B3" s="42">
        <v>32</v>
      </c>
      <c r="C3" s="57">
        <v>0</v>
      </c>
      <c r="D3" s="59" t="s">
        <v>123</v>
      </c>
      <c r="E3" s="57">
        <f>IF(ISNUMBER($B3),IF(MOD($B3,64)/32&gt;=1,1,0),"")</f>
        <v>1</v>
      </c>
      <c r="F3" s="57">
        <f>IF(ISNUMBER($B3),IF(MOD($B3,2)&gt;=1,1,0),"")</f>
        <v>0</v>
      </c>
      <c r="G3" s="57">
        <f>IF(ISNUMBER($C3),IF(MOD($C3,8)/4&gt;=1,1,0),"")</f>
        <v>0</v>
      </c>
      <c r="H3" s="57">
        <f>IF(ISNUMBER($C3),IF(MOD($C3,4)/2&gt;=1,1,0),"")</f>
        <v>0</v>
      </c>
      <c r="I3" s="59">
        <f>IF(ISNUMBER($C3),IF(MOD($C3,2)&gt;=1,1,0),"")</f>
        <v>0</v>
      </c>
      <c r="J3" s="58">
        <f>IF(ISBLANK($D3),"",IF(MOD(HEX2DEC($D3),32)/16&gt;=1,1,0))</f>
        <v>0</v>
      </c>
      <c r="K3" s="58">
        <f>IF(ISBLANK($D3),"",IF(MOD(HEX2DEC($D3),16)/8&gt;=1,1,0))</f>
        <v>1</v>
      </c>
      <c r="L3" s="58">
        <f>IF(ISBLANK($D3),"",IF(MOD(HEX2DEC($D3),8)/4&gt;=1,1,0))</f>
        <v>1</v>
      </c>
      <c r="M3" s="58">
        <f>IF(ISBLANK($D3),"",IF(MOD(HEX2DEC($D3),4)/2&gt;=1,1,0))</f>
        <v>0</v>
      </c>
      <c r="N3" s="63">
        <f>IF(ISBLANK($D3),"",IF(MOD(HEX2DEC($D3),2)&gt;=1,1,0))</f>
        <v>0</v>
      </c>
      <c r="O3" s="60">
        <v>6</v>
      </c>
      <c r="P3" s="61">
        <f>IF(ISNUMBER($O3),IF(MOD($O3,16)/8&gt;=1,1,0),"X")</f>
        <v>0</v>
      </c>
      <c r="Q3" s="61">
        <f>IF(ISNUMBER($O3),IF(MOD($O3,8)/4&gt;=1,1,0),"X")</f>
        <v>1</v>
      </c>
      <c r="R3" s="61">
        <f>IF(ISNUMBER($O3),IF(MOD($O3,4)/2&gt;=1,1,0),"X")</f>
        <v>1</v>
      </c>
      <c r="S3" s="61">
        <f>IF(ISNUMBER($O3),IF(MOD($O3,2)&gt;=1,1,0),"X")</f>
        <v>0</v>
      </c>
      <c r="T3" s="55"/>
      <c r="U3" s="55"/>
      <c r="V3" s="55"/>
      <c r="W3" s="55">
        <v>1</v>
      </c>
      <c r="X3" s="55"/>
      <c r="Y3" s="55"/>
      <c r="Z3" s="55"/>
      <c r="AA3" s="55"/>
      <c r="AB3" s="55"/>
      <c r="AC3" s="55"/>
      <c r="AD3" s="56"/>
      <c r="AE3" s="56"/>
    </row>
    <row r="4" spans="1:31" x14ac:dyDescent="0.6">
      <c r="A4" s="30" t="s">
        <v>75</v>
      </c>
      <c r="B4" s="35">
        <v>0</v>
      </c>
      <c r="C4" s="35">
        <v>7</v>
      </c>
      <c r="D4" s="28" t="s">
        <v>123</v>
      </c>
      <c r="E4" s="20">
        <f>IF(ISNUMBER($B4),IF(MOD($B4,64)/32&gt;=1,1,0),"")</f>
        <v>0</v>
      </c>
      <c r="F4" s="20">
        <f>IF(ISNUMBER($B4),IF(MOD($B4,2)&gt;=1,1,0),"")</f>
        <v>0</v>
      </c>
      <c r="G4" s="20">
        <f>IF(ISNUMBER($C4),IF(MOD($C4,8)/4&gt;=1,1,0),"")</f>
        <v>1</v>
      </c>
      <c r="H4" s="20">
        <f>IF(ISNUMBER($C4),IF(MOD($C4,4)/2&gt;=1,1,0),"")</f>
        <v>1</v>
      </c>
      <c r="I4" s="28">
        <f>IF(ISNUMBER($C4),IF(MOD($C4,2)&gt;=1,1,0),"")</f>
        <v>1</v>
      </c>
      <c r="J4" s="34">
        <f>IF(ISBLANK($D4),"",IF(MOD(HEX2DEC($D4),32)/16&gt;=1,1,0))</f>
        <v>0</v>
      </c>
      <c r="K4" s="34">
        <f>IF(ISBLANK($D4),"",IF(MOD(HEX2DEC($D4),16)/8&gt;=1,1,0))</f>
        <v>1</v>
      </c>
      <c r="L4" s="34">
        <f>IF(ISBLANK($D4),"",IF(MOD(HEX2DEC($D4),8)/4&gt;=1,1,0))</f>
        <v>1</v>
      </c>
      <c r="M4" s="34">
        <f>IF(ISBLANK($D4),"",IF(MOD(HEX2DEC($D4),4)/2&gt;=1,1,0))</f>
        <v>0</v>
      </c>
      <c r="N4" s="62">
        <f>IF(ISBLANK($D4),"",IF(MOD(HEX2DEC($D4),2)&gt;=1,1,0))</f>
        <v>0</v>
      </c>
      <c r="O4" s="36">
        <v>7</v>
      </c>
      <c r="P4" s="37">
        <f>IF(ISNUMBER($O4),IF(MOD($O4,16)/8&gt;=1,1,0),"X")</f>
        <v>0</v>
      </c>
      <c r="Q4" s="37">
        <f>IF(ISNUMBER($O4),IF(MOD($O4,8)/4&gt;=1,1,0),"X")</f>
        <v>1</v>
      </c>
      <c r="R4" s="37">
        <f>IF(ISNUMBER($O4),IF(MOD($O4,4)/2&gt;=1,1,0),"X")</f>
        <v>1</v>
      </c>
      <c r="S4" s="37">
        <f>IF(ISNUMBER($O4),IF(MOD($O4,2)&gt;=1,1,0),"X")</f>
        <v>1</v>
      </c>
      <c r="T4" s="30"/>
      <c r="U4" s="30"/>
      <c r="V4" s="30"/>
      <c r="W4" s="30">
        <v>1</v>
      </c>
      <c r="X4" s="30"/>
      <c r="Y4" s="30"/>
      <c r="Z4" s="30"/>
      <c r="AA4" s="30"/>
      <c r="AB4" s="30"/>
      <c r="AC4" s="30"/>
      <c r="AD4" s="34"/>
      <c r="AE4" s="34"/>
    </row>
    <row r="5" spans="1:31" x14ac:dyDescent="0.6">
      <c r="A5" s="55" t="s">
        <v>76</v>
      </c>
      <c r="B5" s="42">
        <v>0</v>
      </c>
      <c r="C5" s="57">
        <v>6</v>
      </c>
      <c r="D5" s="59" t="s">
        <v>123</v>
      </c>
      <c r="E5" s="57">
        <f>IF(ISNUMBER($B5),IF(MOD($B5,64)/32&gt;=1,1,0),"")</f>
        <v>0</v>
      </c>
      <c r="F5" s="57">
        <f>IF(ISNUMBER($B5),IF(MOD($B5,2)&gt;=1,1,0),"")</f>
        <v>0</v>
      </c>
      <c r="G5" s="57">
        <f>IF(ISNUMBER($C5),IF(MOD($C5,8)/4&gt;=1,1,0),"")</f>
        <v>1</v>
      </c>
      <c r="H5" s="57">
        <f>IF(ISNUMBER($C5),IF(MOD($C5,4)/2&gt;=1,1,0),"")</f>
        <v>1</v>
      </c>
      <c r="I5" s="59">
        <f>IF(ISNUMBER($C5),IF(MOD($C5,2)&gt;=1,1,0),"")</f>
        <v>0</v>
      </c>
      <c r="J5" s="58">
        <f>IF(ISBLANK($D5),"",IF(MOD(HEX2DEC($D5),32)/16&gt;=1,1,0))</f>
        <v>0</v>
      </c>
      <c r="K5" s="58">
        <f>IF(ISBLANK($D5),"",IF(MOD(HEX2DEC($D5),16)/8&gt;=1,1,0))</f>
        <v>1</v>
      </c>
      <c r="L5" s="58">
        <f>IF(ISBLANK($D5),"",IF(MOD(HEX2DEC($D5),8)/4&gt;=1,1,0))</f>
        <v>1</v>
      </c>
      <c r="M5" s="58">
        <f>IF(ISBLANK($D5),"",IF(MOD(HEX2DEC($D5),4)/2&gt;=1,1,0))</f>
        <v>0</v>
      </c>
      <c r="N5" s="63">
        <f>IF(ISBLANK($D5),"",IF(MOD(HEX2DEC($D5),2)&gt;=1,1,0))</f>
        <v>0</v>
      </c>
      <c r="O5" s="60">
        <v>8</v>
      </c>
      <c r="P5" s="61">
        <f>IF(ISNUMBER($O5),IF(MOD($O5,16)/8&gt;=1,1,0),"X")</f>
        <v>1</v>
      </c>
      <c r="Q5" s="61">
        <f>IF(ISNUMBER($O5),IF(MOD($O5,8)/4&gt;=1,1,0),"X")</f>
        <v>0</v>
      </c>
      <c r="R5" s="61">
        <f>IF(ISNUMBER($O5),IF(MOD($O5,4)/2&gt;=1,1,0),"X")</f>
        <v>0</v>
      </c>
      <c r="S5" s="61">
        <f>IF(ISNUMBER($O5),IF(MOD($O5,2)&gt;=1,1,0),"X")</f>
        <v>0</v>
      </c>
      <c r="T5" s="55"/>
      <c r="U5" s="55"/>
      <c r="V5" s="55"/>
      <c r="W5" s="55">
        <v>1</v>
      </c>
      <c r="X5" s="55"/>
      <c r="Y5" s="55"/>
      <c r="Z5" s="55"/>
      <c r="AA5" s="55"/>
      <c r="AB5" s="55"/>
      <c r="AC5" s="55"/>
      <c r="AD5" s="56"/>
      <c r="AE5" s="56"/>
    </row>
    <row r="6" spans="1:31" x14ac:dyDescent="0.6">
      <c r="A6" s="30" t="s">
        <v>62</v>
      </c>
      <c r="B6" s="35">
        <v>0</v>
      </c>
      <c r="C6" s="35">
        <v>2</v>
      </c>
      <c r="D6" s="28" t="s">
        <v>123</v>
      </c>
      <c r="E6" s="20">
        <f>IF(ISNUMBER($B6),IF(MOD($B6,64)/32&gt;=1,1,0),"")</f>
        <v>0</v>
      </c>
      <c r="F6" s="20">
        <f>IF(ISNUMBER($B6),IF(MOD($B6,2)&gt;=1,1,0),"")</f>
        <v>0</v>
      </c>
      <c r="G6" s="20">
        <f>IF(ISNUMBER($C6),IF(MOD($C6,8)/4&gt;=1,1,0),"")</f>
        <v>0</v>
      </c>
      <c r="H6" s="20">
        <f>IF(ISNUMBER($C6),IF(MOD($C6,4)/2&gt;=1,1,0),"")</f>
        <v>1</v>
      </c>
      <c r="I6" s="28">
        <f>IF(ISNUMBER($C6),IF(MOD($C6,2)&gt;=1,1,0),"")</f>
        <v>0</v>
      </c>
      <c r="J6" s="34">
        <f>IF(ISBLANK($D6),"",IF(MOD(HEX2DEC($D6),32)/16&gt;=1,1,0))</f>
        <v>0</v>
      </c>
      <c r="K6" s="34">
        <f>IF(ISBLANK($D6),"",IF(MOD(HEX2DEC($D6),16)/8&gt;=1,1,0))</f>
        <v>1</v>
      </c>
      <c r="L6" s="34">
        <f>IF(ISBLANK($D6),"",IF(MOD(HEX2DEC($D6),8)/4&gt;=1,1,0))</f>
        <v>1</v>
      </c>
      <c r="M6" s="34">
        <f>IF(ISBLANK($D6),"",IF(MOD(HEX2DEC($D6),4)/2&gt;=1,1,0))</f>
        <v>0</v>
      </c>
      <c r="N6" s="62">
        <f>IF(ISBLANK($D6),"",IF(MOD(HEX2DEC($D6),2)&gt;=1,1,0))</f>
        <v>0</v>
      </c>
      <c r="O6" s="36">
        <v>11</v>
      </c>
      <c r="P6" s="37">
        <f>IF(ISNUMBER($O6),IF(MOD($O6,16)/8&gt;=1,1,0),"X")</f>
        <v>1</v>
      </c>
      <c r="Q6" s="37">
        <f>IF(ISNUMBER($O6),IF(MOD($O6,8)/4&gt;=1,1,0),"X")</f>
        <v>0</v>
      </c>
      <c r="R6" s="37">
        <f>IF(ISNUMBER($O6),IF(MOD($O6,4)/2&gt;=1,1,0),"X")</f>
        <v>1</v>
      </c>
      <c r="S6" s="37">
        <f>IF(ISNUMBER($O6),IF(MOD($O6,2)&gt;=1,1,0),"X")</f>
        <v>1</v>
      </c>
      <c r="T6" s="30"/>
      <c r="U6" s="30"/>
      <c r="V6" s="30"/>
      <c r="W6" s="30">
        <v>1</v>
      </c>
      <c r="X6" s="30"/>
      <c r="Y6" s="30"/>
      <c r="Z6" s="30"/>
      <c r="AA6" s="30"/>
      <c r="AB6" s="30"/>
      <c r="AC6" s="30"/>
      <c r="AD6" s="34"/>
      <c r="AE6" s="34"/>
    </row>
    <row r="7" spans="1:31" x14ac:dyDescent="0.6">
      <c r="A7" s="55" t="s">
        <v>77</v>
      </c>
      <c r="B7" s="42">
        <v>0</v>
      </c>
      <c r="C7" s="57">
        <v>3</v>
      </c>
      <c r="D7" s="59" t="s">
        <v>123</v>
      </c>
      <c r="E7" s="57">
        <f>IF(ISNUMBER($B7),IF(MOD($B7,64)/32&gt;=1,1,0),"")</f>
        <v>0</v>
      </c>
      <c r="F7" s="57">
        <f>IF(ISNUMBER($B7),IF(MOD($B7,2)&gt;=1,1,0),"")</f>
        <v>0</v>
      </c>
      <c r="G7" s="57">
        <f>IF(ISNUMBER($C7),IF(MOD($C7,8)/4&gt;=1,1,0),"")</f>
        <v>0</v>
      </c>
      <c r="H7" s="57">
        <f>IF(ISNUMBER($C7),IF(MOD($C7,4)/2&gt;=1,1,0),"")</f>
        <v>1</v>
      </c>
      <c r="I7" s="59">
        <f>IF(ISNUMBER($C7),IF(MOD($C7,2)&gt;=1,1,0),"")</f>
        <v>1</v>
      </c>
      <c r="J7" s="58">
        <f>IF(ISBLANK($D7),"",IF(MOD(HEX2DEC($D7),32)/16&gt;=1,1,0))</f>
        <v>0</v>
      </c>
      <c r="K7" s="58">
        <f>IF(ISBLANK($D7),"",IF(MOD(HEX2DEC($D7),16)/8&gt;=1,1,0))</f>
        <v>1</v>
      </c>
      <c r="L7" s="58">
        <f>IF(ISBLANK($D7),"",IF(MOD(HEX2DEC($D7),8)/4&gt;=1,1,0))</f>
        <v>1</v>
      </c>
      <c r="M7" s="58">
        <f>IF(ISBLANK($D7),"",IF(MOD(HEX2DEC($D7),4)/2&gt;=1,1,0))</f>
        <v>0</v>
      </c>
      <c r="N7" s="63">
        <f>IF(ISBLANK($D7),"",IF(MOD(HEX2DEC($D7),2)&gt;=1,1,0))</f>
        <v>0</v>
      </c>
      <c r="O7" s="60">
        <v>12</v>
      </c>
      <c r="P7" s="61">
        <f>IF(ISNUMBER($O7),IF(MOD($O7,16)/8&gt;=1,1,0),"X")</f>
        <v>1</v>
      </c>
      <c r="Q7" s="61">
        <f>IF(ISNUMBER($O7),IF(MOD($O7,8)/4&gt;=1,1,0),"X")</f>
        <v>1</v>
      </c>
      <c r="R7" s="61">
        <f>IF(ISNUMBER($O7),IF(MOD($O7,4)/2&gt;=1,1,0),"X")</f>
        <v>0</v>
      </c>
      <c r="S7" s="61">
        <f>IF(ISNUMBER($O7),IF(MOD($O7,2)&gt;=1,1,0),"X")</f>
        <v>0</v>
      </c>
      <c r="T7" s="55"/>
      <c r="U7" s="55"/>
      <c r="V7" s="55"/>
      <c r="W7" s="55">
        <v>1</v>
      </c>
      <c r="X7" s="55"/>
      <c r="Y7" s="55"/>
      <c r="Z7" s="55"/>
      <c r="AA7" s="55"/>
      <c r="AB7" s="55"/>
      <c r="AC7" s="55"/>
      <c r="AD7" s="56"/>
      <c r="AE7" s="56"/>
    </row>
    <row r="8" spans="1:31" x14ac:dyDescent="0.6">
      <c r="A8" s="30" t="s">
        <v>111</v>
      </c>
      <c r="B8" s="35"/>
      <c r="C8" s="35">
        <v>0</v>
      </c>
      <c r="D8" s="28">
        <v>4</v>
      </c>
      <c r="E8" s="20" t="str">
        <f>IF(ISNUMBER($B8),IF(MOD($B8,64)/32&gt;=1,1,0),"")</f>
        <v/>
      </c>
      <c r="F8" s="20" t="str">
        <f>IF(ISNUMBER($B8),IF(MOD($B8,2)&gt;=1,1,0),"")</f>
        <v/>
      </c>
      <c r="G8" s="20">
        <f>IF(ISNUMBER($C8),IF(MOD($C8,8)/4&gt;=1,1,0),"")</f>
        <v>0</v>
      </c>
      <c r="H8" s="20">
        <f>IF(ISNUMBER($C8),IF(MOD($C8,4)/2&gt;=1,1,0),"")</f>
        <v>0</v>
      </c>
      <c r="I8" s="28">
        <f>IF(ISNUMBER($C8),IF(MOD($C8,2)&gt;=1,1,0),"")</f>
        <v>0</v>
      </c>
      <c r="J8" s="34">
        <f>IF(ISBLANK($D8),"",IF(MOD(HEX2DEC($D8),32)/16&gt;=1,1,0))</f>
        <v>0</v>
      </c>
      <c r="K8" s="34">
        <f>IF(ISBLANK($D8),"",IF(MOD(HEX2DEC($D8),16)/8&gt;=1,1,0))</f>
        <v>0</v>
      </c>
      <c r="L8" s="34">
        <f>IF(ISBLANK($D8),"",IF(MOD(HEX2DEC($D8),8)/4&gt;=1,1,0))</f>
        <v>1</v>
      </c>
      <c r="M8" s="34">
        <f>IF(ISBLANK($D8),"",IF(MOD(HEX2DEC($D8),4)/2&gt;=1,1,0))</f>
        <v>0</v>
      </c>
      <c r="N8" s="62">
        <f>IF(ISBLANK($D8),"",IF(MOD(HEX2DEC($D8),2)&gt;=1,1,0))</f>
        <v>0</v>
      </c>
      <c r="O8" s="36">
        <v>5</v>
      </c>
      <c r="P8" s="37">
        <f>IF(ISNUMBER($O8),IF(MOD($O8,16)/8&gt;=1,1,0),"X")</f>
        <v>0</v>
      </c>
      <c r="Q8" s="37">
        <f>IF(ISNUMBER($O8),IF(MOD($O8,8)/4&gt;=1,1,0),"X")</f>
        <v>1</v>
      </c>
      <c r="R8" s="37">
        <f>IF(ISNUMBER($O8),IF(MOD($O8,4)/2&gt;=1,1,0),"X")</f>
        <v>0</v>
      </c>
      <c r="S8" s="37">
        <f>IF(ISNUMBER($O8),IF(MOD($O8,2)&gt;=1,1,0),"X")</f>
        <v>1</v>
      </c>
      <c r="T8" s="30"/>
      <c r="U8" s="30"/>
      <c r="V8" s="30">
        <v>1</v>
      </c>
      <c r="W8" s="30">
        <v>1</v>
      </c>
      <c r="X8" s="30"/>
      <c r="Y8" s="30"/>
      <c r="Z8" s="30"/>
      <c r="AA8" s="30"/>
      <c r="AB8" s="30"/>
      <c r="AC8" s="30"/>
      <c r="AD8" s="34"/>
      <c r="AE8" s="34"/>
    </row>
    <row r="9" spans="1:31" x14ac:dyDescent="0.6">
      <c r="A9" s="55" t="s">
        <v>78</v>
      </c>
      <c r="B9" s="42"/>
      <c r="C9" s="57">
        <v>7</v>
      </c>
      <c r="D9" s="59">
        <v>4</v>
      </c>
      <c r="E9" s="57" t="str">
        <f>IF(ISNUMBER($B9),IF(MOD($B9,64)/32&gt;=1,1,0),"")</f>
        <v/>
      </c>
      <c r="F9" s="57" t="str">
        <f>IF(ISNUMBER($B9),IF(MOD($B9,2)&gt;=1,1,0),"")</f>
        <v/>
      </c>
      <c r="G9" s="57">
        <f>IF(ISNUMBER($C9),IF(MOD($C9,8)/4&gt;=1,1,0),"")</f>
        <v>1</v>
      </c>
      <c r="H9" s="57">
        <f>IF(ISNUMBER($C9),IF(MOD($C9,4)/2&gt;=1,1,0),"")</f>
        <v>1</v>
      </c>
      <c r="I9" s="59">
        <f>IF(ISNUMBER($C9),IF(MOD($C9,2)&gt;=1,1,0),"")</f>
        <v>1</v>
      </c>
      <c r="J9" s="58">
        <f>IF(ISBLANK($D9),"",IF(MOD(HEX2DEC($D9),32)/16&gt;=1,1,0))</f>
        <v>0</v>
      </c>
      <c r="K9" s="58">
        <f>IF(ISBLANK($D9),"",IF(MOD(HEX2DEC($D9),16)/8&gt;=1,1,0))</f>
        <v>0</v>
      </c>
      <c r="L9" s="58">
        <f>IF(ISBLANK($D9),"",IF(MOD(HEX2DEC($D9),8)/4&gt;=1,1,0))</f>
        <v>1</v>
      </c>
      <c r="M9" s="58">
        <f>IF(ISBLANK($D9),"",IF(MOD(HEX2DEC($D9),4)/2&gt;=1,1,0))</f>
        <v>0</v>
      </c>
      <c r="N9" s="63">
        <f>IF(ISBLANK($D9),"",IF(MOD(HEX2DEC($D9),2)&gt;=1,1,0))</f>
        <v>0</v>
      </c>
      <c r="O9" s="60">
        <v>7</v>
      </c>
      <c r="P9" s="61">
        <f>IF(ISNUMBER($O9),IF(MOD($O9,16)/8&gt;=1,1,0),"X")</f>
        <v>0</v>
      </c>
      <c r="Q9" s="61">
        <f>IF(ISNUMBER($O9),IF(MOD($O9,8)/4&gt;=1,1,0),"X")</f>
        <v>1</v>
      </c>
      <c r="R9" s="61">
        <f>IF(ISNUMBER($O9),IF(MOD($O9,4)/2&gt;=1,1,0),"X")</f>
        <v>1</v>
      </c>
      <c r="S9" s="61">
        <f>IF(ISNUMBER($O9),IF(MOD($O9,2)&gt;=1,1,0),"X")</f>
        <v>1</v>
      </c>
      <c r="T9" s="55"/>
      <c r="U9" s="55"/>
      <c r="V9" s="30">
        <v>1</v>
      </c>
      <c r="W9" s="55">
        <v>1</v>
      </c>
      <c r="X9" s="55"/>
      <c r="Y9" s="55"/>
      <c r="Z9" s="55"/>
      <c r="AA9" s="55"/>
      <c r="AB9" s="55"/>
      <c r="AC9" s="55"/>
      <c r="AD9" s="56"/>
      <c r="AE9" s="56"/>
    </row>
    <row r="10" spans="1:31" x14ac:dyDescent="0.6">
      <c r="A10" s="30" t="s">
        <v>80</v>
      </c>
      <c r="B10" s="35"/>
      <c r="C10" s="35">
        <v>6</v>
      </c>
      <c r="D10" s="28">
        <v>4</v>
      </c>
      <c r="E10" s="20" t="str">
        <f>IF(ISNUMBER($B10),IF(MOD($B10,64)/32&gt;=1,1,0),"")</f>
        <v/>
      </c>
      <c r="F10" s="20" t="str">
        <f>IF(ISNUMBER($B10),IF(MOD($B10,2)&gt;=1,1,0),"")</f>
        <v/>
      </c>
      <c r="G10" s="20">
        <f>IF(ISNUMBER($C10),IF(MOD($C10,8)/4&gt;=1,1,0),"")</f>
        <v>1</v>
      </c>
      <c r="H10" s="20">
        <f>IF(ISNUMBER($C10),IF(MOD($C10,4)/2&gt;=1,1,0),"")</f>
        <v>1</v>
      </c>
      <c r="I10" s="28">
        <f>IF(ISNUMBER($C10),IF(MOD($C10,2)&gt;=1,1,0),"")</f>
        <v>0</v>
      </c>
      <c r="J10" s="34">
        <f>IF(ISBLANK($D10),"",IF(MOD(HEX2DEC($D10),32)/16&gt;=1,1,0))</f>
        <v>0</v>
      </c>
      <c r="K10" s="34">
        <f>IF(ISBLANK($D10),"",IF(MOD(HEX2DEC($D10),16)/8&gt;=1,1,0))</f>
        <v>0</v>
      </c>
      <c r="L10" s="34">
        <f>IF(ISBLANK($D10),"",IF(MOD(HEX2DEC($D10),8)/4&gt;=1,1,0))</f>
        <v>1</v>
      </c>
      <c r="M10" s="34">
        <f>IF(ISBLANK($D10),"",IF(MOD(HEX2DEC($D10),4)/2&gt;=1,1,0))</f>
        <v>0</v>
      </c>
      <c r="N10" s="62">
        <f>IF(ISBLANK($D10),"",IF(MOD(HEX2DEC($D10),2)&gt;=1,1,0))</f>
        <v>0</v>
      </c>
      <c r="O10" s="36">
        <v>8</v>
      </c>
      <c r="P10" s="37">
        <f>IF(ISNUMBER($O10),IF(MOD($O10,16)/8&gt;=1,1,0),"X")</f>
        <v>1</v>
      </c>
      <c r="Q10" s="37">
        <f>IF(ISNUMBER($O10),IF(MOD($O10,8)/4&gt;=1,1,0),"X")</f>
        <v>0</v>
      </c>
      <c r="R10" s="37">
        <f>IF(ISNUMBER($O10),IF(MOD($O10,4)/2&gt;=1,1,0),"X")</f>
        <v>0</v>
      </c>
      <c r="S10" s="37">
        <f>IF(ISNUMBER($O10),IF(MOD($O10,2)&gt;=1,1,0),"X")</f>
        <v>0</v>
      </c>
      <c r="T10" s="30"/>
      <c r="U10" s="30"/>
      <c r="V10" s="30">
        <v>1</v>
      </c>
      <c r="W10" s="30">
        <v>1</v>
      </c>
      <c r="X10" s="30"/>
      <c r="Y10" s="30"/>
      <c r="Z10" s="30"/>
      <c r="AA10" s="30"/>
      <c r="AB10" s="30"/>
      <c r="AC10" s="30"/>
      <c r="AD10" s="34"/>
      <c r="AE10" s="34"/>
    </row>
    <row r="11" spans="1:31" x14ac:dyDescent="0.6">
      <c r="A11" s="55" t="s">
        <v>81</v>
      </c>
      <c r="B11" s="42"/>
      <c r="C11" s="57">
        <v>4</v>
      </c>
      <c r="D11" s="59">
        <v>4</v>
      </c>
      <c r="E11" s="57" t="str">
        <f>IF(ISNUMBER($B11),IF(MOD($B11,64)/32&gt;=1,1,0),"")</f>
        <v/>
      </c>
      <c r="F11" s="57" t="str">
        <f>IF(ISNUMBER($B11),IF(MOD($B11,2)&gt;=1,1,0),"")</f>
        <v/>
      </c>
      <c r="G11" s="57">
        <f>IF(ISNUMBER($C11),IF(MOD($C11,8)/4&gt;=1,1,0),"")</f>
        <v>1</v>
      </c>
      <c r="H11" s="57">
        <f>IF(ISNUMBER($C11),IF(MOD($C11,4)/2&gt;=1,1,0),"")</f>
        <v>0</v>
      </c>
      <c r="I11" s="59">
        <f>IF(ISNUMBER($C11),IF(MOD($C11,2)&gt;=1,1,0),"")</f>
        <v>0</v>
      </c>
      <c r="J11" s="58">
        <f>IF(ISBLANK($D11),"",IF(MOD(HEX2DEC($D11),32)/16&gt;=1,1,0))</f>
        <v>0</v>
      </c>
      <c r="K11" s="58">
        <f>IF(ISBLANK($D11),"",IF(MOD(HEX2DEC($D11),16)/8&gt;=1,1,0))</f>
        <v>0</v>
      </c>
      <c r="L11" s="58">
        <f>IF(ISBLANK($D11),"",IF(MOD(HEX2DEC($D11),8)/4&gt;=1,1,0))</f>
        <v>1</v>
      </c>
      <c r="M11" s="58">
        <f>IF(ISBLANK($D11),"",IF(MOD(HEX2DEC($D11),4)/2&gt;=1,1,0))</f>
        <v>0</v>
      </c>
      <c r="N11" s="63">
        <f>IF(ISBLANK($D11),"",IF(MOD(HEX2DEC($D11),2)&gt;=1,1,0))</f>
        <v>0</v>
      </c>
      <c r="O11" s="60">
        <v>9</v>
      </c>
      <c r="P11" s="61">
        <f>IF(ISNUMBER($O11),IF(MOD($O11,16)/8&gt;=1,1,0),"X")</f>
        <v>1</v>
      </c>
      <c r="Q11" s="61">
        <f>IF(ISNUMBER($O11),IF(MOD($O11,8)/4&gt;=1,1,0),"X")</f>
        <v>0</v>
      </c>
      <c r="R11" s="61">
        <f>IF(ISNUMBER($O11),IF(MOD($O11,4)/2&gt;=1,1,0),"X")</f>
        <v>0</v>
      </c>
      <c r="S11" s="61">
        <f>IF(ISNUMBER($O11),IF(MOD($O11,2)&gt;=1,1,0),"X")</f>
        <v>1</v>
      </c>
      <c r="T11" s="55"/>
      <c r="U11" s="55"/>
      <c r="V11" s="30">
        <v>1</v>
      </c>
      <c r="W11" s="55">
        <v>1</v>
      </c>
      <c r="X11" s="55"/>
      <c r="Y11" s="55"/>
      <c r="Z11" s="55"/>
      <c r="AA11" s="55"/>
      <c r="AB11" s="55"/>
      <c r="AC11" s="55"/>
      <c r="AD11" s="56"/>
      <c r="AE11" s="56"/>
    </row>
    <row r="12" spans="1:31" x14ac:dyDescent="0.6">
      <c r="A12" s="30" t="s">
        <v>82</v>
      </c>
      <c r="B12" s="35"/>
      <c r="C12" s="35">
        <v>2</v>
      </c>
      <c r="D12" s="28">
        <v>4</v>
      </c>
      <c r="E12" s="20" t="str">
        <f>IF(ISNUMBER($B12),IF(MOD($B12,64)/32&gt;=1,1,0),"")</f>
        <v/>
      </c>
      <c r="F12" s="20" t="str">
        <f>IF(ISNUMBER($B12),IF(MOD($B12,2)&gt;=1,1,0),"")</f>
        <v/>
      </c>
      <c r="G12" s="20">
        <f>IF(ISNUMBER($C12),IF(MOD($C12,8)/4&gt;=1,1,0),"")</f>
        <v>0</v>
      </c>
      <c r="H12" s="20">
        <f>IF(ISNUMBER($C12),IF(MOD($C12,4)/2&gt;=1,1,0),"")</f>
        <v>1</v>
      </c>
      <c r="I12" s="28">
        <f>IF(ISNUMBER($C12),IF(MOD($C12,2)&gt;=1,1,0),"")</f>
        <v>0</v>
      </c>
      <c r="J12" s="34">
        <f>IF(ISBLANK($D12),"",IF(MOD(HEX2DEC($D12),32)/16&gt;=1,1,0))</f>
        <v>0</v>
      </c>
      <c r="K12" s="34">
        <f>IF(ISBLANK($D12),"",IF(MOD(HEX2DEC($D12),16)/8&gt;=1,1,0))</f>
        <v>0</v>
      </c>
      <c r="L12" s="34">
        <f>IF(ISBLANK($D12),"",IF(MOD(HEX2DEC($D12),8)/4&gt;=1,1,0))</f>
        <v>1</v>
      </c>
      <c r="M12" s="34">
        <f>IF(ISBLANK($D12),"",IF(MOD(HEX2DEC($D12),4)/2&gt;=1,1,0))</f>
        <v>0</v>
      </c>
      <c r="N12" s="62">
        <f>IF(ISBLANK($D12),"",IF(MOD(HEX2DEC($D12),2)&gt;=1,1,0))</f>
        <v>0</v>
      </c>
      <c r="O12" s="36">
        <v>11</v>
      </c>
      <c r="P12" s="37">
        <f>IF(ISNUMBER($O12),IF(MOD($O12,16)/8&gt;=1,1,0),"X")</f>
        <v>1</v>
      </c>
      <c r="Q12" s="37">
        <f>IF(ISNUMBER($O12),IF(MOD($O12,8)/4&gt;=1,1,0),"X")</f>
        <v>0</v>
      </c>
      <c r="R12" s="37">
        <f>IF(ISNUMBER($O12),IF(MOD($O12,4)/2&gt;=1,1,0),"X")</f>
        <v>1</v>
      </c>
      <c r="S12" s="37">
        <f>IF(ISNUMBER($O12),IF(MOD($O12,2)&gt;=1,1,0),"X")</f>
        <v>1</v>
      </c>
      <c r="T12" s="30"/>
      <c r="U12" s="30"/>
      <c r="V12" s="30">
        <v>1</v>
      </c>
      <c r="W12" s="30">
        <v>1</v>
      </c>
      <c r="X12" s="30"/>
      <c r="Y12" s="30"/>
      <c r="Z12" s="30"/>
      <c r="AA12" s="30"/>
      <c r="AB12" s="30"/>
      <c r="AC12" s="30"/>
      <c r="AD12" s="34"/>
      <c r="AE12" s="34"/>
    </row>
    <row r="13" spans="1:31" x14ac:dyDescent="0.6">
      <c r="A13" s="55" t="s">
        <v>83</v>
      </c>
      <c r="B13" s="42"/>
      <c r="C13" s="57">
        <v>1</v>
      </c>
      <c r="D13" s="59">
        <v>4</v>
      </c>
      <c r="E13" s="57" t="str">
        <f>IF(ISNUMBER($B13),IF(MOD($B13,64)/32&gt;=1,1,0),"")</f>
        <v/>
      </c>
      <c r="F13" s="57" t="str">
        <f>IF(ISNUMBER($B13),IF(MOD($B13,2)&gt;=1,1,0),"")</f>
        <v/>
      </c>
      <c r="G13" s="57">
        <f>IF(ISNUMBER($C13),IF(MOD($C13,8)/4&gt;=1,1,0),"")</f>
        <v>0</v>
      </c>
      <c r="H13" s="57">
        <f>IF(ISNUMBER($C13),IF(MOD($C13,4)/2&gt;=1,1,0),"")</f>
        <v>0</v>
      </c>
      <c r="I13" s="59">
        <f>IF(ISNUMBER($C13),IF(MOD($C13,2)&gt;=1,1,0),"")</f>
        <v>1</v>
      </c>
      <c r="J13" s="58">
        <f>IF(ISBLANK($D13),"",IF(MOD(HEX2DEC($D13),32)/16&gt;=1,1,0))</f>
        <v>0</v>
      </c>
      <c r="K13" s="58">
        <f>IF(ISBLANK($D13),"",IF(MOD(HEX2DEC($D13),16)/8&gt;=1,1,0))</f>
        <v>0</v>
      </c>
      <c r="L13" s="58">
        <f>IF(ISBLANK($D13),"",IF(MOD(HEX2DEC($D13),8)/4&gt;=1,1,0))</f>
        <v>1</v>
      </c>
      <c r="M13" s="58">
        <f>IF(ISBLANK($D13),"",IF(MOD(HEX2DEC($D13),4)/2&gt;=1,1,0))</f>
        <v>0</v>
      </c>
      <c r="N13" s="63">
        <f>IF(ISBLANK($D13),"",IF(MOD(HEX2DEC($D13),2)&gt;=1,1,0))</f>
        <v>0</v>
      </c>
      <c r="O13" s="60">
        <v>0</v>
      </c>
      <c r="P13" s="61">
        <f>IF(ISNUMBER($O13),IF(MOD($O13,16)/8&gt;=1,1,0),"X")</f>
        <v>0</v>
      </c>
      <c r="Q13" s="61">
        <f>IF(ISNUMBER($O13),IF(MOD($O13,8)/4&gt;=1,1,0),"X")</f>
        <v>0</v>
      </c>
      <c r="R13" s="61">
        <f>IF(ISNUMBER($O13),IF(MOD($O13,4)/2&gt;=1,1,0),"X")</f>
        <v>0</v>
      </c>
      <c r="S13" s="61">
        <f>IF(ISNUMBER($O13),IF(MOD($O13,2)&gt;=1,1,0),"X")</f>
        <v>0</v>
      </c>
      <c r="T13" s="55"/>
      <c r="U13" s="55"/>
      <c r="V13" s="30">
        <v>1</v>
      </c>
      <c r="W13" s="55">
        <v>1</v>
      </c>
      <c r="X13" s="55"/>
      <c r="Y13" s="55"/>
      <c r="Z13" s="55"/>
      <c r="AA13" s="55"/>
      <c r="AB13" s="55"/>
      <c r="AC13" s="55"/>
      <c r="AD13" s="56"/>
      <c r="AE13" s="56"/>
    </row>
    <row r="14" spans="1:31" x14ac:dyDescent="0.6">
      <c r="A14" s="30" t="s">
        <v>84</v>
      </c>
      <c r="B14" s="35">
        <v>0</v>
      </c>
      <c r="C14" s="35">
        <v>5</v>
      </c>
      <c r="D14" s="28">
        <v>4</v>
      </c>
      <c r="E14" s="20">
        <f>IF(ISNUMBER($B14),IF(MOD($B14,64)/32&gt;=1,1,0),"")</f>
        <v>0</v>
      </c>
      <c r="F14" s="20">
        <f>IF(ISNUMBER($B14),IF(MOD($B14,2)&gt;=1,1,0),"")</f>
        <v>0</v>
      </c>
      <c r="G14" s="20">
        <f>IF(ISNUMBER($C14),IF(MOD($C14,8)/4&gt;=1,1,0),"")</f>
        <v>1</v>
      </c>
      <c r="H14" s="20">
        <f>IF(ISNUMBER($C14),IF(MOD($C14,4)/2&gt;=1,1,0),"")</f>
        <v>0</v>
      </c>
      <c r="I14" s="28">
        <f>IF(ISNUMBER($C14),IF(MOD($C14,2)&gt;=1,1,0),"")</f>
        <v>1</v>
      </c>
      <c r="J14" s="34">
        <f>IF(ISBLANK($D14),"",IF(MOD(HEX2DEC($D14),32)/16&gt;=1,1,0))</f>
        <v>0</v>
      </c>
      <c r="K14" s="34">
        <f>IF(ISBLANK($D14),"",IF(MOD(HEX2DEC($D14),16)/8&gt;=1,1,0))</f>
        <v>0</v>
      </c>
      <c r="L14" s="34">
        <f>IF(ISBLANK($D14),"",IF(MOD(HEX2DEC($D14),8)/4&gt;=1,1,0))</f>
        <v>1</v>
      </c>
      <c r="M14" s="34">
        <f>IF(ISBLANK($D14),"",IF(MOD(HEX2DEC($D14),4)/2&gt;=1,1,0))</f>
        <v>0</v>
      </c>
      <c r="N14" s="62">
        <f>IF(ISBLANK($D14),"",IF(MOD(HEX2DEC($D14),2)&gt;=1,1,0))</f>
        <v>0</v>
      </c>
      <c r="O14" s="36">
        <v>2</v>
      </c>
      <c r="P14" s="37">
        <f>IF(ISNUMBER($O14),IF(MOD($O14,16)/8&gt;=1,1,0),"X")</f>
        <v>0</v>
      </c>
      <c r="Q14" s="37">
        <f>IF(ISNUMBER($O14),IF(MOD($O14,8)/4&gt;=1,1,0),"X")</f>
        <v>0</v>
      </c>
      <c r="R14" s="37">
        <f>IF(ISNUMBER($O14),IF(MOD($O14,4)/2&gt;=1,1,0),"X")</f>
        <v>1</v>
      </c>
      <c r="S14" s="37">
        <f>IF(ISNUMBER($O14),IF(MOD($O14,2)&gt;=1,1,0),"X")</f>
        <v>0</v>
      </c>
      <c r="T14" s="30"/>
      <c r="U14" s="30"/>
      <c r="V14" s="30">
        <v>1</v>
      </c>
      <c r="W14" s="30">
        <v>1</v>
      </c>
      <c r="X14" s="30"/>
      <c r="Y14" s="30"/>
      <c r="Z14" s="30"/>
      <c r="AA14" s="30"/>
      <c r="AB14" s="30"/>
      <c r="AC14" s="30"/>
      <c r="AD14" s="34"/>
      <c r="AE14" s="34"/>
    </row>
    <row r="15" spans="1:31" x14ac:dyDescent="0.6">
      <c r="A15" s="55" t="s">
        <v>85</v>
      </c>
      <c r="B15" s="42">
        <v>32</v>
      </c>
      <c r="C15" s="57">
        <v>5</v>
      </c>
      <c r="D15" s="59">
        <v>4</v>
      </c>
      <c r="E15" s="57">
        <f>IF(ISNUMBER($B15),IF(MOD($B15,64)/32&gt;=1,1,0),"")</f>
        <v>1</v>
      </c>
      <c r="F15" s="57">
        <f>IF(ISNUMBER($B15),IF(MOD($B15,2)&gt;=1,1,0),"")</f>
        <v>0</v>
      </c>
      <c r="G15" s="57">
        <f>IF(ISNUMBER($C15),IF(MOD($C15,8)/4&gt;=1,1,0),"")</f>
        <v>1</v>
      </c>
      <c r="H15" s="57">
        <f>IF(ISNUMBER($C15),IF(MOD($C15,4)/2&gt;=1,1,0),"")</f>
        <v>0</v>
      </c>
      <c r="I15" s="59">
        <f>IF(ISNUMBER($C15),IF(MOD($C15,2)&gt;=1,1,0),"")</f>
        <v>1</v>
      </c>
      <c r="J15" s="58">
        <f>IF(ISBLANK($D15),"",IF(MOD(HEX2DEC($D15),32)/16&gt;=1,1,0))</f>
        <v>0</v>
      </c>
      <c r="K15" s="58">
        <f>IF(ISBLANK($D15),"",IF(MOD(HEX2DEC($D15),16)/8&gt;=1,1,0))</f>
        <v>0</v>
      </c>
      <c r="L15" s="58">
        <f>IF(ISBLANK($D15),"",IF(MOD(HEX2DEC($D15),8)/4&gt;=1,1,0))</f>
        <v>1</v>
      </c>
      <c r="M15" s="58">
        <f>IF(ISBLANK($D15),"",IF(MOD(HEX2DEC($D15),4)/2&gt;=1,1,0))</f>
        <v>0</v>
      </c>
      <c r="N15" s="63">
        <f>IF(ISBLANK($D15),"",IF(MOD(HEX2DEC($D15),2)&gt;=1,1,0))</f>
        <v>0</v>
      </c>
      <c r="O15" s="60">
        <v>1</v>
      </c>
      <c r="P15" s="61">
        <f>IF(ISNUMBER($O15),IF(MOD($O15,16)/8&gt;=1,1,0),"X")</f>
        <v>0</v>
      </c>
      <c r="Q15" s="61">
        <f>IF(ISNUMBER($O15),IF(MOD($O15,8)/4&gt;=1,1,0),"X")</f>
        <v>0</v>
      </c>
      <c r="R15" s="61">
        <f>IF(ISNUMBER($O15),IF(MOD($O15,4)/2&gt;=1,1,0),"X")</f>
        <v>0</v>
      </c>
      <c r="S15" s="61">
        <f>IF(ISNUMBER($O15),IF(MOD($O15,2)&gt;=1,1,0),"X")</f>
        <v>1</v>
      </c>
      <c r="T15" s="55"/>
      <c r="U15" s="55"/>
      <c r="V15" s="30">
        <v>1</v>
      </c>
      <c r="W15" s="55">
        <v>1</v>
      </c>
      <c r="X15" s="55"/>
      <c r="Y15" s="55"/>
      <c r="Z15" s="55"/>
      <c r="AA15" s="55"/>
      <c r="AB15" s="55"/>
      <c r="AC15" s="55"/>
      <c r="AD15" s="56"/>
      <c r="AE15" s="56"/>
    </row>
    <row r="16" spans="1:31" x14ac:dyDescent="0.6">
      <c r="A16" s="30" t="s">
        <v>86</v>
      </c>
      <c r="B16" s="35"/>
      <c r="C16" s="35">
        <v>2</v>
      </c>
      <c r="D16" s="28">
        <v>0</v>
      </c>
      <c r="E16" s="20" t="str">
        <f>IF(ISNUMBER($B16),IF(MOD($B16,64)/32&gt;=1,1,0),"")</f>
        <v/>
      </c>
      <c r="F16" s="20" t="str">
        <f>IF(ISNUMBER($B16),IF(MOD($B16,2)&gt;=1,1,0),"")</f>
        <v/>
      </c>
      <c r="G16" s="20">
        <f>IF(ISNUMBER($C16),IF(MOD($C16,8)/4&gt;=1,1,0),"")</f>
        <v>0</v>
      </c>
      <c r="H16" s="20">
        <f>IF(ISNUMBER($C16),IF(MOD($C16,4)/2&gt;=1,1,0),"")</f>
        <v>1</v>
      </c>
      <c r="I16" s="28">
        <f>IF(ISNUMBER($C16),IF(MOD($C16,2)&gt;=1,1,0),"")</f>
        <v>0</v>
      </c>
      <c r="J16" s="34">
        <f>IF(ISBLANK($D16),"",IF(MOD(HEX2DEC($D16),32)/16&gt;=1,1,0))</f>
        <v>0</v>
      </c>
      <c r="K16" s="34">
        <f>IF(ISBLANK($D16),"",IF(MOD(HEX2DEC($D16),16)/8&gt;=1,1,0))</f>
        <v>0</v>
      </c>
      <c r="L16" s="34">
        <f>IF(ISBLANK($D16),"",IF(MOD(HEX2DEC($D16),8)/4&gt;=1,1,0))</f>
        <v>0</v>
      </c>
      <c r="M16" s="34">
        <f>IF(ISBLANK($D16),"",IF(MOD(HEX2DEC($D16),4)/2&gt;=1,1,0))</f>
        <v>0</v>
      </c>
      <c r="N16" s="62">
        <f>IF(ISBLANK($D16),"",IF(MOD(HEX2DEC($D16),2)&gt;=1,1,0))</f>
        <v>0</v>
      </c>
      <c r="O16" s="36">
        <v>5</v>
      </c>
      <c r="P16" s="37">
        <f>IF(ISNUMBER($O16),IF(MOD($O16,16)/8&gt;=1,1,0),"X")</f>
        <v>0</v>
      </c>
      <c r="Q16" s="37">
        <f>IF(ISNUMBER($O16),IF(MOD($O16,8)/4&gt;=1,1,0),"X")</f>
        <v>1</v>
      </c>
      <c r="R16" s="37">
        <f>IF(ISNUMBER($O16),IF(MOD($O16,4)/2&gt;=1,1,0),"X")</f>
        <v>0</v>
      </c>
      <c r="S16" s="37">
        <f>IF(ISNUMBER($O16),IF(MOD($O16,2)&gt;=1,1,0),"X")</f>
        <v>1</v>
      </c>
      <c r="T16" s="30">
        <v>1</v>
      </c>
      <c r="U16" s="30"/>
      <c r="V16" s="30">
        <v>1</v>
      </c>
      <c r="W16" s="30">
        <v>1</v>
      </c>
      <c r="X16" s="30"/>
      <c r="Y16" s="30"/>
      <c r="Z16" s="30"/>
      <c r="AA16" s="30"/>
      <c r="AB16" s="30"/>
      <c r="AC16" s="30"/>
      <c r="AD16" s="34"/>
      <c r="AE16" s="34"/>
    </row>
    <row r="17" spans="1:31" x14ac:dyDescent="0.6">
      <c r="A17" s="55" t="s">
        <v>63</v>
      </c>
      <c r="B17" s="42"/>
      <c r="C17" s="57">
        <v>2</v>
      </c>
      <c r="D17" s="59">
        <v>8</v>
      </c>
      <c r="E17" s="57" t="str">
        <f>IF(ISNUMBER($B17),IF(MOD($B17,64)/32&gt;=1,1,0),"")</f>
        <v/>
      </c>
      <c r="F17" s="57" t="str">
        <f>IF(ISNUMBER($B17),IF(MOD($B17,2)&gt;=1,1,0),"")</f>
        <v/>
      </c>
      <c r="G17" s="57">
        <f>IF(ISNUMBER($C17),IF(MOD($C17,8)/4&gt;=1,1,0),"")</f>
        <v>0</v>
      </c>
      <c r="H17" s="57">
        <f>IF(ISNUMBER($C17),IF(MOD($C17,4)/2&gt;=1,1,0),"")</f>
        <v>1</v>
      </c>
      <c r="I17" s="59">
        <f>IF(ISNUMBER($C17),IF(MOD($C17,2)&gt;=1,1,0),"")</f>
        <v>0</v>
      </c>
      <c r="J17" s="58">
        <f>IF(ISBLANK($D17),"",IF(MOD(HEX2DEC($D17),32)/16&gt;=1,1,0))</f>
        <v>0</v>
      </c>
      <c r="K17" s="58">
        <f>IF(ISBLANK($D17),"",IF(MOD(HEX2DEC($D17),16)/8&gt;=1,1,0))</f>
        <v>1</v>
      </c>
      <c r="L17" s="58">
        <f>IF(ISBLANK($D17),"",IF(MOD(HEX2DEC($D17),8)/4&gt;=1,1,0))</f>
        <v>0</v>
      </c>
      <c r="M17" s="58">
        <f>IF(ISBLANK($D17),"",IF(MOD(HEX2DEC($D17),4)/2&gt;=1,1,0))</f>
        <v>0</v>
      </c>
      <c r="N17" s="63">
        <f>IF(ISBLANK($D17),"",IF(MOD(HEX2DEC($D17),2)&gt;=1,1,0))</f>
        <v>0</v>
      </c>
      <c r="O17" s="60">
        <v>5</v>
      </c>
      <c r="P17" s="61">
        <f>IF(ISNUMBER($O17),IF(MOD($O17,16)/8&gt;=1,1,0),"X")</f>
        <v>0</v>
      </c>
      <c r="Q17" s="61">
        <f>IF(ISNUMBER($O17),IF(MOD($O17,8)/4&gt;=1,1,0),"X")</f>
        <v>1</v>
      </c>
      <c r="R17" s="61">
        <f>IF(ISNUMBER($O17),IF(MOD($O17,4)/2&gt;=1,1,0),"X")</f>
        <v>0</v>
      </c>
      <c r="S17" s="61">
        <f>IF(ISNUMBER($O17),IF(MOD($O17,2)&gt;=1,1,0),"X")</f>
        <v>1</v>
      </c>
      <c r="T17" s="55"/>
      <c r="U17" s="55">
        <v>1</v>
      </c>
      <c r="V17" s="55">
        <v>1</v>
      </c>
      <c r="W17" s="55"/>
      <c r="X17" s="55"/>
      <c r="Y17" s="55">
        <v>1</v>
      </c>
      <c r="Z17" s="55"/>
      <c r="AA17" s="55"/>
      <c r="AB17" s="55"/>
      <c r="AC17" s="55"/>
      <c r="AD17" s="56"/>
      <c r="AE17" s="56"/>
    </row>
    <row r="18" spans="1:31" x14ac:dyDescent="0.6">
      <c r="A18" s="30" t="s">
        <v>64</v>
      </c>
      <c r="B18" s="35"/>
      <c r="C18" s="35">
        <v>0</v>
      </c>
      <c r="D18" s="28" t="s">
        <v>209</v>
      </c>
      <c r="E18" s="20" t="str">
        <f>IF(ISNUMBER($B18),IF(MOD($B18,64)/32&gt;=1,1,0),"")</f>
        <v/>
      </c>
      <c r="F18" s="20" t="str">
        <f>IF(ISNUMBER($B18),IF(MOD($B18,2)&gt;=1,1,0),"")</f>
        <v/>
      </c>
      <c r="G18" s="20">
        <f>IF(ISNUMBER($C18),IF(MOD($C18,8)/4&gt;=1,1,0),"")</f>
        <v>0</v>
      </c>
      <c r="H18" s="20">
        <f>IF(ISNUMBER($C18),IF(MOD($C18,4)/2&gt;=1,1,0),"")</f>
        <v>0</v>
      </c>
      <c r="I18" s="28">
        <f>IF(ISNUMBER($C18),IF(MOD($C18,2)&gt;=1,1,0),"")</f>
        <v>0</v>
      </c>
      <c r="J18" s="34">
        <f>IF(ISBLANK($D18),"",IF(MOD(HEX2DEC($D18),32)/16&gt;=1,1,0))</f>
        <v>1</v>
      </c>
      <c r="K18" s="34">
        <f>IF(ISBLANK($D18),"",IF(MOD(HEX2DEC($D18),16)/8&gt;=1,1,0))</f>
        <v>1</v>
      </c>
      <c r="L18" s="34">
        <f>IF(ISBLANK($D18),"",IF(MOD(HEX2DEC($D18),8)/4&gt;=1,1,0))</f>
        <v>1</v>
      </c>
      <c r="M18" s="34">
        <f>IF(ISBLANK($D18),"",IF(MOD(HEX2DEC($D18),4)/2&gt;=1,1,0))</f>
        <v>0</v>
      </c>
      <c r="N18" s="62">
        <f>IF(ISBLANK($D18),"",IF(MOD(HEX2DEC($D18),2)&gt;=1,1,0))</f>
        <v>0</v>
      </c>
      <c r="O18" s="36"/>
      <c r="P18" s="37" t="str">
        <f>IF(ISNUMBER($O18),IF(MOD($O18,16)/8&gt;=1,1,0),"X")</f>
        <v>X</v>
      </c>
      <c r="Q18" s="37" t="str">
        <f>IF(ISNUMBER($O18),IF(MOD($O18,8)/4&gt;=1,1,0),"X")</f>
        <v>X</v>
      </c>
      <c r="R18" s="37" t="str">
        <f>IF(ISNUMBER($O18),IF(MOD($O18,4)/2&gt;=1,1,0),"X")</f>
        <v>X</v>
      </c>
      <c r="S18" s="37" t="str">
        <f>IF(ISNUMBER($O18),IF(MOD($O18,2)&gt;=1,1,0),"X")</f>
        <v>X</v>
      </c>
      <c r="T18" s="30"/>
      <c r="U18" s="30"/>
      <c r="V18" s="30"/>
      <c r="W18" s="30"/>
      <c r="X18" s="30">
        <v>1</v>
      </c>
      <c r="Y18" s="30"/>
      <c r="Z18" s="30"/>
      <c r="AA18" s="30"/>
      <c r="AB18" s="30"/>
      <c r="AC18" s="30"/>
      <c r="AD18" s="34"/>
      <c r="AE18" s="34"/>
    </row>
    <row r="19" spans="1:31" x14ac:dyDescent="0.6">
      <c r="A19" s="55" t="s">
        <v>69</v>
      </c>
      <c r="B19" s="42"/>
      <c r="C19" s="57">
        <v>0</v>
      </c>
      <c r="D19" s="59">
        <v>18</v>
      </c>
      <c r="E19" s="57" t="str">
        <f>IF(ISNUMBER($B19),IF(MOD($B19,64)/32&gt;=1,1,0),"")</f>
        <v/>
      </c>
      <c r="F19" s="57" t="str">
        <f>IF(ISNUMBER($B19),IF(MOD($B19,2)&gt;=1,1,0),"")</f>
        <v/>
      </c>
      <c r="G19" s="57">
        <f>IF(ISNUMBER($C19),IF(MOD($C19,8)/4&gt;=1,1,0),"")</f>
        <v>0</v>
      </c>
      <c r="H19" s="57">
        <f>IF(ISNUMBER($C19),IF(MOD($C19,4)/2&gt;=1,1,0),"")</f>
        <v>0</v>
      </c>
      <c r="I19" s="59">
        <f>IF(ISNUMBER($C19),IF(MOD($C19,2)&gt;=1,1,0),"")</f>
        <v>0</v>
      </c>
      <c r="J19" s="58">
        <f>IF(ISBLANK($D19),"",IF(MOD(HEX2DEC($D19),32)/16&gt;=1,1,0))</f>
        <v>1</v>
      </c>
      <c r="K19" s="58">
        <f>IF(ISBLANK($D19),"",IF(MOD(HEX2DEC($D19),16)/8&gt;=1,1,0))</f>
        <v>1</v>
      </c>
      <c r="L19" s="58">
        <f>IF(ISBLANK($D19),"",IF(MOD(HEX2DEC($D19),8)/4&gt;=1,1,0))</f>
        <v>0</v>
      </c>
      <c r="M19" s="58">
        <f>IF(ISBLANK($D19),"",IF(MOD(HEX2DEC($D19),4)/2&gt;=1,1,0))</f>
        <v>0</v>
      </c>
      <c r="N19" s="63">
        <f>IF(ISBLANK($D19),"",IF(MOD(HEX2DEC($D19),2)&gt;=1,1,0))</f>
        <v>0</v>
      </c>
      <c r="O19" s="60">
        <v>5</v>
      </c>
      <c r="P19" s="61">
        <f>IF(ISNUMBER($O19),IF(MOD($O19,16)/8&gt;=1,1,0),"X")</f>
        <v>0</v>
      </c>
      <c r="Q19" s="61">
        <f>IF(ISNUMBER($O19),IF(MOD($O19,8)/4&gt;=1,1,0),"X")</f>
        <v>1</v>
      </c>
      <c r="R19" s="61">
        <f>IF(ISNUMBER($O19),IF(MOD($O19,4)/2&gt;=1,1,0),"X")</f>
        <v>0</v>
      </c>
      <c r="S19" s="61">
        <f>IF(ISNUMBER($O19),IF(MOD($O19,2)&gt;=1,1,0),"X")</f>
        <v>1</v>
      </c>
      <c r="T19" s="55"/>
      <c r="U19" s="55"/>
      <c r="V19" s="55"/>
      <c r="W19" s="55"/>
      <c r="X19" s="55"/>
      <c r="Y19" s="55"/>
      <c r="Z19" s="55">
        <v>1</v>
      </c>
      <c r="AA19" s="55"/>
      <c r="AB19" s="55"/>
      <c r="AC19" s="55"/>
      <c r="AD19" s="56"/>
      <c r="AE19" s="56"/>
    </row>
    <row r="20" spans="1:31" x14ac:dyDescent="0.6">
      <c r="A20" s="30" t="s">
        <v>70</v>
      </c>
      <c r="B20" s="35"/>
      <c r="C20" s="35">
        <v>1</v>
      </c>
      <c r="D20" s="28">
        <v>18</v>
      </c>
      <c r="E20" s="20" t="str">
        <f>IF(ISNUMBER($B20),IF(MOD($B20,64)/32&gt;=1,1,0),"")</f>
        <v/>
      </c>
      <c r="F20" s="20" t="str">
        <f>IF(ISNUMBER($B20),IF(MOD($B20,2)&gt;=1,1,0),"")</f>
        <v/>
      </c>
      <c r="G20" s="20">
        <f>IF(ISNUMBER($C20),IF(MOD($C20,8)/4&gt;=1,1,0),"")</f>
        <v>0</v>
      </c>
      <c r="H20" s="20">
        <f>IF(ISNUMBER($C20),IF(MOD($C20,4)/2&gt;=1,1,0),"")</f>
        <v>0</v>
      </c>
      <c r="I20" s="28">
        <f>IF(ISNUMBER($C20),IF(MOD($C20,2)&gt;=1,1,0),"")</f>
        <v>1</v>
      </c>
      <c r="J20" s="34">
        <f>IF(ISBLANK($D20),"",IF(MOD(HEX2DEC($D20),32)/16&gt;=1,1,0))</f>
        <v>1</v>
      </c>
      <c r="K20" s="34">
        <f>IF(ISBLANK($D20),"",IF(MOD(HEX2DEC($D20),16)/8&gt;=1,1,0))</f>
        <v>1</v>
      </c>
      <c r="L20" s="34">
        <f>IF(ISBLANK($D20),"",IF(MOD(HEX2DEC($D20),8)/4&gt;=1,1,0))</f>
        <v>0</v>
      </c>
      <c r="M20" s="34">
        <f>IF(ISBLANK($D20),"",IF(MOD(HEX2DEC($D20),4)/2&gt;=1,1,0))</f>
        <v>0</v>
      </c>
      <c r="N20" s="62">
        <f>IF(ISBLANK($D20),"",IF(MOD(HEX2DEC($D20),2)&gt;=1,1,0))</f>
        <v>0</v>
      </c>
      <c r="O20" s="36">
        <v>5</v>
      </c>
      <c r="P20" s="37">
        <f>IF(ISNUMBER($O20),IF(MOD($O20,16)/8&gt;=1,1,0),"X")</f>
        <v>0</v>
      </c>
      <c r="Q20" s="37">
        <f>IF(ISNUMBER($O20),IF(MOD($O20,8)/4&gt;=1,1,0),"X")</f>
        <v>1</v>
      </c>
      <c r="R20" s="37">
        <f>IF(ISNUMBER($O20),IF(MOD($O20,4)/2&gt;=1,1,0),"X")</f>
        <v>0</v>
      </c>
      <c r="S20" s="37">
        <f>IF(ISNUMBER($O20),IF(MOD($O20,2)&gt;=1,1,0),"X")</f>
        <v>1</v>
      </c>
      <c r="T20" s="30"/>
      <c r="U20" s="30"/>
      <c r="V20" s="30"/>
      <c r="W20" s="30"/>
      <c r="X20" s="30"/>
      <c r="Y20" s="30"/>
      <c r="Z20" s="30"/>
      <c r="AA20" s="30">
        <v>1</v>
      </c>
      <c r="AB20" s="30"/>
      <c r="AC20" s="30"/>
      <c r="AD20" s="34"/>
      <c r="AE20" s="34"/>
    </row>
    <row r="21" spans="1:31" x14ac:dyDescent="0.6">
      <c r="A21" s="55" t="s">
        <v>87</v>
      </c>
      <c r="B21" s="42"/>
      <c r="C21" s="57"/>
      <c r="D21" s="59" t="s">
        <v>210</v>
      </c>
      <c r="E21" s="57" t="str">
        <f>IF(ISNUMBER($B21),IF(MOD($B21,64)/32&gt;=1,1,0),"")</f>
        <v/>
      </c>
      <c r="F21" s="57" t="str">
        <f>IF(ISNUMBER($B21),IF(MOD($B21,2)&gt;=1,1,0),"")</f>
        <v/>
      </c>
      <c r="G21" s="57" t="str">
        <f>IF(ISNUMBER($C21),IF(MOD($C21,8)/4&gt;=1,1,0),"")</f>
        <v/>
      </c>
      <c r="H21" s="57" t="str">
        <f>IF(ISNUMBER($C21),IF(MOD($C21,4)/2&gt;=1,1,0),"")</f>
        <v/>
      </c>
      <c r="I21" s="59" t="str">
        <f>IF(ISNUMBER($C21),IF(MOD($C21,2)&gt;=1,1,0),"")</f>
        <v/>
      </c>
      <c r="J21" s="58">
        <f>IF(ISBLANK($D21),"",IF(MOD(HEX2DEC($D21),32)/16&gt;=1,1,0))</f>
        <v>1</v>
      </c>
      <c r="K21" s="58">
        <f>IF(ISBLANK($D21),"",IF(MOD(HEX2DEC($D21),16)/8&gt;=1,1,0))</f>
        <v>1</v>
      </c>
      <c r="L21" s="58">
        <f>IF(ISBLANK($D21),"",IF(MOD(HEX2DEC($D21),8)/4&gt;=1,1,0))</f>
        <v>0</v>
      </c>
      <c r="M21" s="58">
        <f>IF(ISBLANK($D21),"",IF(MOD(HEX2DEC($D21),4)/2&gt;=1,1,0))</f>
        <v>1</v>
      </c>
      <c r="N21" s="63">
        <f>IF(ISBLANK($D21),"",IF(MOD(HEX2DEC($D21),2)&gt;=1,1,0))</f>
        <v>1</v>
      </c>
      <c r="O21" s="60">
        <v>5</v>
      </c>
      <c r="P21" s="61">
        <f>IF(ISNUMBER($O21),IF(MOD($O21,16)/8&gt;=1,1,0),"X")</f>
        <v>0</v>
      </c>
      <c r="Q21" s="61">
        <f>IF(ISNUMBER($O21),IF(MOD($O21,8)/4&gt;=1,1,0),"X")</f>
        <v>1</v>
      </c>
      <c r="R21" s="61">
        <f>IF(ISNUMBER($O21),IF(MOD($O21,4)/2&gt;=1,1,0),"X")</f>
        <v>0</v>
      </c>
      <c r="S21" s="61">
        <f>IF(ISNUMBER($O21),IF(MOD($O21,2)&gt;=1,1,0),"X")</f>
        <v>1</v>
      </c>
      <c r="T21" s="55"/>
      <c r="U21" s="55"/>
      <c r="V21" s="55"/>
      <c r="W21" s="55">
        <v>1</v>
      </c>
      <c r="X21" s="55"/>
      <c r="Y21" s="55"/>
      <c r="Z21" s="55"/>
      <c r="AA21" s="55"/>
      <c r="AB21" s="55">
        <v>1</v>
      </c>
      <c r="AC21" s="55"/>
      <c r="AD21" s="56"/>
      <c r="AE21" s="56"/>
    </row>
    <row r="22" spans="1:31" x14ac:dyDescent="0.6">
      <c r="A22" s="30" t="s">
        <v>88</v>
      </c>
      <c r="B22" s="35"/>
      <c r="C22" s="35">
        <v>0</v>
      </c>
      <c r="D22" s="28">
        <v>19</v>
      </c>
      <c r="E22" s="20" t="str">
        <f>IF(ISNUMBER($B22),IF(MOD($B22,64)/32&gt;=1,1,0),"")</f>
        <v/>
      </c>
      <c r="F22" s="20" t="str">
        <f>IF(ISNUMBER($B22),IF(MOD($B22,2)&gt;=1,1,0),"")</f>
        <v/>
      </c>
      <c r="G22" s="20">
        <f>IF(ISNUMBER($C22),IF(MOD($C22,8)/4&gt;=1,1,0),"")</f>
        <v>0</v>
      </c>
      <c r="H22" s="20">
        <f>IF(ISNUMBER($C22),IF(MOD($C22,4)/2&gt;=1,1,0),"")</f>
        <v>0</v>
      </c>
      <c r="I22" s="28">
        <f>IF(ISNUMBER($C22),IF(MOD($C22,2)&gt;=1,1,0),"")</f>
        <v>0</v>
      </c>
      <c r="J22" s="34">
        <f>IF(ISBLANK($D22),"",IF(MOD(HEX2DEC($D22),32)/16&gt;=1,1,0))</f>
        <v>1</v>
      </c>
      <c r="K22" s="34">
        <f>IF(ISBLANK($D22),"",IF(MOD(HEX2DEC($D22),16)/8&gt;=1,1,0))</f>
        <v>1</v>
      </c>
      <c r="L22" s="34">
        <f>IF(ISBLANK($D22),"",IF(MOD(HEX2DEC($D22),8)/4&gt;=1,1,0))</f>
        <v>0</v>
      </c>
      <c r="M22" s="34">
        <f>IF(ISBLANK($D22),"",IF(MOD(HEX2DEC($D22),4)/2&gt;=1,1,0))</f>
        <v>0</v>
      </c>
      <c r="N22" s="62">
        <f>IF(ISBLANK($D22),"",IF(MOD(HEX2DEC($D22),2)&gt;=1,1,0))</f>
        <v>1</v>
      </c>
      <c r="O22" s="36">
        <v>5</v>
      </c>
      <c r="P22" s="37">
        <f>IF(ISNUMBER($O22),IF(MOD($O22,16)/8&gt;=1,1,0),"X")</f>
        <v>0</v>
      </c>
      <c r="Q22" s="37">
        <f>IF(ISNUMBER($O22),IF(MOD($O22,8)/4&gt;=1,1,0),"X")</f>
        <v>1</v>
      </c>
      <c r="R22" s="37">
        <f>IF(ISNUMBER($O22),IF(MOD($O22,4)/2&gt;=1,1,0),"X")</f>
        <v>0</v>
      </c>
      <c r="S22" s="37">
        <f>IF(ISNUMBER($O22),IF(MOD($O22,2)&gt;=1,1,0),"X")</f>
        <v>1</v>
      </c>
      <c r="T22" s="30"/>
      <c r="U22" s="30"/>
      <c r="V22" s="30">
        <v>1</v>
      </c>
      <c r="W22" s="30">
        <v>1</v>
      </c>
      <c r="X22" s="30"/>
      <c r="Y22" s="30"/>
      <c r="Z22" s="30"/>
      <c r="AA22" s="30"/>
      <c r="AB22" s="30"/>
      <c r="AC22" s="30">
        <v>1</v>
      </c>
      <c r="AD22" s="34"/>
      <c r="AE22" s="34"/>
    </row>
    <row r="23" spans="1:31" x14ac:dyDescent="0.6">
      <c r="A23" s="55" t="s">
        <v>215</v>
      </c>
      <c r="B23" s="42">
        <v>2</v>
      </c>
      <c r="C23" s="57">
        <v>0</v>
      </c>
      <c r="D23" s="59" t="s">
        <v>209</v>
      </c>
      <c r="E23" s="57">
        <f>IF(ISNUMBER($B23),IF(MOD($B23,64)/32&gt;=1,1,0),"")</f>
        <v>0</v>
      </c>
      <c r="F23" s="57">
        <f>IF(ISNUMBER($B23),IF(MOD($B23,2)&gt;=1,1,0),"")</f>
        <v>0</v>
      </c>
      <c r="G23" s="57">
        <f>IF(ISNUMBER($C23),IF(MOD($C23,8)/4&gt;=1,1,0),"")</f>
        <v>0</v>
      </c>
      <c r="H23" s="57">
        <f>IF(ISNUMBER($C23),IF(MOD($C23,4)/2&gt;=1,1,0),"")</f>
        <v>0</v>
      </c>
      <c r="I23" s="59">
        <f>IF(ISNUMBER($C23),IF(MOD($C23,2)&gt;=1,1,0),"")</f>
        <v>0</v>
      </c>
      <c r="J23" s="58">
        <f>IF(ISBLANK($D23),"",IF(MOD(HEX2DEC($D23),32)/16&gt;=1,1,0))</f>
        <v>1</v>
      </c>
      <c r="K23" s="58">
        <f>IF(ISBLANK($D23),"",IF(MOD(HEX2DEC($D23),16)/8&gt;=1,1,0))</f>
        <v>1</v>
      </c>
      <c r="L23" s="58">
        <f>IF(ISBLANK($D23),"",IF(MOD(HEX2DEC($D23),8)/4&gt;=1,1,0))</f>
        <v>1</v>
      </c>
      <c r="M23" s="58">
        <f>IF(ISBLANK($D23),"",IF(MOD(HEX2DEC($D23),4)/2&gt;=1,1,0))</f>
        <v>0</v>
      </c>
      <c r="N23" s="63">
        <f>IF(ISBLANK($D23),"",IF(MOD(HEX2DEC($D23),2)&gt;=1,1,0))</f>
        <v>0</v>
      </c>
      <c r="O23" s="60"/>
      <c r="P23" s="61" t="str">
        <f>IF(ISNUMBER($O23),IF(MOD($O23,16)/8&gt;=1,1,0),"X")</f>
        <v>X</v>
      </c>
      <c r="Q23" s="61" t="str">
        <f>IF(ISNUMBER($O23),IF(MOD($O23,8)/4&gt;=1,1,0),"X")</f>
        <v>X</v>
      </c>
      <c r="R23" s="61" t="str">
        <f>IF(ISNUMBER($O23),IF(MOD($O23,4)/2&gt;=1,1,0),"X")</f>
        <v>X</v>
      </c>
      <c r="S23" s="61" t="str">
        <f>IF(ISNUMBER($O23),IF(MOD($O23,2)&gt;=1,1,0),"X")</f>
        <v>X</v>
      </c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6">
        <v>1</v>
      </c>
      <c r="AE23" s="56"/>
    </row>
    <row r="24" spans="1:31" x14ac:dyDescent="0.6">
      <c r="A24" s="55" t="s">
        <v>129</v>
      </c>
      <c r="B24" s="35"/>
      <c r="C24" s="35">
        <v>5</v>
      </c>
      <c r="D24" s="28" t="s">
        <v>123</v>
      </c>
      <c r="E24" s="20" t="str">
        <f>IF(ISNUMBER($B24),IF(MOD($B24,64)/32&gt;=1,1,0),"")</f>
        <v/>
      </c>
      <c r="F24" s="20" t="str">
        <f>IF(ISNUMBER($B24),IF(MOD($B24,2)&gt;=1,1,0),"")</f>
        <v/>
      </c>
      <c r="G24" s="20">
        <f>IF(ISNUMBER($C24),IF(MOD($C24,8)/4&gt;=1,1,0),"")</f>
        <v>1</v>
      </c>
      <c r="H24" s="20">
        <f>IF(ISNUMBER($C24),IF(MOD($C24,4)/2&gt;=1,1,0),"")</f>
        <v>0</v>
      </c>
      <c r="I24" s="28">
        <f>IF(ISNUMBER($C24),IF(MOD($C24,2)&gt;=1,1,0),"")</f>
        <v>1</v>
      </c>
      <c r="J24" s="34">
        <f>IF(ISBLANK($D24),"",IF(MOD(HEX2DEC($D24),32)/16&gt;=1,1,0))</f>
        <v>0</v>
      </c>
      <c r="K24" s="34">
        <f>IF(ISBLANK($D24),"",IF(MOD(HEX2DEC($D24),16)/8&gt;=1,1,0))</f>
        <v>1</v>
      </c>
      <c r="L24" s="34">
        <f>IF(ISBLANK($D24),"",IF(MOD(HEX2DEC($D24),8)/4&gt;=1,1,0))</f>
        <v>1</v>
      </c>
      <c r="M24" s="34">
        <f>IF(ISBLANK($D24),"",IF(MOD(HEX2DEC($D24),4)/2&gt;=1,1,0))</f>
        <v>0</v>
      </c>
      <c r="N24" s="62">
        <f>IF(ISBLANK($D24),"",IF(MOD(HEX2DEC($D24),2)&gt;=1,1,0))</f>
        <v>0</v>
      </c>
      <c r="O24" s="36">
        <v>2</v>
      </c>
      <c r="P24" s="37">
        <f>IF(ISNUMBER($O24),IF(MOD($O24,16)/8&gt;=1,1,0),"X")</f>
        <v>0</v>
      </c>
      <c r="Q24" s="37">
        <f>IF(ISNUMBER($O24),IF(MOD($O24,8)/4&gt;=1,1,0),"X")</f>
        <v>0</v>
      </c>
      <c r="R24" s="37">
        <f>IF(ISNUMBER($O24),IF(MOD($O24,4)/2&gt;=1,1,0),"X")</f>
        <v>1</v>
      </c>
      <c r="S24" s="37">
        <f>IF(ISNUMBER($O24),IF(MOD($O24,2)&gt;=1,1,0),"X")</f>
        <v>0</v>
      </c>
      <c r="T24" s="30"/>
      <c r="U24" s="30"/>
      <c r="V24" s="30"/>
      <c r="W24" s="30">
        <v>1</v>
      </c>
      <c r="X24" s="30"/>
      <c r="Y24" s="30"/>
      <c r="Z24" s="30"/>
      <c r="AA24" s="30"/>
      <c r="AB24" s="30"/>
      <c r="AC24" s="30"/>
      <c r="AD24" s="34"/>
      <c r="AE24" s="34"/>
    </row>
    <row r="25" spans="1:31" x14ac:dyDescent="0.6">
      <c r="A25" s="55" t="s">
        <v>200</v>
      </c>
      <c r="B25" s="42"/>
      <c r="C25" s="57"/>
      <c r="D25" s="59" t="s">
        <v>216</v>
      </c>
      <c r="E25" s="57" t="str">
        <f>IF(ISNUMBER($B25),IF(MOD($B25,64)/32&gt;=1,1,0),"")</f>
        <v/>
      </c>
      <c r="F25" s="57" t="str">
        <f>IF(ISNUMBER($B25),IF(MOD($B25,2)&gt;=1,1,0),"")</f>
        <v/>
      </c>
      <c r="G25" s="57" t="str">
        <f>IF(ISNUMBER($C25),IF(MOD($C25,8)/4&gt;=1,1,0),"")</f>
        <v/>
      </c>
      <c r="H25" s="57" t="str">
        <f>IF(ISNUMBER($C25),IF(MOD($C25,4)/2&gt;=1,1,0),"")</f>
        <v/>
      </c>
      <c r="I25" s="59" t="str">
        <f>IF(ISNUMBER($C25),IF(MOD($C25,2)&gt;=1,1,0),"")</f>
        <v/>
      </c>
      <c r="J25" s="58">
        <f>IF(ISBLANK($D25),"",IF(MOD(HEX2DEC($D25),32)/16&gt;=1,1,0))</f>
        <v>0</v>
      </c>
      <c r="K25" s="58">
        <f>IF(ISBLANK($D25),"",IF(MOD(HEX2DEC($D25),16)/8&gt;=1,1,0))</f>
        <v>1</v>
      </c>
      <c r="L25" s="58">
        <f>IF(ISBLANK($D25),"",IF(MOD(HEX2DEC($D25),8)/4&gt;=1,1,0))</f>
        <v>1</v>
      </c>
      <c r="M25" s="58">
        <f>IF(ISBLANK($D25),"",IF(MOD(HEX2DEC($D25),4)/2&gt;=1,1,0))</f>
        <v>0</v>
      </c>
      <c r="N25" s="63">
        <f>IF(ISBLANK($D25),"",IF(MOD(HEX2DEC($D25),2)&gt;=1,1,0))</f>
        <v>1</v>
      </c>
      <c r="O25" s="60"/>
      <c r="P25" s="61" t="str">
        <f>IF(ISNUMBER($O25),IF(MOD($O25,16)/8&gt;=1,1,0),"X")</f>
        <v>X</v>
      </c>
      <c r="Q25" s="61" t="str">
        <f>IF(ISNUMBER($O25),IF(MOD($O25,8)/4&gt;=1,1,0),"X")</f>
        <v>X</v>
      </c>
      <c r="R25" s="61" t="str">
        <f>IF(ISNUMBER($O25),IF(MOD($O25,4)/2&gt;=1,1,0),"X")</f>
        <v>X</v>
      </c>
      <c r="S25" s="61" t="str">
        <f>IF(ISNUMBER($O25),IF(MOD($O25,2)&gt;=1,1,0),"X")</f>
        <v>X</v>
      </c>
      <c r="T25" s="55"/>
      <c r="U25" s="55"/>
      <c r="V25" s="55"/>
      <c r="W25" s="55">
        <v>1</v>
      </c>
      <c r="X25" s="55"/>
      <c r="Y25" s="55"/>
      <c r="Z25" s="55"/>
      <c r="AA25" s="55"/>
      <c r="AB25" s="55"/>
      <c r="AC25" s="55"/>
      <c r="AD25" s="56"/>
      <c r="AE25" s="56">
        <v>1</v>
      </c>
    </row>
    <row r="26" spans="1:31" x14ac:dyDescent="0.6">
      <c r="A26" s="55" t="s">
        <v>211</v>
      </c>
      <c r="B26" s="35"/>
      <c r="C26" s="35">
        <v>1</v>
      </c>
      <c r="D26" s="28" t="s">
        <v>212</v>
      </c>
      <c r="E26" s="20" t="str">
        <f>IF(ISNUMBER($B26),IF(MOD($B26,64)/32&gt;=1,1,0),"")</f>
        <v/>
      </c>
      <c r="F26" s="20" t="str">
        <f>IF(ISNUMBER($B26),IF(MOD($B26,2)&gt;=1,1,0),"")</f>
        <v/>
      </c>
      <c r="G26" s="20">
        <f>IF(ISNUMBER($C26),IF(MOD($C26,8)/4&gt;=1,1,0),"")</f>
        <v>0</v>
      </c>
      <c r="H26" s="20">
        <f>IF(ISNUMBER($C26),IF(MOD($C26,4)/2&gt;=1,1,0),"")</f>
        <v>0</v>
      </c>
      <c r="I26" s="28">
        <f>IF(ISNUMBER($C26),IF(MOD($C26,2)&gt;=1,1,0),"")</f>
        <v>1</v>
      </c>
      <c r="J26" s="34">
        <f>IF(ISBLANK($D26),"",IF(MOD(HEX2DEC($D26),32)/16&gt;=1,1,0))</f>
        <v>0</v>
      </c>
      <c r="K26" s="34">
        <f>IF(ISBLANK($D26),"",IF(MOD(HEX2DEC($D26),16)/8&gt;=1,1,0))</f>
        <v>1</v>
      </c>
      <c r="L26" s="34">
        <f>IF(ISBLANK($D26),"",IF(MOD(HEX2DEC($D26),8)/4&gt;=1,1,0))</f>
        <v>1</v>
      </c>
      <c r="M26" s="34">
        <f>IF(ISBLANK($D26),"",IF(MOD(HEX2DEC($D26),4)/2&gt;=1,1,0))</f>
        <v>0</v>
      </c>
      <c r="N26" s="62">
        <f>IF(ISBLANK($D26),"",IF(MOD(HEX2DEC($D26),2)&gt;=1,1,0))</f>
        <v>0</v>
      </c>
      <c r="O26" s="36">
        <v>0</v>
      </c>
      <c r="P26" s="37">
        <f>IF(ISNUMBER($O26),IF(MOD($O26,16)/8&gt;=1,1,0),"X")</f>
        <v>0</v>
      </c>
      <c r="Q26" s="37">
        <f>IF(ISNUMBER($O26),IF(MOD($O26,8)/4&gt;=1,1,0),"X")</f>
        <v>0</v>
      </c>
      <c r="R26" s="37">
        <f>IF(ISNUMBER($O26),IF(MOD($O26,4)/2&gt;=1,1,0),"X")</f>
        <v>0</v>
      </c>
      <c r="S26" s="37">
        <f>IF(ISNUMBER($O26),IF(MOD($O26,2)&gt;=1,1,0),"X")</f>
        <v>0</v>
      </c>
      <c r="T26" s="30"/>
      <c r="U26" s="30"/>
      <c r="V26" s="30"/>
      <c r="W26" s="30">
        <v>1</v>
      </c>
      <c r="X26" s="30"/>
      <c r="Y26" s="30"/>
      <c r="Z26" s="30"/>
      <c r="AA26" s="30"/>
      <c r="AB26" s="30"/>
      <c r="AC26" s="30"/>
      <c r="AD26" s="34"/>
      <c r="AE26" s="34"/>
    </row>
    <row r="27" spans="1:31" x14ac:dyDescent="0.6">
      <c r="A27" s="55" t="s">
        <v>213</v>
      </c>
      <c r="B27" s="42"/>
      <c r="C27" s="57">
        <v>4</v>
      </c>
      <c r="D27" s="59" t="s">
        <v>212</v>
      </c>
      <c r="E27" s="57" t="str">
        <f>IF(ISNUMBER($B27),IF(MOD($B27,64)/32&gt;=1,1,0),"")</f>
        <v/>
      </c>
      <c r="F27" s="57" t="str">
        <f>IF(ISNUMBER($B27),IF(MOD($B27,2)&gt;=1,1,0),"")</f>
        <v/>
      </c>
      <c r="G27" s="57">
        <f>IF(ISNUMBER($C27),IF(MOD($C27,8)/4&gt;=1,1,0),"")</f>
        <v>1</v>
      </c>
      <c r="H27" s="57">
        <f>IF(ISNUMBER($C27),IF(MOD($C27,4)/2&gt;=1,1,0),"")</f>
        <v>0</v>
      </c>
      <c r="I27" s="59">
        <f>IF(ISNUMBER($C27),IF(MOD($C27,2)&gt;=1,1,0),"")</f>
        <v>0</v>
      </c>
      <c r="J27" s="58">
        <f>IF(ISBLANK($D27),"",IF(MOD(HEX2DEC($D27),32)/16&gt;=1,1,0))</f>
        <v>0</v>
      </c>
      <c r="K27" s="58">
        <f>IF(ISBLANK($D27),"",IF(MOD(HEX2DEC($D27),16)/8&gt;=1,1,0))</f>
        <v>1</v>
      </c>
      <c r="L27" s="58">
        <f>IF(ISBLANK($D27),"",IF(MOD(HEX2DEC($D27),8)/4&gt;=1,1,0))</f>
        <v>1</v>
      </c>
      <c r="M27" s="58">
        <f>IF(ISBLANK($D27),"",IF(MOD(HEX2DEC($D27),4)/2&gt;=1,1,0))</f>
        <v>0</v>
      </c>
      <c r="N27" s="63">
        <f>IF(ISBLANK($D27),"",IF(MOD(HEX2DEC($D27),2)&gt;=1,1,0))</f>
        <v>0</v>
      </c>
      <c r="O27" s="60">
        <v>9</v>
      </c>
      <c r="P27" s="61">
        <f>IF(ISNUMBER($O27),IF(MOD($O27,16)/8&gt;=1,1,0),"X")</f>
        <v>1</v>
      </c>
      <c r="Q27" s="61">
        <f>IF(ISNUMBER($O27),IF(MOD($O27,8)/4&gt;=1,1,0),"X")</f>
        <v>0</v>
      </c>
      <c r="R27" s="61">
        <f>IF(ISNUMBER($O27),IF(MOD($O27,4)/2&gt;=1,1,0),"X")</f>
        <v>0</v>
      </c>
      <c r="S27" s="61">
        <f>IF(ISNUMBER($O27),IF(MOD($O27,2)&gt;=1,1,0),"X")</f>
        <v>1</v>
      </c>
      <c r="T27" s="55"/>
      <c r="U27" s="55"/>
      <c r="V27" s="55"/>
      <c r="W27" s="55">
        <v>1</v>
      </c>
      <c r="X27" s="55"/>
      <c r="Y27" s="55"/>
      <c r="Z27" s="55"/>
      <c r="AA27" s="55"/>
      <c r="AB27" s="55"/>
      <c r="AC27" s="55"/>
      <c r="AD27" s="56"/>
      <c r="AE27" s="56"/>
    </row>
    <row r="28" spans="1:31" x14ac:dyDescent="0.6">
      <c r="A28" s="55" t="s">
        <v>214</v>
      </c>
      <c r="B28" s="35"/>
      <c r="C28" s="35">
        <v>6</v>
      </c>
      <c r="D28" s="28" t="s">
        <v>212</v>
      </c>
      <c r="E28" s="20" t="str">
        <f>IF(ISNUMBER($B28),IF(MOD($B28,64)/32&gt;=1,1,0),"")</f>
        <v/>
      </c>
      <c r="F28" s="20" t="str">
        <f>IF(ISNUMBER($B28),IF(MOD($B28,2)&gt;=1,1,0),"")</f>
        <v/>
      </c>
      <c r="G28" s="20">
        <f>IF(ISNUMBER($C28),IF(MOD($C28,8)/4&gt;=1,1,0),"")</f>
        <v>1</v>
      </c>
      <c r="H28" s="20">
        <f>IF(ISNUMBER($C28),IF(MOD($C28,4)/2&gt;=1,1,0),"")</f>
        <v>1</v>
      </c>
      <c r="I28" s="28">
        <f>IF(ISNUMBER($C28),IF(MOD($C28,2)&gt;=1,1,0),"")</f>
        <v>0</v>
      </c>
      <c r="J28" s="34">
        <f>IF(ISBLANK($D28),"",IF(MOD(HEX2DEC($D28),32)/16&gt;=1,1,0))</f>
        <v>0</v>
      </c>
      <c r="K28" s="34">
        <f>IF(ISBLANK($D28),"",IF(MOD(HEX2DEC($D28),16)/8&gt;=1,1,0))</f>
        <v>1</v>
      </c>
      <c r="L28" s="34">
        <f>IF(ISBLANK($D28),"",IF(MOD(HEX2DEC($D28),8)/4&gt;=1,1,0))</f>
        <v>1</v>
      </c>
      <c r="M28" s="34">
        <f>IF(ISBLANK($D28),"",IF(MOD(HEX2DEC($D28),4)/2&gt;=1,1,0))</f>
        <v>0</v>
      </c>
      <c r="N28" s="62">
        <f>IF(ISBLANK($D28),"",IF(MOD(HEX2DEC($D28),2)&gt;=1,1,0))</f>
        <v>0</v>
      </c>
      <c r="O28" s="36">
        <v>8</v>
      </c>
      <c r="P28" s="37">
        <f>IF(ISNUMBER($O28),IF(MOD($O28,16)/8&gt;=1,1,0),"X")</f>
        <v>1</v>
      </c>
      <c r="Q28" s="37">
        <f>IF(ISNUMBER($O28),IF(MOD($O28,8)/4&gt;=1,1,0),"X")</f>
        <v>0</v>
      </c>
      <c r="R28" s="37">
        <f>IF(ISNUMBER($O28),IF(MOD($O28,4)/2&gt;=1,1,0),"X")</f>
        <v>0</v>
      </c>
      <c r="S28" s="37">
        <f>IF(ISNUMBER($O28),IF(MOD($O28,2)&gt;=1,1,0),"X")</f>
        <v>0</v>
      </c>
      <c r="T28" s="30"/>
      <c r="U28" s="30"/>
      <c r="V28" s="30"/>
      <c r="W28" s="30">
        <v>1</v>
      </c>
      <c r="X28" s="30"/>
      <c r="Y28" s="30"/>
      <c r="Z28" s="30"/>
      <c r="AA28" s="30"/>
      <c r="AB28" s="30"/>
      <c r="AC28" s="30"/>
      <c r="AD28" s="34"/>
      <c r="AE28" s="34"/>
    </row>
    <row r="29" spans="1:31" hidden="1" x14ac:dyDescent="0.6">
      <c r="A29" s="30"/>
      <c r="B29" s="35"/>
      <c r="C29" s="35"/>
      <c r="D29" s="28"/>
      <c r="E29" s="20" t="str">
        <f>IF(ISNUMBER($B29),IF(MOD($B29,64)/32&gt;=1,1,0),"")</f>
        <v/>
      </c>
      <c r="F29" s="20" t="str">
        <f>IF(ISNUMBER($B29),IF(MOD($B29,2)&gt;=1,1,0),"")</f>
        <v/>
      </c>
      <c r="G29" s="20" t="str">
        <f t="shared" ref="G29:G54" si="0">IF(ISNUMBER($C29),IF(MOD($C29,8)/4&gt;=1,1,0),"")</f>
        <v/>
      </c>
      <c r="H29" s="20" t="str">
        <f t="shared" ref="H29:H54" si="1">IF(ISNUMBER($C29),IF(MOD($C29,4)/2&gt;=1,1,0),"")</f>
        <v/>
      </c>
      <c r="I29" s="28" t="str">
        <f t="shared" ref="I29:I54" si="2">IF(ISNUMBER($C29),IF(MOD($C29,2)&gt;=1,1,0),"")</f>
        <v/>
      </c>
      <c r="J29" s="34" t="str">
        <f t="shared" ref="J29:J54" si="3">IF(ISBLANK($D29),"",IF(MOD(HEX2DEC($D29),32)/16&gt;=1,1,0))</f>
        <v/>
      </c>
      <c r="K29" s="34" t="str">
        <f t="shared" ref="K29:K54" si="4">IF(ISBLANK($D29),"",IF(MOD(HEX2DEC($D29),16)/8&gt;=1,1,0))</f>
        <v/>
      </c>
      <c r="L29" s="34" t="str">
        <f t="shared" ref="L29:L54" si="5">IF(ISBLANK($D29),"",IF(MOD(HEX2DEC($D29),8)/4&gt;=1,1,0))</f>
        <v/>
      </c>
      <c r="M29" s="34" t="str">
        <f t="shared" ref="M29:M54" si="6">IF(ISBLANK($D29),"",IF(MOD(HEX2DEC($D29),4)/2&gt;=1,1,0))</f>
        <v/>
      </c>
      <c r="N29" s="62" t="str">
        <f t="shared" ref="N29:N54" si="7">IF(ISBLANK($D29),"",IF(MOD(HEX2DEC($D29),2)&gt;=1,1,0))</f>
        <v/>
      </c>
      <c r="O29" s="36"/>
      <c r="P29" s="37"/>
      <c r="Q29" s="37"/>
      <c r="R29" s="37"/>
      <c r="S29" s="37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4"/>
      <c r="AE29" s="34"/>
    </row>
    <row r="30" spans="1:31" hidden="1" x14ac:dyDescent="0.6">
      <c r="A30" s="55"/>
      <c r="B30" s="42"/>
      <c r="C30" s="57"/>
      <c r="D30" s="59"/>
      <c r="E30" s="57" t="str">
        <f>IF(ISNUMBER($B30),IF(MOD($B30,64)/32&gt;=1,1,0),"")</f>
        <v/>
      </c>
      <c r="F30" s="57" t="str">
        <f>IF(ISNUMBER($B30),IF(MOD($B30,2)&gt;=1,1,0),"")</f>
        <v/>
      </c>
      <c r="G30" s="57" t="str">
        <f t="shared" si="0"/>
        <v/>
      </c>
      <c r="H30" s="57" t="str">
        <f t="shared" si="1"/>
        <v/>
      </c>
      <c r="I30" s="59" t="str">
        <f t="shared" si="2"/>
        <v/>
      </c>
      <c r="J30" s="58" t="str">
        <f t="shared" si="3"/>
        <v/>
      </c>
      <c r="K30" s="58" t="str">
        <f t="shared" si="4"/>
        <v/>
      </c>
      <c r="L30" s="58" t="str">
        <f t="shared" si="5"/>
        <v/>
      </c>
      <c r="M30" s="58" t="str">
        <f t="shared" si="6"/>
        <v/>
      </c>
      <c r="N30" s="63" t="str">
        <f t="shared" si="7"/>
        <v/>
      </c>
      <c r="O30" s="60"/>
      <c r="P30" s="61"/>
      <c r="Q30" s="61"/>
      <c r="R30" s="61"/>
      <c r="S30" s="61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6"/>
      <c r="AE30" s="56"/>
    </row>
    <row r="31" spans="1:31" hidden="1" x14ac:dyDescent="0.6">
      <c r="A31" s="30"/>
      <c r="B31" s="35"/>
      <c r="C31" s="35"/>
      <c r="D31" s="28"/>
      <c r="E31" s="20" t="str">
        <f>IF(ISNUMBER($B31),IF(MOD($B31,64)/32&gt;=1,1,0),"")</f>
        <v/>
      </c>
      <c r="F31" s="20" t="str">
        <f>IF(ISNUMBER($B31),IF(MOD($B31,2)&gt;=1,1,0),"")</f>
        <v/>
      </c>
      <c r="G31" s="20" t="str">
        <f t="shared" si="0"/>
        <v/>
      </c>
      <c r="H31" s="20" t="str">
        <f t="shared" si="1"/>
        <v/>
      </c>
      <c r="I31" s="28" t="str">
        <f t="shared" si="2"/>
        <v/>
      </c>
      <c r="J31" s="34" t="str">
        <f t="shared" si="3"/>
        <v/>
      </c>
      <c r="K31" s="34" t="str">
        <f t="shared" si="4"/>
        <v/>
      </c>
      <c r="L31" s="34" t="str">
        <f t="shared" si="5"/>
        <v/>
      </c>
      <c r="M31" s="34" t="str">
        <f t="shared" si="6"/>
        <v/>
      </c>
      <c r="N31" s="62" t="str">
        <f t="shared" si="7"/>
        <v/>
      </c>
      <c r="O31" s="36"/>
      <c r="P31" s="37"/>
      <c r="Q31" s="37"/>
      <c r="R31" s="37"/>
      <c r="S31" s="37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4"/>
      <c r="AE31" s="34"/>
    </row>
    <row r="32" spans="1:31" hidden="1" x14ac:dyDescent="0.6">
      <c r="A32" s="55"/>
      <c r="B32" s="42"/>
      <c r="C32" s="57"/>
      <c r="D32" s="59"/>
      <c r="E32" s="57" t="str">
        <f>IF(ISNUMBER($B32),IF(MOD($B32,64)/32&gt;=1,1,0),"")</f>
        <v/>
      </c>
      <c r="F32" s="57" t="str">
        <f>IF(ISNUMBER($B32),IF(MOD($B32,2)&gt;=1,1,0),"")</f>
        <v/>
      </c>
      <c r="G32" s="57" t="str">
        <f t="shared" si="0"/>
        <v/>
      </c>
      <c r="H32" s="57" t="str">
        <f t="shared" si="1"/>
        <v/>
      </c>
      <c r="I32" s="59" t="str">
        <f t="shared" si="2"/>
        <v/>
      </c>
      <c r="J32" s="58" t="str">
        <f t="shared" si="3"/>
        <v/>
      </c>
      <c r="K32" s="58" t="str">
        <f t="shared" si="4"/>
        <v/>
      </c>
      <c r="L32" s="58" t="str">
        <f t="shared" si="5"/>
        <v/>
      </c>
      <c r="M32" s="58" t="str">
        <f t="shared" si="6"/>
        <v/>
      </c>
      <c r="N32" s="63" t="str">
        <f t="shared" si="7"/>
        <v/>
      </c>
      <c r="O32" s="60"/>
      <c r="P32" s="61"/>
      <c r="Q32" s="61"/>
      <c r="R32" s="61"/>
      <c r="S32" s="61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6"/>
      <c r="AE32" s="56"/>
    </row>
    <row r="33" spans="1:31" hidden="1" x14ac:dyDescent="0.6">
      <c r="A33" s="30"/>
      <c r="B33" s="35"/>
      <c r="C33" s="35"/>
      <c r="D33" s="28"/>
      <c r="E33" s="20" t="str">
        <f>IF(ISNUMBER($B33),IF(MOD($B33,64)/32&gt;=1,1,0),"")</f>
        <v/>
      </c>
      <c r="F33" s="20" t="str">
        <f>IF(ISNUMBER($B33),IF(MOD($B33,2)&gt;=1,1,0),"")</f>
        <v/>
      </c>
      <c r="G33" s="20" t="str">
        <f t="shared" si="0"/>
        <v/>
      </c>
      <c r="H33" s="20" t="str">
        <f t="shared" si="1"/>
        <v/>
      </c>
      <c r="I33" s="28" t="str">
        <f t="shared" si="2"/>
        <v/>
      </c>
      <c r="J33" s="34" t="str">
        <f t="shared" si="3"/>
        <v/>
      </c>
      <c r="K33" s="34" t="str">
        <f t="shared" si="4"/>
        <v/>
      </c>
      <c r="L33" s="34" t="str">
        <f t="shared" si="5"/>
        <v/>
      </c>
      <c r="M33" s="34" t="str">
        <f t="shared" si="6"/>
        <v/>
      </c>
      <c r="N33" s="62" t="str">
        <f t="shared" si="7"/>
        <v/>
      </c>
      <c r="O33" s="36"/>
      <c r="P33" s="37"/>
      <c r="Q33" s="37"/>
      <c r="R33" s="37"/>
      <c r="S33" s="37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4"/>
      <c r="AE33" s="34"/>
    </row>
    <row r="34" spans="1:31" hidden="1" x14ac:dyDescent="0.6">
      <c r="A34" s="55"/>
      <c r="B34" s="42"/>
      <c r="C34" s="57"/>
      <c r="D34" s="59"/>
      <c r="E34" s="57" t="str">
        <f>IF(ISNUMBER($B34),IF(MOD($B34,64)/32&gt;=1,1,0),"")</f>
        <v/>
      </c>
      <c r="F34" s="57" t="str">
        <f>IF(ISNUMBER($B34),IF(MOD($B34,2)&gt;=1,1,0),"")</f>
        <v/>
      </c>
      <c r="G34" s="57" t="str">
        <f t="shared" si="0"/>
        <v/>
      </c>
      <c r="H34" s="57" t="str">
        <f t="shared" si="1"/>
        <v/>
      </c>
      <c r="I34" s="59" t="str">
        <f t="shared" si="2"/>
        <v/>
      </c>
      <c r="J34" s="58" t="str">
        <f t="shared" si="3"/>
        <v/>
      </c>
      <c r="K34" s="58" t="str">
        <f t="shared" si="4"/>
        <v/>
      </c>
      <c r="L34" s="58" t="str">
        <f t="shared" si="5"/>
        <v/>
      </c>
      <c r="M34" s="58" t="str">
        <f t="shared" si="6"/>
        <v/>
      </c>
      <c r="N34" s="63" t="str">
        <f t="shared" si="7"/>
        <v/>
      </c>
      <c r="O34" s="60"/>
      <c r="P34" s="61"/>
      <c r="Q34" s="61"/>
      <c r="R34" s="61"/>
      <c r="S34" s="61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6"/>
      <c r="AE34" s="56"/>
    </row>
    <row r="35" spans="1:31" hidden="1" x14ac:dyDescent="0.6">
      <c r="A35" s="30"/>
      <c r="B35" s="35"/>
      <c r="C35" s="35"/>
      <c r="D35" s="28"/>
      <c r="E35" s="20" t="str">
        <f>IF(ISNUMBER($B35),IF(MOD($B35,64)/32&gt;=1,1,0),"")</f>
        <v/>
      </c>
      <c r="F35" s="20" t="str">
        <f>IF(ISNUMBER($B35),IF(MOD($B35,2)&gt;=1,1,0),"")</f>
        <v/>
      </c>
      <c r="G35" s="20" t="str">
        <f t="shared" si="0"/>
        <v/>
      </c>
      <c r="H35" s="20" t="str">
        <f t="shared" si="1"/>
        <v/>
      </c>
      <c r="I35" s="28" t="str">
        <f t="shared" si="2"/>
        <v/>
      </c>
      <c r="J35" s="34" t="str">
        <f t="shared" si="3"/>
        <v/>
      </c>
      <c r="K35" s="34" t="str">
        <f t="shared" si="4"/>
        <v/>
      </c>
      <c r="L35" s="34" t="str">
        <f t="shared" si="5"/>
        <v/>
      </c>
      <c r="M35" s="34" t="str">
        <f t="shared" si="6"/>
        <v/>
      </c>
      <c r="N35" s="62" t="str">
        <f t="shared" si="7"/>
        <v/>
      </c>
      <c r="O35" s="36"/>
      <c r="P35" s="37"/>
      <c r="Q35" s="37"/>
      <c r="R35" s="37"/>
      <c r="S35" s="37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4"/>
      <c r="AE35" s="34"/>
    </row>
    <row r="36" spans="1:31" hidden="1" x14ac:dyDescent="0.6">
      <c r="A36" s="55"/>
      <c r="B36" s="42"/>
      <c r="C36" s="57"/>
      <c r="D36" s="59"/>
      <c r="E36" s="57" t="str">
        <f>IF(ISNUMBER($B36),IF(MOD($B36,64)/32&gt;=1,1,0),"")</f>
        <v/>
      </c>
      <c r="F36" s="57" t="str">
        <f>IF(ISNUMBER($B36),IF(MOD($B36,2)&gt;=1,1,0),"")</f>
        <v/>
      </c>
      <c r="G36" s="57" t="str">
        <f t="shared" si="0"/>
        <v/>
      </c>
      <c r="H36" s="57" t="str">
        <f t="shared" si="1"/>
        <v/>
      </c>
      <c r="I36" s="59" t="str">
        <f t="shared" si="2"/>
        <v/>
      </c>
      <c r="J36" s="58" t="str">
        <f t="shared" si="3"/>
        <v/>
      </c>
      <c r="K36" s="58" t="str">
        <f t="shared" si="4"/>
        <v/>
      </c>
      <c r="L36" s="58" t="str">
        <f t="shared" si="5"/>
        <v/>
      </c>
      <c r="M36" s="58" t="str">
        <f t="shared" si="6"/>
        <v/>
      </c>
      <c r="N36" s="63" t="str">
        <f t="shared" si="7"/>
        <v/>
      </c>
      <c r="O36" s="60"/>
      <c r="P36" s="61"/>
      <c r="Q36" s="61"/>
      <c r="R36" s="61"/>
      <c r="S36" s="61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6"/>
      <c r="AE36" s="56"/>
    </row>
    <row r="37" spans="1:31" hidden="1" x14ac:dyDescent="0.6">
      <c r="A37" s="30"/>
      <c r="B37" s="35"/>
      <c r="C37" s="35"/>
      <c r="D37" s="28"/>
      <c r="E37" s="20" t="str">
        <f>IF(ISNUMBER($B37),IF(MOD($B37,64)/32&gt;=1,1,0),"")</f>
        <v/>
      </c>
      <c r="F37" s="20" t="str">
        <f>IF(ISNUMBER($B37),IF(MOD($B37,2)&gt;=1,1,0),"")</f>
        <v/>
      </c>
      <c r="G37" s="20" t="str">
        <f t="shared" si="0"/>
        <v/>
      </c>
      <c r="H37" s="20" t="str">
        <f t="shared" si="1"/>
        <v/>
      </c>
      <c r="I37" s="28" t="str">
        <f t="shared" si="2"/>
        <v/>
      </c>
      <c r="J37" s="34" t="str">
        <f t="shared" si="3"/>
        <v/>
      </c>
      <c r="K37" s="34" t="str">
        <f t="shared" si="4"/>
        <v/>
      </c>
      <c r="L37" s="34" t="str">
        <f t="shared" si="5"/>
        <v/>
      </c>
      <c r="M37" s="34" t="str">
        <f t="shared" si="6"/>
        <v/>
      </c>
      <c r="N37" s="62" t="str">
        <f t="shared" si="7"/>
        <v/>
      </c>
      <c r="O37" s="36"/>
      <c r="P37" s="37"/>
      <c r="Q37" s="37"/>
      <c r="R37" s="37"/>
      <c r="S37" s="37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4"/>
      <c r="AE37" s="34"/>
    </row>
    <row r="38" spans="1:31" hidden="1" x14ac:dyDescent="0.6">
      <c r="A38" s="55"/>
      <c r="B38" s="42"/>
      <c r="C38" s="57"/>
      <c r="D38" s="59"/>
      <c r="E38" s="57" t="str">
        <f>IF(ISNUMBER($B38),IF(MOD($B38,64)/32&gt;=1,1,0),"")</f>
        <v/>
      </c>
      <c r="F38" s="57" t="str">
        <f>IF(ISNUMBER($B38),IF(MOD($B38,2)&gt;=1,1,0),"")</f>
        <v/>
      </c>
      <c r="G38" s="57" t="str">
        <f t="shared" si="0"/>
        <v/>
      </c>
      <c r="H38" s="57" t="str">
        <f t="shared" si="1"/>
        <v/>
      </c>
      <c r="I38" s="59" t="str">
        <f t="shared" si="2"/>
        <v/>
      </c>
      <c r="J38" s="58" t="str">
        <f t="shared" si="3"/>
        <v/>
      </c>
      <c r="K38" s="58" t="str">
        <f t="shared" si="4"/>
        <v/>
      </c>
      <c r="L38" s="58" t="str">
        <f t="shared" si="5"/>
        <v/>
      </c>
      <c r="M38" s="58" t="str">
        <f t="shared" si="6"/>
        <v/>
      </c>
      <c r="N38" s="63" t="str">
        <f t="shared" si="7"/>
        <v/>
      </c>
      <c r="O38" s="60"/>
      <c r="P38" s="61"/>
      <c r="Q38" s="61"/>
      <c r="R38" s="61"/>
      <c r="S38" s="61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6"/>
      <c r="AE38" s="56"/>
    </row>
    <row r="39" spans="1:31" hidden="1" x14ac:dyDescent="0.6">
      <c r="A39" s="30"/>
      <c r="B39" s="35"/>
      <c r="C39" s="35"/>
      <c r="D39" s="28"/>
      <c r="E39" s="20" t="str">
        <f>IF(ISNUMBER($B39),IF(MOD($B39,64)/32&gt;=1,1,0),"")</f>
        <v/>
      </c>
      <c r="F39" s="20" t="str">
        <f>IF(ISNUMBER($B39),IF(MOD($B39,2)&gt;=1,1,0),"")</f>
        <v/>
      </c>
      <c r="G39" s="20" t="str">
        <f t="shared" si="0"/>
        <v/>
      </c>
      <c r="H39" s="20" t="str">
        <f t="shared" si="1"/>
        <v/>
      </c>
      <c r="I39" s="28" t="str">
        <f t="shared" si="2"/>
        <v/>
      </c>
      <c r="J39" s="34" t="str">
        <f t="shared" si="3"/>
        <v/>
      </c>
      <c r="K39" s="34" t="str">
        <f t="shared" si="4"/>
        <v/>
      </c>
      <c r="L39" s="34" t="str">
        <f t="shared" si="5"/>
        <v/>
      </c>
      <c r="M39" s="34" t="str">
        <f t="shared" si="6"/>
        <v/>
      </c>
      <c r="N39" s="62" t="str">
        <f t="shared" si="7"/>
        <v/>
      </c>
      <c r="O39" s="36"/>
      <c r="P39" s="37"/>
      <c r="Q39" s="37"/>
      <c r="R39" s="37"/>
      <c r="S39" s="37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4"/>
      <c r="AE39" s="34"/>
    </row>
    <row r="40" spans="1:31" hidden="1" x14ac:dyDescent="0.6">
      <c r="A40" s="55"/>
      <c r="B40" s="42"/>
      <c r="C40" s="57"/>
      <c r="D40" s="59"/>
      <c r="E40" s="57" t="str">
        <f>IF(ISNUMBER($B40),IF(MOD($B40,64)/32&gt;=1,1,0),"")</f>
        <v/>
      </c>
      <c r="F40" s="57" t="str">
        <f>IF(ISNUMBER($B40),IF(MOD($B40,2)&gt;=1,1,0),"")</f>
        <v/>
      </c>
      <c r="G40" s="57" t="str">
        <f t="shared" si="0"/>
        <v/>
      </c>
      <c r="H40" s="57" t="str">
        <f t="shared" si="1"/>
        <v/>
      </c>
      <c r="I40" s="59" t="str">
        <f t="shared" si="2"/>
        <v/>
      </c>
      <c r="J40" s="58" t="str">
        <f t="shared" si="3"/>
        <v/>
      </c>
      <c r="K40" s="58" t="str">
        <f t="shared" si="4"/>
        <v/>
      </c>
      <c r="L40" s="58" t="str">
        <f t="shared" si="5"/>
        <v/>
      </c>
      <c r="M40" s="58" t="str">
        <f t="shared" si="6"/>
        <v/>
      </c>
      <c r="N40" s="63" t="str">
        <f t="shared" si="7"/>
        <v/>
      </c>
      <c r="O40" s="60"/>
      <c r="P40" s="61"/>
      <c r="Q40" s="61"/>
      <c r="R40" s="61"/>
      <c r="S40" s="61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6"/>
      <c r="AE40" s="56"/>
    </row>
    <row r="41" spans="1:31" hidden="1" x14ac:dyDescent="0.6">
      <c r="A41" s="30"/>
      <c r="B41" s="35"/>
      <c r="C41" s="35"/>
      <c r="D41" s="28"/>
      <c r="E41" s="20" t="str">
        <f>IF(ISNUMBER($B41),IF(MOD($B41,64)/32&gt;=1,1,0),"")</f>
        <v/>
      </c>
      <c r="F41" s="20" t="str">
        <f>IF(ISNUMBER($B41),IF(MOD($B41,2)&gt;=1,1,0),"")</f>
        <v/>
      </c>
      <c r="G41" s="20" t="str">
        <f t="shared" si="0"/>
        <v/>
      </c>
      <c r="H41" s="20" t="str">
        <f t="shared" si="1"/>
        <v/>
      </c>
      <c r="I41" s="28" t="str">
        <f t="shared" si="2"/>
        <v/>
      </c>
      <c r="J41" s="34" t="str">
        <f t="shared" si="3"/>
        <v/>
      </c>
      <c r="K41" s="34" t="str">
        <f t="shared" si="4"/>
        <v/>
      </c>
      <c r="L41" s="34" t="str">
        <f t="shared" si="5"/>
        <v/>
      </c>
      <c r="M41" s="34" t="str">
        <f t="shared" si="6"/>
        <v/>
      </c>
      <c r="N41" s="62" t="str">
        <f t="shared" si="7"/>
        <v/>
      </c>
      <c r="O41" s="36"/>
      <c r="P41" s="37"/>
      <c r="Q41" s="37"/>
      <c r="R41" s="37"/>
      <c r="S41" s="37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4"/>
      <c r="AE41" s="34"/>
    </row>
    <row r="42" spans="1:31" hidden="1" x14ac:dyDescent="0.6">
      <c r="A42" s="55"/>
      <c r="B42" s="42"/>
      <c r="C42" s="57"/>
      <c r="D42" s="59"/>
      <c r="E42" s="57" t="str">
        <f>IF(ISNUMBER($B42),IF(MOD($B42,64)/32&gt;=1,1,0),"")</f>
        <v/>
      </c>
      <c r="F42" s="57" t="str">
        <f>IF(ISNUMBER($B42),IF(MOD($B42,2)&gt;=1,1,0),"")</f>
        <v/>
      </c>
      <c r="G42" s="57" t="str">
        <f t="shared" si="0"/>
        <v/>
      </c>
      <c r="H42" s="57" t="str">
        <f t="shared" si="1"/>
        <v/>
      </c>
      <c r="I42" s="59" t="str">
        <f t="shared" si="2"/>
        <v/>
      </c>
      <c r="J42" s="58" t="str">
        <f t="shared" si="3"/>
        <v/>
      </c>
      <c r="K42" s="58" t="str">
        <f t="shared" si="4"/>
        <v/>
      </c>
      <c r="L42" s="58" t="str">
        <f t="shared" si="5"/>
        <v/>
      </c>
      <c r="M42" s="58" t="str">
        <f t="shared" si="6"/>
        <v/>
      </c>
      <c r="N42" s="63" t="str">
        <f t="shared" si="7"/>
        <v/>
      </c>
      <c r="O42" s="60"/>
      <c r="P42" s="61"/>
      <c r="Q42" s="61"/>
      <c r="R42" s="61"/>
      <c r="S42" s="61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6"/>
      <c r="AE42" s="56"/>
    </row>
    <row r="43" spans="1:31" hidden="1" x14ac:dyDescent="0.6">
      <c r="A43" s="30"/>
      <c r="B43" s="35"/>
      <c r="C43" s="35"/>
      <c r="D43" s="28"/>
      <c r="E43" s="20" t="str">
        <f>IF(ISNUMBER($B43),IF(MOD($B43,64)/32&gt;=1,1,0),"")</f>
        <v/>
      </c>
      <c r="F43" s="20" t="str">
        <f>IF(ISNUMBER($B43),IF(MOD($B43,2)&gt;=1,1,0),"")</f>
        <v/>
      </c>
      <c r="G43" s="20" t="str">
        <f t="shared" si="0"/>
        <v/>
      </c>
      <c r="H43" s="20" t="str">
        <f t="shared" si="1"/>
        <v/>
      </c>
      <c r="I43" s="28" t="str">
        <f t="shared" si="2"/>
        <v/>
      </c>
      <c r="J43" s="34" t="str">
        <f t="shared" si="3"/>
        <v/>
      </c>
      <c r="K43" s="34" t="str">
        <f t="shared" si="4"/>
        <v/>
      </c>
      <c r="L43" s="34" t="str">
        <f t="shared" si="5"/>
        <v/>
      </c>
      <c r="M43" s="34" t="str">
        <f t="shared" si="6"/>
        <v/>
      </c>
      <c r="N43" s="62" t="str">
        <f t="shared" si="7"/>
        <v/>
      </c>
      <c r="O43" s="36"/>
      <c r="P43" s="37"/>
      <c r="Q43" s="37"/>
      <c r="R43" s="37"/>
      <c r="S43" s="37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4"/>
      <c r="AE43" s="34"/>
    </row>
    <row r="44" spans="1:31" hidden="1" x14ac:dyDescent="0.6">
      <c r="A44" s="55"/>
      <c r="B44" s="42"/>
      <c r="C44" s="57"/>
      <c r="D44" s="59"/>
      <c r="E44" s="57" t="str">
        <f>IF(ISNUMBER($B44),IF(MOD($B44,64)/32&gt;=1,1,0),"")</f>
        <v/>
      </c>
      <c r="F44" s="57" t="str">
        <f>IF(ISNUMBER($B44),IF(MOD($B44,2)&gt;=1,1,0),"")</f>
        <v/>
      </c>
      <c r="G44" s="57" t="str">
        <f t="shared" si="0"/>
        <v/>
      </c>
      <c r="H44" s="57" t="str">
        <f t="shared" si="1"/>
        <v/>
      </c>
      <c r="I44" s="59" t="str">
        <f t="shared" si="2"/>
        <v/>
      </c>
      <c r="J44" s="58" t="str">
        <f t="shared" si="3"/>
        <v/>
      </c>
      <c r="K44" s="58" t="str">
        <f t="shared" si="4"/>
        <v/>
      </c>
      <c r="L44" s="58" t="str">
        <f t="shared" si="5"/>
        <v/>
      </c>
      <c r="M44" s="58" t="str">
        <f t="shared" si="6"/>
        <v/>
      </c>
      <c r="N44" s="63" t="str">
        <f t="shared" si="7"/>
        <v/>
      </c>
      <c r="O44" s="60"/>
      <c r="P44" s="61"/>
      <c r="Q44" s="61"/>
      <c r="R44" s="61"/>
      <c r="S44" s="61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6"/>
      <c r="AE44" s="56"/>
    </row>
    <row r="45" spans="1:31" hidden="1" x14ac:dyDescent="0.6">
      <c r="A45" s="30"/>
      <c r="B45" s="35"/>
      <c r="C45" s="35"/>
      <c r="D45" s="28"/>
      <c r="E45" s="20" t="str">
        <f>IF(ISNUMBER($B45),IF(MOD($B45,64)/32&gt;=1,1,0),"")</f>
        <v/>
      </c>
      <c r="F45" s="20" t="str">
        <f>IF(ISNUMBER($B45),IF(MOD($B45,2)&gt;=1,1,0),"")</f>
        <v/>
      </c>
      <c r="G45" s="20" t="str">
        <f t="shared" si="0"/>
        <v/>
      </c>
      <c r="H45" s="20" t="str">
        <f t="shared" si="1"/>
        <v/>
      </c>
      <c r="I45" s="28" t="str">
        <f t="shared" si="2"/>
        <v/>
      </c>
      <c r="J45" s="34" t="str">
        <f t="shared" si="3"/>
        <v/>
      </c>
      <c r="K45" s="34" t="str">
        <f t="shared" si="4"/>
        <v/>
      </c>
      <c r="L45" s="34" t="str">
        <f t="shared" si="5"/>
        <v/>
      </c>
      <c r="M45" s="34" t="str">
        <f t="shared" si="6"/>
        <v/>
      </c>
      <c r="N45" s="62" t="str">
        <f t="shared" si="7"/>
        <v/>
      </c>
      <c r="O45" s="36"/>
      <c r="P45" s="37"/>
      <c r="Q45" s="37"/>
      <c r="R45" s="37"/>
      <c r="S45" s="37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4"/>
      <c r="AE45" s="34"/>
    </row>
    <row r="46" spans="1:31" hidden="1" x14ac:dyDescent="0.6">
      <c r="A46" s="55"/>
      <c r="B46" s="42"/>
      <c r="C46" s="57"/>
      <c r="D46" s="59"/>
      <c r="E46" s="57" t="str">
        <f>IF(ISNUMBER($B46),IF(MOD($B46,64)/32&gt;=1,1,0),"")</f>
        <v/>
      </c>
      <c r="F46" s="57" t="str">
        <f>IF(ISNUMBER($B46),IF(MOD($B46,2)&gt;=1,1,0),"")</f>
        <v/>
      </c>
      <c r="G46" s="57" t="str">
        <f t="shared" si="0"/>
        <v/>
      </c>
      <c r="H46" s="57" t="str">
        <f t="shared" si="1"/>
        <v/>
      </c>
      <c r="I46" s="59" t="str">
        <f t="shared" si="2"/>
        <v/>
      </c>
      <c r="J46" s="58" t="str">
        <f t="shared" si="3"/>
        <v/>
      </c>
      <c r="K46" s="58" t="str">
        <f t="shared" si="4"/>
        <v/>
      </c>
      <c r="L46" s="58" t="str">
        <f t="shared" si="5"/>
        <v/>
      </c>
      <c r="M46" s="58" t="str">
        <f t="shared" si="6"/>
        <v/>
      </c>
      <c r="N46" s="63" t="str">
        <f t="shared" si="7"/>
        <v/>
      </c>
      <c r="O46" s="60"/>
      <c r="P46" s="61"/>
      <c r="Q46" s="61"/>
      <c r="R46" s="61"/>
      <c r="S46" s="61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6"/>
      <c r="AE46" s="56"/>
    </row>
    <row r="47" spans="1:31" hidden="1" x14ac:dyDescent="0.6">
      <c r="A47" s="30"/>
      <c r="B47" s="35"/>
      <c r="C47" s="35"/>
      <c r="D47" s="28"/>
      <c r="E47" s="20" t="str">
        <f>IF(ISNUMBER($B47),IF(MOD($B47,64)/32&gt;=1,1,0),"")</f>
        <v/>
      </c>
      <c r="F47" s="20" t="str">
        <f>IF(ISNUMBER($B47),IF(MOD($B47,2)&gt;=1,1,0),"")</f>
        <v/>
      </c>
      <c r="G47" s="20" t="str">
        <f t="shared" si="0"/>
        <v/>
      </c>
      <c r="H47" s="20" t="str">
        <f t="shared" si="1"/>
        <v/>
      </c>
      <c r="I47" s="28" t="str">
        <f t="shared" si="2"/>
        <v/>
      </c>
      <c r="J47" s="34" t="str">
        <f t="shared" si="3"/>
        <v/>
      </c>
      <c r="K47" s="34" t="str">
        <f t="shared" si="4"/>
        <v/>
      </c>
      <c r="L47" s="34" t="str">
        <f t="shared" si="5"/>
        <v/>
      </c>
      <c r="M47" s="34" t="str">
        <f t="shared" si="6"/>
        <v/>
      </c>
      <c r="N47" s="62" t="str">
        <f t="shared" si="7"/>
        <v/>
      </c>
      <c r="O47" s="36"/>
      <c r="P47" s="37"/>
      <c r="Q47" s="37"/>
      <c r="R47" s="37"/>
      <c r="S47" s="37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4"/>
      <c r="AE47" s="34"/>
    </row>
    <row r="48" spans="1:31" hidden="1" x14ac:dyDescent="0.6">
      <c r="A48" s="55"/>
      <c r="B48" s="42"/>
      <c r="C48" s="57"/>
      <c r="D48" s="59"/>
      <c r="E48" s="57" t="str">
        <f>IF(ISNUMBER($B48),IF(MOD($B48,64)/32&gt;=1,1,0),"")</f>
        <v/>
      </c>
      <c r="F48" s="57" t="str">
        <f>IF(ISNUMBER($B48),IF(MOD($B48,2)&gt;=1,1,0),"")</f>
        <v/>
      </c>
      <c r="G48" s="57" t="str">
        <f t="shared" si="0"/>
        <v/>
      </c>
      <c r="H48" s="57" t="str">
        <f t="shared" si="1"/>
        <v/>
      </c>
      <c r="I48" s="59" t="str">
        <f t="shared" si="2"/>
        <v/>
      </c>
      <c r="J48" s="58" t="str">
        <f t="shared" si="3"/>
        <v/>
      </c>
      <c r="K48" s="58" t="str">
        <f t="shared" si="4"/>
        <v/>
      </c>
      <c r="L48" s="58" t="str">
        <f t="shared" si="5"/>
        <v/>
      </c>
      <c r="M48" s="58" t="str">
        <f t="shared" si="6"/>
        <v/>
      </c>
      <c r="N48" s="63" t="str">
        <f t="shared" si="7"/>
        <v/>
      </c>
      <c r="O48" s="60"/>
      <c r="P48" s="61"/>
      <c r="Q48" s="61"/>
      <c r="R48" s="61"/>
      <c r="S48" s="61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6"/>
      <c r="AE48" s="56"/>
    </row>
    <row r="49" spans="1:31" hidden="1" x14ac:dyDescent="0.6">
      <c r="A49" s="30"/>
      <c r="B49" s="35"/>
      <c r="C49" s="35"/>
      <c r="D49" s="28"/>
      <c r="E49" s="20" t="str">
        <f>IF(ISNUMBER($B49),IF(MOD($B49,64)/32&gt;=1,1,0),"")</f>
        <v/>
      </c>
      <c r="F49" s="20" t="str">
        <f>IF(ISNUMBER($B49),IF(MOD($B49,2)&gt;=1,1,0),"")</f>
        <v/>
      </c>
      <c r="G49" s="20" t="str">
        <f t="shared" si="0"/>
        <v/>
      </c>
      <c r="H49" s="20" t="str">
        <f t="shared" si="1"/>
        <v/>
      </c>
      <c r="I49" s="28" t="str">
        <f t="shared" si="2"/>
        <v/>
      </c>
      <c r="J49" s="34" t="str">
        <f t="shared" si="3"/>
        <v/>
      </c>
      <c r="K49" s="34" t="str">
        <f t="shared" si="4"/>
        <v/>
      </c>
      <c r="L49" s="34" t="str">
        <f t="shared" si="5"/>
        <v/>
      </c>
      <c r="M49" s="34" t="str">
        <f t="shared" si="6"/>
        <v/>
      </c>
      <c r="N49" s="62" t="str">
        <f t="shared" si="7"/>
        <v/>
      </c>
      <c r="O49" s="36"/>
      <c r="P49" s="37"/>
      <c r="Q49" s="37"/>
      <c r="R49" s="37"/>
      <c r="S49" s="37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4"/>
      <c r="AE49" s="34"/>
    </row>
    <row r="50" spans="1:31" hidden="1" x14ac:dyDescent="0.6">
      <c r="A50" s="55"/>
      <c r="B50" s="42"/>
      <c r="C50" s="57"/>
      <c r="D50" s="59"/>
      <c r="E50" s="57" t="str">
        <f>IF(ISNUMBER($B50),IF(MOD($B50,64)/32&gt;=1,1,0),"")</f>
        <v/>
      </c>
      <c r="F50" s="57" t="str">
        <f>IF(ISNUMBER($B50),IF(MOD($B50,2)&gt;=1,1,0),"")</f>
        <v/>
      </c>
      <c r="G50" s="57" t="str">
        <f t="shared" si="0"/>
        <v/>
      </c>
      <c r="H50" s="57" t="str">
        <f t="shared" si="1"/>
        <v/>
      </c>
      <c r="I50" s="59" t="str">
        <f t="shared" si="2"/>
        <v/>
      </c>
      <c r="J50" s="58" t="str">
        <f t="shared" si="3"/>
        <v/>
      </c>
      <c r="K50" s="58" t="str">
        <f t="shared" si="4"/>
        <v/>
      </c>
      <c r="L50" s="58" t="str">
        <f t="shared" si="5"/>
        <v/>
      </c>
      <c r="M50" s="58" t="str">
        <f t="shared" si="6"/>
        <v/>
      </c>
      <c r="N50" s="63" t="str">
        <f t="shared" si="7"/>
        <v/>
      </c>
      <c r="O50" s="60"/>
      <c r="P50" s="61"/>
      <c r="Q50" s="61"/>
      <c r="R50" s="61"/>
      <c r="S50" s="61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6"/>
      <c r="AE50" s="56"/>
    </row>
    <row r="51" spans="1:31" hidden="1" x14ac:dyDescent="0.6">
      <c r="A51" s="30"/>
      <c r="B51" s="35"/>
      <c r="C51" s="35"/>
      <c r="D51" s="28"/>
      <c r="E51" s="20" t="str">
        <f>IF(ISNUMBER($B51),IF(MOD($B51,64)/32&gt;=1,1,0),"")</f>
        <v/>
      </c>
      <c r="F51" s="20" t="str">
        <f>IF(ISNUMBER($B51),IF(MOD($B51,2)&gt;=1,1,0),"")</f>
        <v/>
      </c>
      <c r="G51" s="20" t="str">
        <f t="shared" si="0"/>
        <v/>
      </c>
      <c r="H51" s="20" t="str">
        <f t="shared" si="1"/>
        <v/>
      </c>
      <c r="I51" s="28" t="str">
        <f t="shared" si="2"/>
        <v/>
      </c>
      <c r="J51" s="34" t="str">
        <f t="shared" si="3"/>
        <v/>
      </c>
      <c r="K51" s="34" t="str">
        <f t="shared" si="4"/>
        <v/>
      </c>
      <c r="L51" s="34" t="str">
        <f t="shared" si="5"/>
        <v/>
      </c>
      <c r="M51" s="34" t="str">
        <f t="shared" si="6"/>
        <v/>
      </c>
      <c r="N51" s="62" t="str">
        <f t="shared" si="7"/>
        <v/>
      </c>
      <c r="O51" s="36"/>
      <c r="P51" s="37"/>
      <c r="Q51" s="37"/>
      <c r="R51" s="37"/>
      <c r="S51" s="37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4"/>
      <c r="AE51" s="34"/>
    </row>
    <row r="52" spans="1:31" hidden="1" x14ac:dyDescent="0.6">
      <c r="A52" s="55"/>
      <c r="B52" s="42"/>
      <c r="C52" s="57"/>
      <c r="D52" s="59"/>
      <c r="E52" s="57" t="str">
        <f>IF(ISNUMBER($B52),IF(MOD($B52,64)/32&gt;=1,1,0),"")</f>
        <v/>
      </c>
      <c r="F52" s="57" t="str">
        <f>IF(ISNUMBER($B52),IF(MOD($B52,2)&gt;=1,1,0),"")</f>
        <v/>
      </c>
      <c r="G52" s="57" t="str">
        <f t="shared" si="0"/>
        <v/>
      </c>
      <c r="H52" s="57" t="str">
        <f t="shared" si="1"/>
        <v/>
      </c>
      <c r="I52" s="59" t="str">
        <f t="shared" si="2"/>
        <v/>
      </c>
      <c r="J52" s="58" t="str">
        <f t="shared" si="3"/>
        <v/>
      </c>
      <c r="K52" s="58" t="str">
        <f t="shared" si="4"/>
        <v/>
      </c>
      <c r="L52" s="58" t="str">
        <f t="shared" si="5"/>
        <v/>
      </c>
      <c r="M52" s="58" t="str">
        <f t="shared" si="6"/>
        <v/>
      </c>
      <c r="N52" s="63" t="str">
        <f t="shared" si="7"/>
        <v/>
      </c>
      <c r="O52" s="60"/>
      <c r="P52" s="61"/>
      <c r="Q52" s="61"/>
      <c r="R52" s="61"/>
      <c r="S52" s="61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6"/>
      <c r="AE52" s="56"/>
    </row>
    <row r="53" spans="1:31" hidden="1" x14ac:dyDescent="0.6">
      <c r="A53" s="30"/>
      <c r="B53" s="35"/>
      <c r="C53" s="35"/>
      <c r="D53" s="28"/>
      <c r="E53" s="20" t="str">
        <f>IF(ISNUMBER($B53),IF(MOD($B53,64)/32&gt;=1,1,0),"")</f>
        <v/>
      </c>
      <c r="F53" s="20" t="str">
        <f>IF(ISNUMBER($B53),IF(MOD($B53,2)&gt;=1,1,0),"")</f>
        <v/>
      </c>
      <c r="G53" s="20" t="str">
        <f t="shared" si="0"/>
        <v/>
      </c>
      <c r="H53" s="20" t="str">
        <f t="shared" si="1"/>
        <v/>
      </c>
      <c r="I53" s="28" t="str">
        <f t="shared" si="2"/>
        <v/>
      </c>
      <c r="J53" s="34" t="str">
        <f t="shared" si="3"/>
        <v/>
      </c>
      <c r="K53" s="34" t="str">
        <f t="shared" si="4"/>
        <v/>
      </c>
      <c r="L53" s="34" t="str">
        <f t="shared" si="5"/>
        <v/>
      </c>
      <c r="M53" s="34" t="str">
        <f t="shared" si="6"/>
        <v/>
      </c>
      <c r="N53" s="62" t="str">
        <f t="shared" si="7"/>
        <v/>
      </c>
      <c r="O53" s="36"/>
      <c r="P53" s="37"/>
      <c r="Q53" s="37"/>
      <c r="R53" s="37"/>
      <c r="S53" s="37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4"/>
      <c r="AE53" s="34"/>
    </row>
    <row r="54" spans="1:31" hidden="1" x14ac:dyDescent="0.6">
      <c r="A54" s="55"/>
      <c r="B54" s="42"/>
      <c r="C54" s="57"/>
      <c r="D54" s="59"/>
      <c r="E54" s="57" t="str">
        <f>IF(ISNUMBER($B54),IF(MOD($B54,64)/32&gt;=1,1,0),"")</f>
        <v/>
      </c>
      <c r="F54" s="57" t="str">
        <f>IF(ISNUMBER($B54),IF(MOD($B54,2)&gt;=1,1,0),"")</f>
        <v/>
      </c>
      <c r="G54" s="57" t="str">
        <f t="shared" si="0"/>
        <v/>
      </c>
      <c r="H54" s="57" t="str">
        <f t="shared" si="1"/>
        <v/>
      </c>
      <c r="I54" s="59" t="str">
        <f t="shared" si="2"/>
        <v/>
      </c>
      <c r="J54" s="58" t="str">
        <f t="shared" si="3"/>
        <v/>
      </c>
      <c r="K54" s="58" t="str">
        <f t="shared" si="4"/>
        <v/>
      </c>
      <c r="L54" s="58" t="str">
        <f t="shared" si="5"/>
        <v/>
      </c>
      <c r="M54" s="58" t="str">
        <f t="shared" si="6"/>
        <v/>
      </c>
      <c r="N54" s="63" t="str">
        <f t="shared" si="7"/>
        <v/>
      </c>
      <c r="O54" s="60"/>
      <c r="P54" s="61"/>
      <c r="Q54" s="61"/>
      <c r="R54" s="61"/>
      <c r="S54" s="61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6"/>
      <c r="AE54" s="56"/>
    </row>
    <row r="55" spans="1:31" hidden="1" x14ac:dyDescent="0.6"/>
  </sheetData>
  <protectedRanges>
    <protectedRange sqref="B2:D23" name="区域1_2"/>
    <protectedRange sqref="D25" name="区域1_3" securityDescriptor=""/>
  </protectedRanges>
  <phoneticPr fontId="26" type="noConversion"/>
  <conditionalFormatting sqref="T1:AA1">
    <cfRule type="cellIs" priority="37" operator="notEqual">
      <formula>0</formula>
    </cfRule>
  </conditionalFormatting>
  <conditionalFormatting sqref="T55:AC1048576">
    <cfRule type="cellIs" priority="25" operator="notEqual">
      <formula>0</formula>
    </cfRule>
  </conditionalFormatting>
  <conditionalFormatting sqref="T2:AE54">
    <cfRule type="cellIs" dxfId="4" priority="2" operator="equal">
      <formula>1</formula>
    </cfRule>
  </conditionalFormatting>
  <dataValidations count="12">
    <dataValidation allowBlank="1" showInputMessage="1" showErrorMessage="1" promptTitle="输出信号" prompt="输出信号" sqref="P1:S1" xr:uid="{00000000-0002-0000-0000-000000000000}"/>
    <dataValidation allowBlank="1" showInputMessage="1" showErrorMessage="1" promptTitle="指令描述符" prompt="指令助记符" sqref="A27:A1048576 A1:A23" xr:uid="{00000000-0002-0000-0000-000001000000}"/>
    <dataValidation allowBlank="1" showInputMessage="1" showErrorMessage="1" promptTitle="输出信号" prompt="为1时填1，其他值不填_x000a__x000a_输入信号的标签用户可自行修改，也可在右侧自行增加列，新增控制信号" sqref="T24:AC1048576 AE1:AE1048576 AD2:AD1048576 T1:AD1" xr:uid="{00000000-0002-0000-0000-000003000000}"/>
    <dataValidation allowBlank="1" showInputMessage="1" showErrorMessage="1" promptTitle="OpCode" prompt="OpCode  6个二进制位" sqref="E55:E1048576 J1:N1048576" xr:uid="{00000000-0002-0000-0000-000005000000}"/>
    <dataValidation allowBlank="1" showInputMessage="1" showErrorMessage="1" promptTitle="OpCode(10进制)" prompt="输入RISC-V指令字的Opcode高5位十进制数，后续隐藏列会自动生成该字段5位的二进制位" sqref="D1 D58:D1048576" xr:uid="{00000000-0002-0000-0000-000009000000}"/>
    <dataValidation allowBlank="1" showInputMessage="1" showErrorMessage="1" promptTitle="输出信号情况" prompt="为1时填1，其他不填！" sqref="T2:AC23" xr:uid="{23DC9DFE-6424-B042-A257-ACB84D0400B0}"/>
    <dataValidation allowBlank="1" showInputMessage="1" showErrorMessage="1" promptTitle="AluOP " prompt="AluOP 4位选择符二进制位_x000a_" sqref="P2:S54" xr:uid="{00000000-0002-0000-0000-000002000000}"/>
    <dataValidation allowBlank="1" showInputMessage="1" showErrorMessage="1" promptTitle="Func字段二进制位" prompt="Func字段6个二进制位" sqref="E2:E54 F2:I1048576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C1:C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B1:B1048576" xr:uid="{00000000-0002-0000-0000-000008000000}"/>
    <dataValidation allowBlank="1" showInputMessage="1" showErrorMessage="1" promptTitle="ALU_OP" prompt="请输入当前指令的AluOp十进制编码，后续列会自动生成对应的二进制位，如不需要使用ALU可以不填" sqref="O1:O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D2:D57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="143" workbookViewId="0">
      <pane ySplit="1" topLeftCell="A8" activePane="bottomLeft" state="frozen"/>
      <selection pane="bottomLeft" activeCell="B23" sqref="B23"/>
    </sheetView>
  </sheetViews>
  <sheetFormatPr defaultColWidth="9" defaultRowHeight="13.9" x14ac:dyDescent="0.4"/>
  <cols>
    <col min="1" max="1" width="8.33203125" style="18" customWidth="1"/>
    <col min="2" max="3" width="9.46484375" style="18" customWidth="1"/>
    <col min="4" max="4" width="8.46484375" style="18" customWidth="1"/>
    <col min="5" max="7" width="4.46484375" style="18" hidden="1" customWidth="1"/>
    <col min="8" max="8" width="4.1328125" style="18" hidden="1" customWidth="1"/>
    <col min="9" max="14" width="4.46484375" style="18" hidden="1" customWidth="1"/>
    <col min="15" max="15" width="23.46484375" style="18" customWidth="1"/>
    <col min="16" max="19" width="4.464843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4">
      <c r="A1" s="38" t="s">
        <v>1</v>
      </c>
      <c r="B1" s="54" t="str">
        <f>真值表!B1</f>
        <v>Funct7
(十进制)</v>
      </c>
      <c r="C1" s="54" t="str">
        <f>真值表!C1</f>
        <v>Funct3
(十进制)</v>
      </c>
      <c r="D1" s="54" t="str">
        <f>真值表!D1</f>
        <v>OpCode
(十六进制)</v>
      </c>
      <c r="E1" s="41" t="str">
        <f>真值表!E1</f>
        <v>F30</v>
      </c>
      <c r="F1" s="41" t="str">
        <f>真值表!F1</f>
        <v>F25</v>
      </c>
      <c r="G1" s="41" t="str">
        <f>真值表!G1</f>
        <v>F14</v>
      </c>
      <c r="H1" s="41" t="str">
        <f>真值表!H1</f>
        <v>F13</v>
      </c>
      <c r="I1" s="41" t="str">
        <f>真值表!I1</f>
        <v>F12</v>
      </c>
      <c r="J1" s="41" t="str">
        <f>真值表!J1</f>
        <v>OP6</v>
      </c>
      <c r="K1" s="41" t="str">
        <f>真值表!K1</f>
        <v>OP5</v>
      </c>
      <c r="L1" s="41" t="str">
        <f>真值表!L1</f>
        <v>OP4</v>
      </c>
      <c r="M1" s="41" t="str">
        <f>真值表!M1</f>
        <v>OP3</v>
      </c>
      <c r="N1" s="41" t="str">
        <f>真值表!N1</f>
        <v>OP2</v>
      </c>
      <c r="O1" s="21" t="s">
        <v>13</v>
      </c>
      <c r="P1" s="23" t="str">
        <f>真值表!P1</f>
        <v>S3</v>
      </c>
      <c r="Q1" s="23" t="str">
        <f>真值表!Q1</f>
        <v>S2</v>
      </c>
      <c r="R1" s="23" t="str">
        <f>真值表!R1</f>
        <v>S1</v>
      </c>
      <c r="S1" s="23" t="str">
        <f>真值表!S1</f>
        <v>S0</v>
      </c>
      <c r="T1" s="23" t="str">
        <f>真值表!T1</f>
        <v>MemtoReg</v>
      </c>
      <c r="U1" s="23" t="str">
        <f>真值表!U1</f>
        <v>MemWrite</v>
      </c>
      <c r="V1" s="23" t="str">
        <f>真值表!V1</f>
        <v>ALU_Src</v>
      </c>
      <c r="W1" s="23" t="str">
        <f>真值表!W1</f>
        <v>RegWrite</v>
      </c>
      <c r="X1" s="23" t="str">
        <f>真值表!X1</f>
        <v>ecall</v>
      </c>
      <c r="Y1" s="23" t="str">
        <f>真值表!Y1</f>
        <v>S_Type</v>
      </c>
      <c r="Z1" s="23" t="str">
        <f>真值表!Z1</f>
        <v>BEQ</v>
      </c>
      <c r="AA1" s="23" t="str">
        <f>真值表!AA1</f>
        <v>BNE</v>
      </c>
      <c r="AB1" s="23" t="str">
        <f>真值表!AB1</f>
        <v>Jal</v>
      </c>
      <c r="AC1" s="23" t="str">
        <f>真值表!AC1</f>
        <v>jalr</v>
      </c>
      <c r="AD1" s="23" t="e">
        <f>真值表!#REF!</f>
        <v>#REF!</v>
      </c>
      <c r="AE1" s="23" t="e">
        <f>真值表!#REF!</f>
        <v>#REF!</v>
      </c>
      <c r="AF1" s="25" t="str">
        <f>真值表!AD1</f>
        <v>URET</v>
      </c>
      <c r="AG1" s="25" t="e">
        <f>真值表!#REF!</f>
        <v>#REF!</v>
      </c>
      <c r="AH1" s="25" t="str">
        <f>真值表!AE1</f>
        <v>lui</v>
      </c>
      <c r="AI1" s="25" t="e">
        <f>真值表!#REF!</f>
        <v>#REF!</v>
      </c>
      <c r="AJ1" s="25" t="e">
        <f>真值表!#REF!</f>
        <v>#REF!</v>
      </c>
      <c r="AK1" s="25" t="e">
        <f>真值表!#REF!</f>
        <v>#REF!</v>
      </c>
      <c r="AL1" s="25" t="e">
        <f>真值表!#REF!</f>
        <v>#REF!</v>
      </c>
    </row>
    <row r="2" spans="1:38" ht="16.5" x14ac:dyDescent="0.6">
      <c r="A2" s="30" t="str">
        <f>IF(ISBLANK(真值表!A2),"",真值表!A2)</f>
        <v>add</v>
      </c>
      <c r="B2" s="35">
        <f>IF(ISBLANK(真值表!B2),"",真值表!B2)</f>
        <v>0</v>
      </c>
      <c r="C2" s="35">
        <f>IF(ISBLANK(真值表!C2),"",真值表!C2)</f>
        <v>0</v>
      </c>
      <c r="D2" s="34" t="str">
        <f>IF(ISBLANK(真值表!D2),"",真值表!D2)</f>
        <v>c</v>
      </c>
      <c r="E2" s="53" t="str">
        <f>IF(真值表!E2=1," "&amp;真值表!E$1&amp;"&amp;",IF(真值表!E2=0,"~"&amp;真值表!E$1&amp;"&amp;",""))</f>
        <v>~F30&amp;</v>
      </c>
      <c r="F2" s="53" t="str">
        <f>IF(真值表!F2=1," "&amp;真值表!F$1&amp;"&amp;",IF(真值表!F2=0,"~"&amp;真值表!F$1&amp;"&amp;",""))</f>
        <v>~F25&amp;</v>
      </c>
      <c r="G2" s="53" t="str">
        <f>IF(真值表!G2=1," "&amp;真值表!G$1&amp;"&amp;",IF(真值表!G2=0,"~"&amp;真值表!G$1&amp;"&amp;",""))</f>
        <v>~F14&amp;</v>
      </c>
      <c r="H2" s="53" t="str">
        <f>IF(真值表!H2=1," "&amp;真值表!H$1&amp;"&amp;",IF(真值表!H2=0,"~"&amp;真值表!H$1&amp;"&amp;",""))</f>
        <v>~F13&amp;</v>
      </c>
      <c r="I2" s="53" t="str">
        <f>IF(真值表!I2=1," "&amp;真值表!I$1&amp;"&amp;",IF(真值表!I2=0,"~"&amp;真值表!I$1&amp;"&amp;",""))</f>
        <v>~F12&amp;</v>
      </c>
      <c r="J2" s="52" t="str">
        <f>IF(真值表!J2=1," "&amp;真值表!J$1&amp;"&amp;",IF(真值表!J2=0,"~"&amp;真值表!J$1&amp;"&amp;",""))</f>
        <v>~OP6&amp;</v>
      </c>
      <c r="K2" s="52" t="str">
        <f>IF(真值表!K2=1," "&amp;真值表!K$1&amp;"&amp;",IF(真值表!K2=0,"~"&amp;真值表!K$1&amp;"&amp;",""))</f>
        <v xml:space="preserve"> OP5&amp;</v>
      </c>
      <c r="L2" s="52" t="str">
        <f>IF(真值表!L2=1," "&amp;真值表!L$1&amp;"&amp;",IF(真值表!L2=0,"~"&amp;真值表!L$1&amp;"&amp;",""))</f>
        <v xml:space="preserve"> OP4&amp;</v>
      </c>
      <c r="M2" s="52" t="str">
        <f>IF(真值表!M2=1," "&amp;真值表!M$1&amp;"&amp;",IF(真值表!M2=0,"~"&amp;真值表!M$1&amp;"&amp;",""))</f>
        <v>~OP3&amp;</v>
      </c>
      <c r="N2" s="52" t="str">
        <f>IF(真值表!N2=1," "&amp;真值表!N$1&amp;"&amp;",IF(真值表!N2=0,"~"&amp;真值表!N$1&amp;"&amp;",""))</f>
        <v>~OP2&amp;</v>
      </c>
      <c r="O2" s="51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IF(真值表!P2=1,$O2&amp;"+","")</f>
        <v/>
      </c>
      <c r="Q2" s="24" t="str">
        <f>IF(真值表!Q2=1,$O2&amp;"+","")</f>
        <v>~F30&amp;~F25&amp;~F14&amp;~F13&amp;~F12&amp;~OP6&amp; OP5&amp; OP4&amp;~OP3&amp;~OP2+</v>
      </c>
      <c r="R2" s="24" t="str">
        <f>IF(真值表!R2=1,$O2&amp;"+","")</f>
        <v/>
      </c>
      <c r="S2" s="24" t="str">
        <f>IF(真值表!S2=1,$O2&amp;"+","")</f>
        <v>~F30&amp;~F25&amp;~F14&amp;~F13&amp;~F12&amp;~OP6&amp; OP5&amp; OP4&amp;~OP3&amp;~OP2+</v>
      </c>
      <c r="T2" s="24" t="str">
        <f>IF(真值表!T2=1,$O2&amp;"+","")</f>
        <v/>
      </c>
      <c r="U2" s="24" t="str">
        <f>IF(真值表!U2=1,$O2&amp;"+","")</f>
        <v/>
      </c>
      <c r="V2" s="24" t="str">
        <f>IF(真值表!V2=1,$O2&amp;"+","")</f>
        <v/>
      </c>
      <c r="W2" s="24" t="str">
        <f>IF(真值表!W2=1,$O2&amp;"+","")</f>
        <v>~F30&amp;~F25&amp;~F14&amp;~F13&amp;~F12&amp;~OP6&amp; OP5&amp; OP4&amp;~OP3&amp;~OP2+</v>
      </c>
      <c r="X2" s="24" t="str">
        <f>IF(真值表!X2=1,$O2&amp;"+","")</f>
        <v/>
      </c>
      <c r="Y2" s="24" t="str">
        <f>IF(真值表!Y2=1,$O2&amp;"+","")</f>
        <v/>
      </c>
      <c r="Z2" s="24" t="str">
        <f>IF(真值表!Z2=1,$O2&amp;"+","")</f>
        <v/>
      </c>
      <c r="AA2" s="24" t="str">
        <f>IF(真值表!AA2=1,$O2&amp;"+","")</f>
        <v/>
      </c>
      <c r="AB2" s="24" t="str">
        <f>IF(真值表!AB2=1,$O2&amp;"+","")</f>
        <v/>
      </c>
      <c r="AC2" s="24" t="str">
        <f>IF(真值表!AC2=1,$O2&amp;"+","")</f>
        <v/>
      </c>
      <c r="AD2" s="24" t="e">
        <f>IF(真值表!#REF!=1,$O2&amp;"+","")</f>
        <v>#REF!</v>
      </c>
      <c r="AE2" s="24" t="e">
        <f>IF(真值表!#REF!=1,$O2&amp;"+","")</f>
        <v>#REF!</v>
      </c>
      <c r="AF2" s="24" t="str">
        <f>IF(真值表!AD2=1,$O2&amp;"+","")</f>
        <v/>
      </c>
      <c r="AG2" s="24" t="e">
        <f>IF(真值表!#REF!=1,$O2&amp;"+","")</f>
        <v>#REF!</v>
      </c>
      <c r="AH2" s="24" t="str">
        <f>IF(真值表!AE2=1,$O2&amp;"+","")</f>
        <v/>
      </c>
      <c r="AI2" s="24" t="e">
        <f>IF(真值表!#REF!=1,$O2&amp;"+","")</f>
        <v>#REF!</v>
      </c>
      <c r="AJ2" s="24" t="e">
        <f>IF(真值表!#REF!=1,$O2&amp;"+","")</f>
        <v>#REF!</v>
      </c>
      <c r="AK2" s="24" t="e">
        <f>IF(真值表!#REF!=1,$O2&amp;"+","")</f>
        <v>#REF!</v>
      </c>
      <c r="AL2" s="24" t="e">
        <f>IF(真值表!#REF!=1,$O2&amp;"+","")</f>
        <v>#REF!</v>
      </c>
    </row>
    <row r="3" spans="1:38" ht="16.5" x14ac:dyDescent="0.6">
      <c r="A3" s="48" t="str">
        <f>IF(ISBLANK(真值表!A3),"",真值表!A3)</f>
        <v>sub</v>
      </c>
      <c r="B3" s="43">
        <f>IF(ISBLANK(真值表!B3),"",真值表!B3)</f>
        <v>32</v>
      </c>
      <c r="C3" s="50">
        <f>IF(ISBLANK(真值表!C3),"",真值表!C3)</f>
        <v>0</v>
      </c>
      <c r="D3" s="49" t="str">
        <f>IF(ISBLANK(真值表!D3),"",真值表!D3)</f>
        <v>c</v>
      </c>
      <c r="E3" s="45" t="str">
        <f>IF(真值表!E3=1," "&amp;真值表!E$1&amp;"&amp;",IF(真值表!E3=0,"~"&amp;真值表!E$1&amp;"&amp;",""))</f>
        <v xml:space="preserve"> F30&amp;</v>
      </c>
      <c r="F3" s="45" t="str">
        <f>IF(真值表!F3=1," "&amp;真值表!F$1&amp;"&amp;",IF(真值表!F3=0,"~"&amp;真值表!F$1&amp;"&amp;",""))</f>
        <v>~F25&amp;</v>
      </c>
      <c r="G3" s="45" t="str">
        <f>IF(真值表!G3=1," "&amp;真值表!G$1&amp;"&amp;",IF(真值表!G3=0,"~"&amp;真值表!G$1&amp;"&amp;",""))</f>
        <v>~F14&amp;</v>
      </c>
      <c r="H3" s="45" t="str">
        <f>IF(真值表!H3=1," "&amp;真值表!H$1&amp;"&amp;",IF(真值表!H3=0,"~"&amp;真值表!H$1&amp;"&amp;",""))</f>
        <v>~F13&amp;</v>
      </c>
      <c r="I3" s="45" t="str">
        <f>IF(真值表!I3=1," "&amp;真值表!I$1&amp;"&amp;",IF(真值表!I3=0,"~"&amp;真值表!I$1&amp;"&amp;",""))</f>
        <v>~F12&amp;</v>
      </c>
      <c r="J3" s="44" t="str">
        <f>IF(真值表!J3=1," "&amp;真值表!J$1&amp;"&amp;",IF(真值表!J3=0,"~"&amp;真值表!J$1&amp;"&amp;",""))</f>
        <v>~OP6&amp;</v>
      </c>
      <c r="K3" s="44" t="str">
        <f>IF(真值表!K3=1," "&amp;真值表!K$1&amp;"&amp;",IF(真值表!K3=0,"~"&amp;真值表!K$1&amp;"&amp;",""))</f>
        <v xml:space="preserve"> OP5&amp;</v>
      </c>
      <c r="L3" s="44" t="str">
        <f>IF(真值表!L3=1," "&amp;真值表!L$1&amp;"&amp;",IF(真值表!L3=0,"~"&amp;真值表!L$1&amp;"&amp;",""))</f>
        <v xml:space="preserve"> OP4&amp;</v>
      </c>
      <c r="M3" s="44" t="str">
        <f>IF(真值表!M3=1," "&amp;真值表!M$1&amp;"&amp;",IF(真值表!M3=0,"~"&amp;真值表!M$1&amp;"&amp;",""))</f>
        <v>~OP3&amp;</v>
      </c>
      <c r="N3" s="44" t="str">
        <f>IF(真值表!N3=1," "&amp;真值表!N$1&amp;"&amp;",IF(真值表!N3=0,"~"&amp;真值表!N$1&amp;"&amp;",""))</f>
        <v>~OP2&amp;</v>
      </c>
      <c r="O3" s="46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7" t="str">
        <f>IF(真值表!P3=1,$O3&amp;"+","")</f>
        <v/>
      </c>
      <c r="Q3" s="47" t="str">
        <f>IF(真值表!Q3=1,$O3&amp;"+","")</f>
        <v xml:space="preserve"> F30&amp;~F25&amp;~F14&amp;~F13&amp;~F12&amp;~OP6&amp; OP5&amp; OP4&amp;~OP3&amp;~OP2+</v>
      </c>
      <c r="R3" s="47" t="str">
        <f>IF(真值表!R3=1,$O3&amp;"+","")</f>
        <v xml:space="preserve"> F30&amp;~F25&amp;~F14&amp;~F13&amp;~F12&amp;~OP6&amp; OP5&amp; OP4&amp;~OP3&amp;~OP2+</v>
      </c>
      <c r="S3" s="47" t="str">
        <f>IF(真值表!S3=1,$O3&amp;"+","")</f>
        <v/>
      </c>
      <c r="T3" s="47" t="str">
        <f>IF(真值表!T3=1,$O3&amp;"+","")</f>
        <v/>
      </c>
      <c r="U3" s="47" t="str">
        <f>IF(真值表!U3=1,$O3&amp;"+","")</f>
        <v/>
      </c>
      <c r="V3" s="47" t="str">
        <f>IF(真值表!V3=1,$O3&amp;"+","")</f>
        <v/>
      </c>
      <c r="W3" s="47" t="str">
        <f>IF(真值表!W3=1,$O3&amp;"+","")</f>
        <v xml:space="preserve"> F30&amp;~F25&amp;~F14&amp;~F13&amp;~F12&amp;~OP6&amp; OP5&amp; OP4&amp;~OP3&amp;~OP2+</v>
      </c>
      <c r="X3" s="47" t="str">
        <f>IF(真值表!X3=1,$O3&amp;"+","")</f>
        <v/>
      </c>
      <c r="Y3" s="47" t="str">
        <f>IF(真值表!Y3=1,$O3&amp;"+","")</f>
        <v/>
      </c>
      <c r="Z3" s="47" t="str">
        <f>IF(真值表!Z3=1,$O3&amp;"+","")</f>
        <v/>
      </c>
      <c r="AA3" s="47" t="str">
        <f>IF(真值表!AA3=1,$O3&amp;"+","")</f>
        <v/>
      </c>
      <c r="AB3" s="47" t="str">
        <f>IF(真值表!AB3=1,$O3&amp;"+","")</f>
        <v/>
      </c>
      <c r="AC3" s="47" t="str">
        <f>IF(真值表!AC3=1,$O3&amp;"+","")</f>
        <v/>
      </c>
      <c r="AD3" s="47" t="e">
        <f>IF(真值表!#REF!=1,$O3&amp;"+","")</f>
        <v>#REF!</v>
      </c>
      <c r="AE3" s="47" t="e">
        <f>IF(真值表!#REF!=1,$O3&amp;"+","")</f>
        <v>#REF!</v>
      </c>
      <c r="AF3" s="47" t="str">
        <f>IF(真值表!AD3=1,$O3&amp;"+","")</f>
        <v/>
      </c>
      <c r="AG3" s="47" t="e">
        <f>IF(真值表!#REF!=1,$O3&amp;"+","")</f>
        <v>#REF!</v>
      </c>
      <c r="AH3" s="47" t="str">
        <f>IF(真值表!AE3=1,$O3&amp;"+","")</f>
        <v/>
      </c>
      <c r="AI3" s="47" t="e">
        <f>IF(真值表!#REF!=1,$O3&amp;"+","")</f>
        <v>#REF!</v>
      </c>
      <c r="AJ3" s="47" t="e">
        <f>IF(真值表!#REF!=1,$O3&amp;"+","")</f>
        <v>#REF!</v>
      </c>
      <c r="AK3" s="47" t="e">
        <f>IF(真值表!#REF!=1,$O3&amp;"+","")</f>
        <v>#REF!</v>
      </c>
      <c r="AL3" s="47" t="e">
        <f>IF(真值表!#REF!=1,$O3&amp;"+","")</f>
        <v>#REF!</v>
      </c>
    </row>
    <row r="4" spans="1:38" ht="16.5" x14ac:dyDescent="0.6">
      <c r="A4" s="30" t="str">
        <f>IF(ISBLANK(真值表!A4),"",真值表!A4)</f>
        <v>and</v>
      </c>
      <c r="B4" s="35">
        <f>IF(ISBLANK(真值表!B4),"",真值表!B4)</f>
        <v>0</v>
      </c>
      <c r="C4" s="35">
        <f>IF(ISBLANK(真值表!C4),"",真值表!C4)</f>
        <v>7</v>
      </c>
      <c r="D4" s="34" t="str">
        <f>IF(ISBLANK(真值表!D4),"",真值表!D4)</f>
        <v>c</v>
      </c>
      <c r="E4" s="53" t="str">
        <f>IF(真值表!E4=1," "&amp;真值表!E$1&amp;"&amp;",IF(真值表!E4=0,"~"&amp;真值表!E$1&amp;"&amp;",""))</f>
        <v>~F30&amp;</v>
      </c>
      <c r="F4" s="53" t="str">
        <f>IF(真值表!F4=1," "&amp;真值表!F$1&amp;"&amp;",IF(真值表!F4=0,"~"&amp;真值表!F$1&amp;"&amp;",""))</f>
        <v>~F25&amp;</v>
      </c>
      <c r="G4" s="53" t="str">
        <f>IF(真值表!G4=1," "&amp;真值表!G$1&amp;"&amp;",IF(真值表!G4=0,"~"&amp;真值表!G$1&amp;"&amp;",""))</f>
        <v xml:space="preserve"> F14&amp;</v>
      </c>
      <c r="H4" s="53" t="str">
        <f>IF(真值表!H4=1," "&amp;真值表!H$1&amp;"&amp;",IF(真值表!H4=0,"~"&amp;真值表!H$1&amp;"&amp;",""))</f>
        <v xml:space="preserve"> F13&amp;</v>
      </c>
      <c r="I4" s="53" t="str">
        <f>IF(真值表!I4=1," "&amp;真值表!I$1&amp;"&amp;",IF(真值表!I4=0,"~"&amp;真值表!I$1&amp;"&amp;",""))</f>
        <v xml:space="preserve"> F12&amp;</v>
      </c>
      <c r="J4" s="52" t="str">
        <f>IF(真值表!J4=1," "&amp;真值表!J$1&amp;"&amp;",IF(真值表!J4=0,"~"&amp;真值表!J$1&amp;"&amp;",""))</f>
        <v>~OP6&amp;</v>
      </c>
      <c r="K4" s="52" t="str">
        <f>IF(真值表!K4=1," "&amp;真值表!K$1&amp;"&amp;",IF(真值表!K4=0,"~"&amp;真值表!K$1&amp;"&amp;",""))</f>
        <v xml:space="preserve"> OP5&amp;</v>
      </c>
      <c r="L4" s="52" t="str">
        <f>IF(真值表!L4=1," "&amp;真值表!L$1&amp;"&amp;",IF(真值表!L4=0,"~"&amp;真值表!L$1&amp;"&amp;",""))</f>
        <v xml:space="preserve"> OP4&amp;</v>
      </c>
      <c r="M4" s="52" t="str">
        <f>IF(真值表!M4=1," "&amp;真值表!M$1&amp;"&amp;",IF(真值表!M4=0,"~"&amp;真值表!M$1&amp;"&amp;",""))</f>
        <v>~OP3&amp;</v>
      </c>
      <c r="N4" s="52" t="str">
        <f>IF(真值表!N4=1," "&amp;真值表!N$1&amp;"&amp;",IF(真值表!N4=0,"~"&amp;真值表!N$1&amp;"&amp;",""))</f>
        <v>~OP2&amp;</v>
      </c>
      <c r="O4" s="51" t="str">
        <f t="shared" si="0"/>
        <v>~F30&amp;~F25&amp; F14&amp; F13&amp; F12&amp;~OP6&amp; OP5&amp; OP4&amp;~OP3&amp;~OP2</v>
      </c>
      <c r="P4" s="24" t="str">
        <f>IF(真值表!P4=1,$O4&amp;"+","")</f>
        <v/>
      </c>
      <c r="Q4" s="24" t="str">
        <f>IF(真值表!Q4=1,$O4&amp;"+","")</f>
        <v>~F30&amp;~F25&amp; F14&amp; F13&amp; F12&amp;~OP6&amp; OP5&amp; OP4&amp;~OP3&amp;~OP2+</v>
      </c>
      <c r="R4" s="24" t="str">
        <f>IF(真值表!R4=1,$O4&amp;"+","")</f>
        <v>~F30&amp;~F25&amp; F14&amp; F13&amp; F12&amp;~OP6&amp; OP5&amp; OP4&amp;~OP3&amp;~OP2+</v>
      </c>
      <c r="S4" s="24" t="str">
        <f>IF(真值表!S4=1,$O4&amp;"+","")</f>
        <v>~F30&amp;~F25&amp; F14&amp; F13&amp; F12&amp;~OP6&amp; OP5&amp; OP4&amp;~OP3&amp;~OP2+</v>
      </c>
      <c r="T4" s="24" t="str">
        <f>IF(真值表!T4=1,$O4&amp;"+","")</f>
        <v/>
      </c>
      <c r="U4" s="24" t="str">
        <f>IF(真值表!U4=1,$O4&amp;"+","")</f>
        <v/>
      </c>
      <c r="V4" s="24" t="str">
        <f>IF(真值表!V4=1,$O4&amp;"+","")</f>
        <v/>
      </c>
      <c r="W4" s="24" t="str">
        <f>IF(真值表!W4=1,$O4&amp;"+","")</f>
        <v>~F30&amp;~F25&amp; F14&amp; F13&amp; F12&amp;~OP6&amp; OP5&amp; OP4&amp;~OP3&amp;~OP2+</v>
      </c>
      <c r="X4" s="24" t="str">
        <f>IF(真值表!X4=1,$O4&amp;"+","")</f>
        <v/>
      </c>
      <c r="Y4" s="24" t="str">
        <f>IF(真值表!Y4=1,$O4&amp;"+","")</f>
        <v/>
      </c>
      <c r="Z4" s="24" t="str">
        <f>IF(真值表!Z4=1,$O4&amp;"+","")</f>
        <v/>
      </c>
      <c r="AA4" s="24" t="str">
        <f>IF(真值表!AA4=1,$O4&amp;"+","")</f>
        <v/>
      </c>
      <c r="AB4" s="24" t="str">
        <f>IF(真值表!AB4=1,$O4&amp;"+","")</f>
        <v/>
      </c>
      <c r="AC4" s="24" t="str">
        <f>IF(真值表!AC4=1,$O4&amp;"+","")</f>
        <v/>
      </c>
      <c r="AD4" s="24" t="e">
        <f>IF(真值表!#REF!=1,$O4&amp;"+","")</f>
        <v>#REF!</v>
      </c>
      <c r="AE4" s="24" t="e">
        <f>IF(真值表!#REF!=1,$O4&amp;"+","")</f>
        <v>#REF!</v>
      </c>
      <c r="AF4" s="24" t="str">
        <f>IF(真值表!AD4=1,$O4&amp;"+","")</f>
        <v/>
      </c>
      <c r="AG4" s="24" t="e">
        <f>IF(真值表!#REF!=1,$O4&amp;"+","")</f>
        <v>#REF!</v>
      </c>
      <c r="AH4" s="24" t="str">
        <f>IF(真值表!AE4=1,$O4&amp;"+","")</f>
        <v/>
      </c>
      <c r="AI4" s="24" t="e">
        <f>IF(真值表!#REF!=1,$O4&amp;"+","")</f>
        <v>#REF!</v>
      </c>
      <c r="AJ4" s="24" t="e">
        <f>IF(真值表!#REF!=1,$O4&amp;"+","")</f>
        <v>#REF!</v>
      </c>
      <c r="AK4" s="24" t="e">
        <f>IF(真值表!#REF!=1,$O4&amp;"+","")</f>
        <v>#REF!</v>
      </c>
      <c r="AL4" s="24" t="e">
        <f>IF(真值表!#REF!=1,$O4&amp;"+","")</f>
        <v>#REF!</v>
      </c>
    </row>
    <row r="5" spans="1:38" ht="16.5" x14ac:dyDescent="0.6">
      <c r="A5" s="48" t="str">
        <f>IF(ISBLANK(真值表!A5),"",真值表!A5)</f>
        <v>or</v>
      </c>
      <c r="B5" s="43">
        <f>IF(ISBLANK(真值表!B5),"",真值表!B5)</f>
        <v>0</v>
      </c>
      <c r="C5" s="50">
        <f>IF(ISBLANK(真值表!C5),"",真值表!C5)</f>
        <v>6</v>
      </c>
      <c r="D5" s="49" t="str">
        <f>IF(ISBLANK(真值表!D5),"",真值表!D5)</f>
        <v>c</v>
      </c>
      <c r="E5" s="45" t="str">
        <f>IF(真值表!E5=1," "&amp;真值表!E$1&amp;"&amp;",IF(真值表!E5=0,"~"&amp;真值表!E$1&amp;"&amp;",""))</f>
        <v>~F30&amp;</v>
      </c>
      <c r="F5" s="45" t="str">
        <f>IF(真值表!F5=1," "&amp;真值表!F$1&amp;"&amp;",IF(真值表!F5=0,"~"&amp;真值表!F$1&amp;"&amp;",""))</f>
        <v>~F25&amp;</v>
      </c>
      <c r="G5" s="45" t="str">
        <f>IF(真值表!G5=1," "&amp;真值表!G$1&amp;"&amp;",IF(真值表!G5=0,"~"&amp;真值表!G$1&amp;"&amp;",""))</f>
        <v xml:space="preserve"> F14&amp;</v>
      </c>
      <c r="H5" s="45" t="str">
        <f>IF(真值表!H5=1," "&amp;真值表!H$1&amp;"&amp;",IF(真值表!H5=0,"~"&amp;真值表!H$1&amp;"&amp;",""))</f>
        <v xml:space="preserve"> F13&amp;</v>
      </c>
      <c r="I5" s="45" t="str">
        <f>IF(真值表!I5=1," "&amp;真值表!I$1&amp;"&amp;",IF(真值表!I5=0,"~"&amp;真值表!I$1&amp;"&amp;",""))</f>
        <v>~F12&amp;</v>
      </c>
      <c r="J5" s="44" t="str">
        <f>IF(真值表!J5=1," "&amp;真值表!J$1&amp;"&amp;",IF(真值表!J5=0,"~"&amp;真值表!J$1&amp;"&amp;",""))</f>
        <v>~OP6&amp;</v>
      </c>
      <c r="K5" s="44" t="str">
        <f>IF(真值表!K5=1," "&amp;真值表!K$1&amp;"&amp;",IF(真值表!K5=0,"~"&amp;真值表!K$1&amp;"&amp;",""))</f>
        <v xml:space="preserve"> OP5&amp;</v>
      </c>
      <c r="L5" s="44" t="str">
        <f>IF(真值表!L5=1," "&amp;真值表!L$1&amp;"&amp;",IF(真值表!L5=0,"~"&amp;真值表!L$1&amp;"&amp;",""))</f>
        <v xml:space="preserve"> OP4&amp;</v>
      </c>
      <c r="M5" s="44" t="str">
        <f>IF(真值表!M5=1," "&amp;真值表!M$1&amp;"&amp;",IF(真值表!M5=0,"~"&amp;真值表!M$1&amp;"&amp;",""))</f>
        <v>~OP3&amp;</v>
      </c>
      <c r="N5" s="44" t="str">
        <f>IF(真值表!N5=1," "&amp;真值表!N$1&amp;"&amp;",IF(真值表!N5=0,"~"&amp;真值表!N$1&amp;"&amp;",""))</f>
        <v>~OP2&amp;</v>
      </c>
      <c r="O5" s="46" t="str">
        <f t="shared" si="0"/>
        <v>~F30&amp;~F25&amp; F14&amp; F13&amp;~F12&amp;~OP6&amp; OP5&amp; OP4&amp;~OP3&amp;~OP2</v>
      </c>
      <c r="P5" s="47" t="str">
        <f>IF(真值表!P5=1,$O5&amp;"+","")</f>
        <v>~F30&amp;~F25&amp; F14&amp; F13&amp;~F12&amp;~OP6&amp; OP5&amp; OP4&amp;~OP3&amp;~OP2+</v>
      </c>
      <c r="Q5" s="47" t="str">
        <f>IF(真值表!Q5=1,$O5&amp;"+","")</f>
        <v/>
      </c>
      <c r="R5" s="47" t="str">
        <f>IF(真值表!R5=1,$O5&amp;"+","")</f>
        <v/>
      </c>
      <c r="S5" s="47" t="str">
        <f>IF(真值表!S5=1,$O5&amp;"+","")</f>
        <v/>
      </c>
      <c r="T5" s="47" t="str">
        <f>IF(真值表!T5=1,$O5&amp;"+","")</f>
        <v/>
      </c>
      <c r="U5" s="47" t="str">
        <f>IF(真值表!U5=1,$O5&amp;"+","")</f>
        <v/>
      </c>
      <c r="V5" s="47" t="str">
        <f>IF(真值表!V5=1,$O5&amp;"+","")</f>
        <v/>
      </c>
      <c r="W5" s="47" t="str">
        <f>IF(真值表!W5=1,$O5&amp;"+","")</f>
        <v>~F30&amp;~F25&amp; F14&amp; F13&amp;~F12&amp;~OP6&amp; OP5&amp; OP4&amp;~OP3&amp;~OP2+</v>
      </c>
      <c r="X5" s="47" t="str">
        <f>IF(真值表!X5=1,$O5&amp;"+","")</f>
        <v/>
      </c>
      <c r="Y5" s="47" t="str">
        <f>IF(真值表!Y5=1,$O5&amp;"+","")</f>
        <v/>
      </c>
      <c r="Z5" s="47" t="str">
        <f>IF(真值表!Z5=1,$O5&amp;"+","")</f>
        <v/>
      </c>
      <c r="AA5" s="47" t="str">
        <f>IF(真值表!AA5=1,$O5&amp;"+","")</f>
        <v/>
      </c>
      <c r="AB5" s="47" t="str">
        <f>IF(真值表!AB5=1,$O5&amp;"+","")</f>
        <v/>
      </c>
      <c r="AC5" s="47" t="str">
        <f>IF(真值表!AC5=1,$O5&amp;"+","")</f>
        <v/>
      </c>
      <c r="AD5" s="47" t="e">
        <f>IF(真值表!#REF!=1,$O5&amp;"+","")</f>
        <v>#REF!</v>
      </c>
      <c r="AE5" s="47" t="e">
        <f>IF(真值表!#REF!=1,$O5&amp;"+","")</f>
        <v>#REF!</v>
      </c>
      <c r="AF5" s="47" t="str">
        <f>IF(真值表!AD5=1,$O5&amp;"+","")</f>
        <v/>
      </c>
      <c r="AG5" s="47" t="e">
        <f>IF(真值表!#REF!=1,$O5&amp;"+","")</f>
        <v>#REF!</v>
      </c>
      <c r="AH5" s="47" t="str">
        <f>IF(真值表!AE5=1,$O5&amp;"+","")</f>
        <v/>
      </c>
      <c r="AI5" s="47" t="e">
        <f>IF(真值表!#REF!=1,$O5&amp;"+","")</f>
        <v>#REF!</v>
      </c>
      <c r="AJ5" s="47" t="e">
        <f>IF(真值表!#REF!=1,$O5&amp;"+","")</f>
        <v>#REF!</v>
      </c>
      <c r="AK5" s="47" t="e">
        <f>IF(真值表!#REF!=1,$O5&amp;"+","")</f>
        <v>#REF!</v>
      </c>
      <c r="AL5" s="47" t="e">
        <f>IF(真值表!#REF!=1,$O5&amp;"+","")</f>
        <v>#REF!</v>
      </c>
    </row>
    <row r="6" spans="1:38" ht="16.5" x14ac:dyDescent="0.6">
      <c r="A6" s="30" t="str">
        <f>IF(ISBLANK(真值表!A6),"",真值表!A6)</f>
        <v>slt</v>
      </c>
      <c r="B6" s="35">
        <f>IF(ISBLANK(真值表!B6),"",真值表!B6)</f>
        <v>0</v>
      </c>
      <c r="C6" s="35">
        <f>IF(ISBLANK(真值表!C6),"",真值表!C6)</f>
        <v>2</v>
      </c>
      <c r="D6" s="34" t="str">
        <f>IF(ISBLANK(真值表!D6),"",真值表!D6)</f>
        <v>c</v>
      </c>
      <c r="E6" s="53" t="str">
        <f>IF(真值表!E6=1," "&amp;真值表!E$1&amp;"&amp;",IF(真值表!E6=0,"~"&amp;真值表!E$1&amp;"&amp;",""))</f>
        <v>~F30&amp;</v>
      </c>
      <c r="F6" s="53" t="str">
        <f>IF(真值表!F6=1," "&amp;真值表!F$1&amp;"&amp;",IF(真值表!F6=0,"~"&amp;真值表!F$1&amp;"&amp;",""))</f>
        <v>~F25&amp;</v>
      </c>
      <c r="G6" s="53" t="str">
        <f>IF(真值表!G6=1," "&amp;真值表!G$1&amp;"&amp;",IF(真值表!G6=0,"~"&amp;真值表!G$1&amp;"&amp;",""))</f>
        <v>~F14&amp;</v>
      </c>
      <c r="H6" s="53" t="str">
        <f>IF(真值表!H6=1," "&amp;真值表!H$1&amp;"&amp;",IF(真值表!H6=0,"~"&amp;真值表!H$1&amp;"&amp;",""))</f>
        <v xml:space="preserve"> F13&amp;</v>
      </c>
      <c r="I6" s="53" t="str">
        <f>IF(真值表!I6=1," "&amp;真值表!I$1&amp;"&amp;",IF(真值表!I6=0,"~"&amp;真值表!I$1&amp;"&amp;",""))</f>
        <v>~F12&amp;</v>
      </c>
      <c r="J6" s="52" t="str">
        <f>IF(真值表!J6=1," "&amp;真值表!J$1&amp;"&amp;",IF(真值表!J6=0,"~"&amp;真值表!J$1&amp;"&amp;",""))</f>
        <v>~OP6&amp;</v>
      </c>
      <c r="K6" s="52" t="str">
        <f>IF(真值表!K6=1," "&amp;真值表!K$1&amp;"&amp;",IF(真值表!K6=0,"~"&amp;真值表!K$1&amp;"&amp;",""))</f>
        <v xml:space="preserve"> OP5&amp;</v>
      </c>
      <c r="L6" s="52" t="str">
        <f>IF(真值表!L6=1," "&amp;真值表!L$1&amp;"&amp;",IF(真值表!L6=0,"~"&amp;真值表!L$1&amp;"&amp;",""))</f>
        <v xml:space="preserve"> OP4&amp;</v>
      </c>
      <c r="M6" s="52" t="str">
        <f>IF(真值表!M6=1," "&amp;真值表!M$1&amp;"&amp;",IF(真值表!M6=0,"~"&amp;真值表!M$1&amp;"&amp;",""))</f>
        <v>~OP3&amp;</v>
      </c>
      <c r="N6" s="52" t="str">
        <f>IF(真值表!N6=1," "&amp;真值表!N$1&amp;"&amp;",IF(真值表!N6=0,"~"&amp;真值表!N$1&amp;"&amp;",""))</f>
        <v>~OP2&amp;</v>
      </c>
      <c r="O6" s="51" t="str">
        <f t="shared" si="0"/>
        <v>~F30&amp;~F25&amp;~F14&amp; F13&amp;~F12&amp;~OP6&amp; OP5&amp; OP4&amp;~OP3&amp;~OP2</v>
      </c>
      <c r="P6" s="24" t="str">
        <f>IF(真值表!P6=1,$O6&amp;"+","")</f>
        <v>~F30&amp;~F25&amp;~F14&amp; F13&amp;~F12&amp;~OP6&amp; OP5&amp; OP4&amp;~OP3&amp;~OP2+</v>
      </c>
      <c r="Q6" s="24" t="str">
        <f>IF(真值表!Q6=1,$O6&amp;"+","")</f>
        <v/>
      </c>
      <c r="R6" s="24" t="str">
        <f>IF(真值表!R6=1,$O6&amp;"+","")</f>
        <v>~F30&amp;~F25&amp;~F14&amp; F13&amp;~F12&amp;~OP6&amp; OP5&amp; OP4&amp;~OP3&amp;~OP2+</v>
      </c>
      <c r="S6" s="24" t="str">
        <f>IF(真值表!S6=1,$O6&amp;"+","")</f>
        <v>~F30&amp;~F25&amp;~F14&amp; F13&amp;~F12&amp;~OP6&amp; OP5&amp; OP4&amp;~OP3&amp;~OP2+</v>
      </c>
      <c r="T6" s="24" t="str">
        <f>IF(真值表!T6=1,$O6&amp;"+","")</f>
        <v/>
      </c>
      <c r="U6" s="24" t="str">
        <f>IF(真值表!U6=1,$O6&amp;"+","")</f>
        <v/>
      </c>
      <c r="V6" s="24" t="str">
        <f>IF(真值表!V6=1,$O6&amp;"+","")</f>
        <v/>
      </c>
      <c r="W6" s="24" t="str">
        <f>IF(真值表!W6=1,$O6&amp;"+","")</f>
        <v>~F30&amp;~F25&amp;~F14&amp; F13&amp;~F12&amp;~OP6&amp; OP5&amp; OP4&amp;~OP3&amp;~OP2+</v>
      </c>
      <c r="X6" s="24" t="str">
        <f>IF(真值表!X6=1,$O6&amp;"+","")</f>
        <v/>
      </c>
      <c r="Y6" s="24" t="str">
        <f>IF(真值表!Y6=1,$O6&amp;"+","")</f>
        <v/>
      </c>
      <c r="Z6" s="24" t="str">
        <f>IF(真值表!Z6=1,$O6&amp;"+","")</f>
        <v/>
      </c>
      <c r="AA6" s="24" t="str">
        <f>IF(真值表!AA6=1,$O6&amp;"+","")</f>
        <v/>
      </c>
      <c r="AB6" s="24" t="str">
        <f>IF(真值表!AB6=1,$O6&amp;"+","")</f>
        <v/>
      </c>
      <c r="AC6" s="24" t="str">
        <f>IF(真值表!AC6=1,$O6&amp;"+","")</f>
        <v/>
      </c>
      <c r="AD6" s="24" t="e">
        <f>IF(真值表!#REF!=1,$O6&amp;"+","")</f>
        <v>#REF!</v>
      </c>
      <c r="AE6" s="24" t="e">
        <f>IF(真值表!#REF!=1,$O6&amp;"+","")</f>
        <v>#REF!</v>
      </c>
      <c r="AF6" s="24" t="str">
        <f>IF(真值表!AD6=1,$O6&amp;"+","")</f>
        <v/>
      </c>
      <c r="AG6" s="24" t="e">
        <f>IF(真值表!#REF!=1,$O6&amp;"+","")</f>
        <v>#REF!</v>
      </c>
      <c r="AH6" s="24" t="str">
        <f>IF(真值表!AE6=1,$O6&amp;"+","")</f>
        <v/>
      </c>
      <c r="AI6" s="24" t="e">
        <f>IF(真值表!#REF!=1,$O6&amp;"+","")</f>
        <v>#REF!</v>
      </c>
      <c r="AJ6" s="24" t="e">
        <f>IF(真值表!#REF!=1,$O6&amp;"+","")</f>
        <v>#REF!</v>
      </c>
      <c r="AK6" s="24" t="e">
        <f>IF(真值表!#REF!=1,$O6&amp;"+","")</f>
        <v>#REF!</v>
      </c>
      <c r="AL6" s="24" t="e">
        <f>IF(真值表!#REF!=1,$O6&amp;"+","")</f>
        <v>#REF!</v>
      </c>
    </row>
    <row r="7" spans="1:38" ht="16.5" x14ac:dyDescent="0.6">
      <c r="A7" s="48" t="str">
        <f>IF(ISBLANK(真值表!A7),"",真值表!A7)</f>
        <v>sltu</v>
      </c>
      <c r="B7" s="43">
        <f>IF(ISBLANK(真值表!B7),"",真值表!B7)</f>
        <v>0</v>
      </c>
      <c r="C7" s="50">
        <f>IF(ISBLANK(真值表!C7),"",真值表!C7)</f>
        <v>3</v>
      </c>
      <c r="D7" s="49" t="str">
        <f>IF(ISBLANK(真值表!D7),"",真值表!D7)</f>
        <v>c</v>
      </c>
      <c r="E7" s="45" t="str">
        <f>IF(真值表!E7=1," "&amp;真值表!E$1&amp;"&amp;",IF(真值表!E7=0,"~"&amp;真值表!E$1&amp;"&amp;",""))</f>
        <v>~F30&amp;</v>
      </c>
      <c r="F7" s="45" t="str">
        <f>IF(真值表!F7=1," "&amp;真值表!F$1&amp;"&amp;",IF(真值表!F7=0,"~"&amp;真值表!F$1&amp;"&amp;",""))</f>
        <v>~F25&amp;</v>
      </c>
      <c r="G7" s="45" t="str">
        <f>IF(真值表!G7=1," "&amp;真值表!G$1&amp;"&amp;",IF(真值表!G7=0,"~"&amp;真值表!G$1&amp;"&amp;",""))</f>
        <v>~F14&amp;</v>
      </c>
      <c r="H7" s="45" t="str">
        <f>IF(真值表!H7=1," "&amp;真值表!H$1&amp;"&amp;",IF(真值表!H7=0,"~"&amp;真值表!H$1&amp;"&amp;",""))</f>
        <v xml:space="preserve"> F13&amp;</v>
      </c>
      <c r="I7" s="45" t="str">
        <f>IF(真值表!I7=1," "&amp;真值表!I$1&amp;"&amp;",IF(真值表!I7=0,"~"&amp;真值表!I$1&amp;"&amp;",""))</f>
        <v xml:space="preserve"> F12&amp;</v>
      </c>
      <c r="J7" s="44" t="str">
        <f>IF(真值表!J7=1," "&amp;真值表!J$1&amp;"&amp;",IF(真值表!J7=0,"~"&amp;真值表!J$1&amp;"&amp;",""))</f>
        <v>~OP6&amp;</v>
      </c>
      <c r="K7" s="44" t="str">
        <f>IF(真值表!K7=1," "&amp;真值表!K$1&amp;"&amp;",IF(真值表!K7=0,"~"&amp;真值表!K$1&amp;"&amp;",""))</f>
        <v xml:space="preserve"> OP5&amp;</v>
      </c>
      <c r="L7" s="44" t="str">
        <f>IF(真值表!L7=1," "&amp;真值表!L$1&amp;"&amp;",IF(真值表!L7=0,"~"&amp;真值表!L$1&amp;"&amp;",""))</f>
        <v xml:space="preserve"> OP4&amp;</v>
      </c>
      <c r="M7" s="44" t="str">
        <f>IF(真值表!M7=1," "&amp;真值表!M$1&amp;"&amp;",IF(真值表!M7=0,"~"&amp;真值表!M$1&amp;"&amp;",""))</f>
        <v>~OP3&amp;</v>
      </c>
      <c r="N7" s="44" t="str">
        <f>IF(真值表!N7=1," "&amp;真值表!N$1&amp;"&amp;",IF(真值表!N7=0,"~"&amp;真值表!N$1&amp;"&amp;",""))</f>
        <v>~OP2&amp;</v>
      </c>
      <c r="O7" s="46" t="str">
        <f t="shared" si="0"/>
        <v>~F30&amp;~F25&amp;~F14&amp; F13&amp; F12&amp;~OP6&amp; OP5&amp; OP4&amp;~OP3&amp;~OP2</v>
      </c>
      <c r="P7" s="47" t="str">
        <f>IF(真值表!P7=1,$O7&amp;"+","")</f>
        <v>~F30&amp;~F25&amp;~F14&amp; F13&amp; F12&amp;~OP6&amp; OP5&amp; OP4&amp;~OP3&amp;~OP2+</v>
      </c>
      <c r="Q7" s="47" t="str">
        <f>IF(真值表!Q7=1,$O7&amp;"+","")</f>
        <v>~F30&amp;~F25&amp;~F14&amp; F13&amp; F12&amp;~OP6&amp; OP5&amp; OP4&amp;~OP3&amp;~OP2+</v>
      </c>
      <c r="R7" s="47" t="str">
        <f>IF(真值表!R7=1,$O7&amp;"+","")</f>
        <v/>
      </c>
      <c r="S7" s="47" t="str">
        <f>IF(真值表!S7=1,$O7&amp;"+","")</f>
        <v/>
      </c>
      <c r="T7" s="47" t="str">
        <f>IF(真值表!T7=1,$O7&amp;"+","")</f>
        <v/>
      </c>
      <c r="U7" s="47" t="str">
        <f>IF(真值表!U7=1,$O7&amp;"+","")</f>
        <v/>
      </c>
      <c r="V7" s="47" t="str">
        <f>IF(真值表!V7=1,$O7&amp;"+","")</f>
        <v/>
      </c>
      <c r="W7" s="47" t="str">
        <f>IF(真值表!W7=1,$O7&amp;"+","")</f>
        <v>~F30&amp;~F25&amp;~F14&amp; F13&amp; F12&amp;~OP6&amp; OP5&amp; OP4&amp;~OP3&amp;~OP2+</v>
      </c>
      <c r="X7" s="47" t="str">
        <f>IF(真值表!X7=1,$O7&amp;"+","")</f>
        <v/>
      </c>
      <c r="Y7" s="47" t="str">
        <f>IF(真值表!Y7=1,$O7&amp;"+","")</f>
        <v/>
      </c>
      <c r="Z7" s="47" t="str">
        <f>IF(真值表!Z7=1,$O7&amp;"+","")</f>
        <v/>
      </c>
      <c r="AA7" s="47" t="str">
        <f>IF(真值表!AA7=1,$O7&amp;"+","")</f>
        <v/>
      </c>
      <c r="AB7" s="47" t="str">
        <f>IF(真值表!AB7=1,$O7&amp;"+","")</f>
        <v/>
      </c>
      <c r="AC7" s="47" t="str">
        <f>IF(真值表!AC7=1,$O7&amp;"+","")</f>
        <v/>
      </c>
      <c r="AD7" s="47" t="e">
        <f>IF(真值表!#REF!=1,$O7&amp;"+","")</f>
        <v>#REF!</v>
      </c>
      <c r="AE7" s="47" t="e">
        <f>IF(真值表!#REF!=1,$O7&amp;"+","")</f>
        <v>#REF!</v>
      </c>
      <c r="AF7" s="47" t="str">
        <f>IF(真值表!AD7=1,$O7&amp;"+","")</f>
        <v/>
      </c>
      <c r="AG7" s="47" t="e">
        <f>IF(真值表!#REF!=1,$O7&amp;"+","")</f>
        <v>#REF!</v>
      </c>
      <c r="AH7" s="47" t="str">
        <f>IF(真值表!AE7=1,$O7&amp;"+","")</f>
        <v/>
      </c>
      <c r="AI7" s="47" t="e">
        <f>IF(真值表!#REF!=1,$O7&amp;"+","")</f>
        <v>#REF!</v>
      </c>
      <c r="AJ7" s="47" t="e">
        <f>IF(真值表!#REF!=1,$O7&amp;"+","")</f>
        <v>#REF!</v>
      </c>
      <c r="AK7" s="47" t="e">
        <f>IF(真值表!#REF!=1,$O7&amp;"+","")</f>
        <v>#REF!</v>
      </c>
      <c r="AL7" s="47" t="e">
        <f>IF(真值表!#REF!=1,$O7&amp;"+","")</f>
        <v>#REF!</v>
      </c>
    </row>
    <row r="8" spans="1:38" ht="16.5" x14ac:dyDescent="0.6">
      <c r="A8" s="30" t="str">
        <f>IF(ISBLANK(真值表!A8),"",真值表!A8)</f>
        <v>addi</v>
      </c>
      <c r="B8" s="35" t="str">
        <f>IF(ISBLANK(真值表!B8),"",真值表!B8)</f>
        <v/>
      </c>
      <c r="C8" s="35">
        <f>IF(ISBLANK(真值表!C8),"",真值表!C8)</f>
        <v>0</v>
      </c>
      <c r="D8" s="34">
        <f>IF(ISBLANK(真值表!D8),"",真值表!D8)</f>
        <v>4</v>
      </c>
      <c r="E8" s="53" t="str">
        <f>IF(真值表!E8=1," "&amp;真值表!E$1&amp;"&amp;",IF(真值表!E8=0,"~"&amp;真值表!E$1&amp;"&amp;",""))</f>
        <v/>
      </c>
      <c r="F8" s="53" t="str">
        <f>IF(真值表!F8=1," "&amp;真值表!F$1&amp;"&amp;",IF(真值表!F8=0,"~"&amp;真值表!F$1&amp;"&amp;",""))</f>
        <v/>
      </c>
      <c r="G8" s="53" t="str">
        <f>IF(真值表!G8=1," "&amp;真值表!G$1&amp;"&amp;",IF(真值表!G8=0,"~"&amp;真值表!G$1&amp;"&amp;",""))</f>
        <v>~F14&amp;</v>
      </c>
      <c r="H8" s="53" t="str">
        <f>IF(真值表!H8=1," "&amp;真值表!H$1&amp;"&amp;",IF(真值表!H8=0,"~"&amp;真值表!H$1&amp;"&amp;",""))</f>
        <v>~F13&amp;</v>
      </c>
      <c r="I8" s="53" t="str">
        <f>IF(真值表!I8=1," "&amp;真值表!I$1&amp;"&amp;",IF(真值表!I8=0,"~"&amp;真值表!I$1&amp;"&amp;",""))</f>
        <v>~F12&amp;</v>
      </c>
      <c r="J8" s="52" t="str">
        <f>IF(真值表!J8=1," "&amp;真值表!J$1&amp;"&amp;",IF(真值表!J8=0,"~"&amp;真值表!J$1&amp;"&amp;",""))</f>
        <v>~OP6&amp;</v>
      </c>
      <c r="K8" s="52" t="str">
        <f>IF(真值表!K8=1," "&amp;真值表!K$1&amp;"&amp;",IF(真值表!K8=0,"~"&amp;真值表!K$1&amp;"&amp;",""))</f>
        <v>~OP5&amp;</v>
      </c>
      <c r="L8" s="52" t="str">
        <f>IF(真值表!L8=1," "&amp;真值表!L$1&amp;"&amp;",IF(真值表!L8=0,"~"&amp;真值表!L$1&amp;"&amp;",""))</f>
        <v xml:space="preserve"> OP4&amp;</v>
      </c>
      <c r="M8" s="52" t="str">
        <f>IF(真值表!M8=1," "&amp;真值表!M$1&amp;"&amp;",IF(真值表!M8=0,"~"&amp;真值表!M$1&amp;"&amp;",""))</f>
        <v>~OP3&amp;</v>
      </c>
      <c r="N8" s="52" t="str">
        <f>IF(真值表!N8=1," "&amp;真值表!N$1&amp;"&amp;",IF(真值表!N8=0,"~"&amp;真值表!N$1&amp;"&amp;",""))</f>
        <v>~OP2&amp;</v>
      </c>
      <c r="O8" s="51" t="str">
        <f t="shared" si="0"/>
        <v>~F14&amp;~F13&amp;~F12&amp;~OP6&amp;~OP5&amp; OP4&amp;~OP3&amp;~OP2</v>
      </c>
      <c r="P8" s="24" t="str">
        <f>IF(真值表!P8=1,$O8&amp;"+","")</f>
        <v/>
      </c>
      <c r="Q8" s="24" t="str">
        <f>IF(真值表!Q8=1,$O8&amp;"+","")</f>
        <v>~F14&amp;~F13&amp;~F12&amp;~OP6&amp;~OP5&amp; OP4&amp;~OP3&amp;~OP2+</v>
      </c>
      <c r="R8" s="24" t="str">
        <f>IF(真值表!R8=1,$O8&amp;"+","")</f>
        <v/>
      </c>
      <c r="S8" s="24" t="str">
        <f>IF(真值表!S8=1,$O8&amp;"+","")</f>
        <v>~F14&amp;~F13&amp;~F12&amp;~OP6&amp;~OP5&amp; OP4&amp;~OP3&amp;~OP2+</v>
      </c>
      <c r="T8" s="24" t="str">
        <f>IF(真值表!T8=1,$O8&amp;"+","")</f>
        <v/>
      </c>
      <c r="U8" s="24" t="str">
        <f>IF(真值表!U8=1,$O8&amp;"+","")</f>
        <v/>
      </c>
      <c r="V8" s="24" t="str">
        <f>IF(真值表!V8=1,$O8&amp;"+","")</f>
        <v>~F14&amp;~F13&amp;~F12&amp;~OP6&amp;~OP5&amp; OP4&amp;~OP3&amp;~OP2+</v>
      </c>
      <c r="W8" s="24" t="str">
        <f>IF(真值表!W8=1,$O8&amp;"+","")</f>
        <v>~F14&amp;~F13&amp;~F12&amp;~OP6&amp;~OP5&amp; OP4&amp;~OP3&amp;~OP2+</v>
      </c>
      <c r="X8" s="24" t="str">
        <f>IF(真值表!X8=1,$O8&amp;"+","")</f>
        <v/>
      </c>
      <c r="Y8" s="24" t="str">
        <f>IF(真值表!Y8=1,$O8&amp;"+","")</f>
        <v/>
      </c>
      <c r="Z8" s="24" t="str">
        <f>IF(真值表!Z8=1,$O8&amp;"+","")</f>
        <v/>
      </c>
      <c r="AA8" s="24" t="str">
        <f>IF(真值表!AA8=1,$O8&amp;"+","")</f>
        <v/>
      </c>
      <c r="AB8" s="24" t="str">
        <f>IF(真值表!AB8=1,$O8&amp;"+","")</f>
        <v/>
      </c>
      <c r="AC8" s="24" t="str">
        <f>IF(真值表!AC8=1,$O8&amp;"+","")</f>
        <v/>
      </c>
      <c r="AD8" s="24" t="e">
        <f>IF(真值表!#REF!=1,$O8&amp;"+","")</f>
        <v>#REF!</v>
      </c>
      <c r="AE8" s="24" t="e">
        <f>IF(真值表!#REF!=1,$O8&amp;"+","")</f>
        <v>#REF!</v>
      </c>
      <c r="AF8" s="24" t="str">
        <f>IF(真值表!AD8=1,$O8&amp;"+","")</f>
        <v/>
      </c>
      <c r="AG8" s="24" t="e">
        <f>IF(真值表!#REF!=1,$O8&amp;"+","")</f>
        <v>#REF!</v>
      </c>
      <c r="AH8" s="24" t="str">
        <f>IF(真值表!AE8=1,$O8&amp;"+","")</f>
        <v/>
      </c>
      <c r="AI8" s="24" t="e">
        <f>IF(真值表!#REF!=1,$O8&amp;"+","")</f>
        <v>#REF!</v>
      </c>
      <c r="AJ8" s="24" t="e">
        <f>IF(真值表!#REF!=1,$O8&amp;"+","")</f>
        <v>#REF!</v>
      </c>
      <c r="AK8" s="24" t="e">
        <f>IF(真值表!#REF!=1,$O8&amp;"+","")</f>
        <v>#REF!</v>
      </c>
      <c r="AL8" s="24" t="e">
        <f>IF(真值表!#REF!=1,$O8&amp;"+","")</f>
        <v>#REF!</v>
      </c>
    </row>
    <row r="9" spans="1:38" ht="16.5" x14ac:dyDescent="0.6">
      <c r="A9" s="48" t="str">
        <f>IF(ISBLANK(真值表!A9),"",真值表!A9)</f>
        <v>andi</v>
      </c>
      <c r="B9" s="43" t="str">
        <f>IF(ISBLANK(真值表!B9),"",真值表!B9)</f>
        <v/>
      </c>
      <c r="C9" s="50">
        <f>IF(ISBLANK(真值表!C9),"",真值表!C9)</f>
        <v>7</v>
      </c>
      <c r="D9" s="49">
        <f>IF(ISBLANK(真值表!D9),"",真值表!D9)</f>
        <v>4</v>
      </c>
      <c r="E9" s="45" t="str">
        <f>IF(真值表!E9=1," "&amp;真值表!E$1&amp;"&amp;",IF(真值表!E9=0,"~"&amp;真值表!E$1&amp;"&amp;",""))</f>
        <v/>
      </c>
      <c r="F9" s="45" t="str">
        <f>IF(真值表!F9=1," "&amp;真值表!F$1&amp;"&amp;",IF(真值表!F9=0,"~"&amp;真值表!F$1&amp;"&amp;",""))</f>
        <v/>
      </c>
      <c r="G9" s="45" t="str">
        <f>IF(真值表!G9=1," "&amp;真值表!G$1&amp;"&amp;",IF(真值表!G9=0,"~"&amp;真值表!G$1&amp;"&amp;",""))</f>
        <v xml:space="preserve"> F14&amp;</v>
      </c>
      <c r="H9" s="45" t="str">
        <f>IF(真值表!H9=1," "&amp;真值表!H$1&amp;"&amp;",IF(真值表!H9=0,"~"&amp;真值表!H$1&amp;"&amp;",""))</f>
        <v xml:space="preserve"> F13&amp;</v>
      </c>
      <c r="I9" s="45" t="str">
        <f>IF(真值表!I9=1," "&amp;真值表!I$1&amp;"&amp;",IF(真值表!I9=0,"~"&amp;真值表!I$1&amp;"&amp;",""))</f>
        <v xml:space="preserve"> F12&amp;</v>
      </c>
      <c r="J9" s="44" t="str">
        <f>IF(真值表!J9=1," "&amp;真值表!J$1&amp;"&amp;",IF(真值表!J9=0,"~"&amp;真值表!J$1&amp;"&amp;",""))</f>
        <v>~OP6&amp;</v>
      </c>
      <c r="K9" s="44" t="str">
        <f>IF(真值表!K9=1," "&amp;真值表!K$1&amp;"&amp;",IF(真值表!K9=0,"~"&amp;真值表!K$1&amp;"&amp;",""))</f>
        <v>~OP5&amp;</v>
      </c>
      <c r="L9" s="44" t="str">
        <f>IF(真值表!L9=1," "&amp;真值表!L$1&amp;"&amp;",IF(真值表!L9=0,"~"&amp;真值表!L$1&amp;"&amp;",""))</f>
        <v xml:space="preserve"> OP4&amp;</v>
      </c>
      <c r="M9" s="44" t="str">
        <f>IF(真值表!M9=1," "&amp;真值表!M$1&amp;"&amp;",IF(真值表!M9=0,"~"&amp;真值表!M$1&amp;"&amp;",""))</f>
        <v>~OP3&amp;</v>
      </c>
      <c r="N9" s="44" t="str">
        <f>IF(真值表!N9=1," "&amp;真值表!N$1&amp;"&amp;",IF(真值表!N9=0,"~"&amp;真值表!N$1&amp;"&amp;",""))</f>
        <v>~OP2&amp;</v>
      </c>
      <c r="O9" s="46" t="str">
        <f t="shared" si="0"/>
        <v xml:space="preserve"> F14&amp; F13&amp; F12&amp;~OP6&amp;~OP5&amp; OP4&amp;~OP3&amp;~OP2</v>
      </c>
      <c r="P9" s="47" t="str">
        <f>IF(真值表!P9=1,$O9&amp;"+","")</f>
        <v/>
      </c>
      <c r="Q9" s="47" t="str">
        <f>IF(真值表!Q9=1,$O9&amp;"+","")</f>
        <v xml:space="preserve"> F14&amp; F13&amp; F12&amp;~OP6&amp;~OP5&amp; OP4&amp;~OP3&amp;~OP2+</v>
      </c>
      <c r="R9" s="47" t="str">
        <f>IF(真值表!R9=1,$O9&amp;"+","")</f>
        <v xml:space="preserve"> F14&amp; F13&amp; F12&amp;~OP6&amp;~OP5&amp; OP4&amp;~OP3&amp;~OP2+</v>
      </c>
      <c r="S9" s="47" t="str">
        <f>IF(真值表!S9=1,$O9&amp;"+","")</f>
        <v xml:space="preserve"> F14&amp; F13&amp; F12&amp;~OP6&amp;~OP5&amp; OP4&amp;~OP3&amp;~OP2+</v>
      </c>
      <c r="T9" s="47" t="str">
        <f>IF(真值表!T9=1,$O9&amp;"+","")</f>
        <v/>
      </c>
      <c r="U9" s="47" t="str">
        <f>IF(真值表!U9=1,$O9&amp;"+","")</f>
        <v/>
      </c>
      <c r="V9" s="47" t="str">
        <f>IF(真值表!V9=1,$O9&amp;"+","")</f>
        <v xml:space="preserve"> F14&amp; F13&amp; F12&amp;~OP6&amp;~OP5&amp; OP4&amp;~OP3&amp;~OP2+</v>
      </c>
      <c r="W9" s="47" t="str">
        <f>IF(真值表!W9=1,$O9&amp;"+","")</f>
        <v xml:space="preserve"> F14&amp; F13&amp; F12&amp;~OP6&amp;~OP5&amp; OP4&amp;~OP3&amp;~OP2+</v>
      </c>
      <c r="X9" s="47" t="str">
        <f>IF(真值表!X9=1,$O9&amp;"+","")</f>
        <v/>
      </c>
      <c r="Y9" s="47" t="str">
        <f>IF(真值表!Y9=1,$O9&amp;"+","")</f>
        <v/>
      </c>
      <c r="Z9" s="47" t="str">
        <f>IF(真值表!Z9=1,$O9&amp;"+","")</f>
        <v/>
      </c>
      <c r="AA9" s="47" t="str">
        <f>IF(真值表!AA9=1,$O9&amp;"+","")</f>
        <v/>
      </c>
      <c r="AB9" s="47" t="str">
        <f>IF(真值表!AB9=1,$O9&amp;"+","")</f>
        <v/>
      </c>
      <c r="AC9" s="47" t="str">
        <f>IF(真值表!AC9=1,$O9&amp;"+","")</f>
        <v/>
      </c>
      <c r="AD9" s="47" t="e">
        <f>IF(真值表!#REF!=1,$O9&amp;"+","")</f>
        <v>#REF!</v>
      </c>
      <c r="AE9" s="47" t="e">
        <f>IF(真值表!#REF!=1,$O9&amp;"+","")</f>
        <v>#REF!</v>
      </c>
      <c r="AF9" s="47" t="str">
        <f>IF(真值表!AD9=1,$O9&amp;"+","")</f>
        <v/>
      </c>
      <c r="AG9" s="47" t="e">
        <f>IF(真值表!#REF!=1,$O9&amp;"+","")</f>
        <v>#REF!</v>
      </c>
      <c r="AH9" s="47" t="str">
        <f>IF(真值表!AE9=1,$O9&amp;"+","")</f>
        <v/>
      </c>
      <c r="AI9" s="47" t="e">
        <f>IF(真值表!#REF!=1,$O9&amp;"+","")</f>
        <v>#REF!</v>
      </c>
      <c r="AJ9" s="47" t="e">
        <f>IF(真值表!#REF!=1,$O9&amp;"+","")</f>
        <v>#REF!</v>
      </c>
      <c r="AK9" s="47" t="e">
        <f>IF(真值表!#REF!=1,$O9&amp;"+","")</f>
        <v>#REF!</v>
      </c>
      <c r="AL9" s="47" t="e">
        <f>IF(真值表!#REF!=1,$O9&amp;"+","")</f>
        <v>#REF!</v>
      </c>
    </row>
    <row r="10" spans="1:38" ht="16.5" x14ac:dyDescent="0.6">
      <c r="A10" s="30" t="str">
        <f>IF(ISBLANK(真值表!A10),"",真值表!A10)</f>
        <v>ori</v>
      </c>
      <c r="B10" s="35" t="str">
        <f>IF(ISBLANK(真值表!B10),"",真值表!B10)</f>
        <v/>
      </c>
      <c r="C10" s="35">
        <f>IF(ISBLANK(真值表!C10),"",真值表!C10)</f>
        <v>6</v>
      </c>
      <c r="D10" s="34">
        <f>IF(ISBLANK(真值表!D10),"",真值表!D10)</f>
        <v>4</v>
      </c>
      <c r="E10" s="53" t="str">
        <f>IF(真值表!E10=1," "&amp;真值表!E$1&amp;"&amp;",IF(真值表!E10=0,"~"&amp;真值表!E$1&amp;"&amp;",""))</f>
        <v/>
      </c>
      <c r="F10" s="53" t="str">
        <f>IF(真值表!F10=1," "&amp;真值表!F$1&amp;"&amp;",IF(真值表!F10=0,"~"&amp;真值表!F$1&amp;"&amp;",""))</f>
        <v/>
      </c>
      <c r="G10" s="53" t="str">
        <f>IF(真值表!G10=1," "&amp;真值表!G$1&amp;"&amp;",IF(真值表!G10=0,"~"&amp;真值表!G$1&amp;"&amp;",""))</f>
        <v xml:space="preserve"> F14&amp;</v>
      </c>
      <c r="H10" s="53" t="str">
        <f>IF(真值表!H10=1," "&amp;真值表!H$1&amp;"&amp;",IF(真值表!H10=0,"~"&amp;真值表!H$1&amp;"&amp;",""))</f>
        <v xml:space="preserve"> F13&amp;</v>
      </c>
      <c r="I10" s="53" t="str">
        <f>IF(真值表!I10=1," "&amp;真值表!I$1&amp;"&amp;",IF(真值表!I10=0,"~"&amp;真值表!I$1&amp;"&amp;",""))</f>
        <v>~F12&amp;</v>
      </c>
      <c r="J10" s="52" t="str">
        <f>IF(真值表!J10=1," "&amp;真值表!J$1&amp;"&amp;",IF(真值表!J10=0,"~"&amp;真值表!J$1&amp;"&amp;",""))</f>
        <v>~OP6&amp;</v>
      </c>
      <c r="K10" s="52" t="str">
        <f>IF(真值表!K10=1," "&amp;真值表!K$1&amp;"&amp;",IF(真值表!K10=0,"~"&amp;真值表!K$1&amp;"&amp;",""))</f>
        <v>~OP5&amp;</v>
      </c>
      <c r="L10" s="52" t="str">
        <f>IF(真值表!L10=1," "&amp;真值表!L$1&amp;"&amp;",IF(真值表!L10=0,"~"&amp;真值表!L$1&amp;"&amp;",""))</f>
        <v xml:space="preserve"> OP4&amp;</v>
      </c>
      <c r="M10" s="52" t="str">
        <f>IF(真值表!M10=1," "&amp;真值表!M$1&amp;"&amp;",IF(真值表!M10=0,"~"&amp;真值表!M$1&amp;"&amp;",""))</f>
        <v>~OP3&amp;</v>
      </c>
      <c r="N10" s="52" t="str">
        <f>IF(真值表!N10=1," "&amp;真值表!N$1&amp;"&amp;",IF(真值表!N10=0,"~"&amp;真值表!N$1&amp;"&amp;",""))</f>
        <v>~OP2&amp;</v>
      </c>
      <c r="O10" s="51" t="str">
        <f t="shared" si="0"/>
        <v xml:space="preserve"> F14&amp; F13&amp;~F12&amp;~OP6&amp;~OP5&amp; OP4&amp;~OP3&amp;~OP2</v>
      </c>
      <c r="P10" s="24" t="str">
        <f>IF(真值表!P10=1,$O10&amp;"+","")</f>
        <v xml:space="preserve"> F14&amp; F13&amp;~F12&amp;~OP6&amp;~OP5&amp; OP4&amp;~OP3&amp;~OP2+</v>
      </c>
      <c r="Q10" s="24" t="str">
        <f>IF(真值表!Q10=1,$O10&amp;"+","")</f>
        <v/>
      </c>
      <c r="R10" s="24" t="str">
        <f>IF(真值表!R10=1,$O10&amp;"+","")</f>
        <v/>
      </c>
      <c r="S10" s="24" t="str">
        <f>IF(真值表!S10=1,$O10&amp;"+","")</f>
        <v/>
      </c>
      <c r="T10" s="24" t="str">
        <f>IF(真值表!T10=1,$O10&amp;"+","")</f>
        <v/>
      </c>
      <c r="U10" s="24" t="str">
        <f>IF(真值表!U10=1,$O10&amp;"+","")</f>
        <v/>
      </c>
      <c r="V10" s="24" t="str">
        <f>IF(真值表!V10=1,$O10&amp;"+","")</f>
        <v xml:space="preserve"> F14&amp; F13&amp;~F12&amp;~OP6&amp;~OP5&amp; OP4&amp;~OP3&amp;~OP2+</v>
      </c>
      <c r="W10" s="24" t="str">
        <f>IF(真值表!W10=1,$O10&amp;"+","")</f>
        <v xml:space="preserve"> F14&amp; F13&amp;~F12&amp;~OP6&amp;~OP5&amp; OP4&amp;~OP3&amp;~OP2+</v>
      </c>
      <c r="X10" s="24" t="str">
        <f>IF(真值表!X10=1,$O10&amp;"+","")</f>
        <v/>
      </c>
      <c r="Y10" s="24" t="str">
        <f>IF(真值表!Y10=1,$O10&amp;"+","")</f>
        <v/>
      </c>
      <c r="Z10" s="24" t="str">
        <f>IF(真值表!Z10=1,$O10&amp;"+","")</f>
        <v/>
      </c>
      <c r="AA10" s="24" t="str">
        <f>IF(真值表!AA10=1,$O10&amp;"+","")</f>
        <v/>
      </c>
      <c r="AB10" s="24" t="str">
        <f>IF(真值表!AB10=1,$O10&amp;"+","")</f>
        <v/>
      </c>
      <c r="AC10" s="24" t="str">
        <f>IF(真值表!AC10=1,$O10&amp;"+","")</f>
        <v/>
      </c>
      <c r="AD10" s="24" t="e">
        <f>IF(真值表!#REF!=1,$O10&amp;"+","")</f>
        <v>#REF!</v>
      </c>
      <c r="AE10" s="24" t="e">
        <f>IF(真值表!#REF!=1,$O10&amp;"+","")</f>
        <v>#REF!</v>
      </c>
      <c r="AF10" s="24" t="str">
        <f>IF(真值表!AD10=1,$O10&amp;"+","")</f>
        <v/>
      </c>
      <c r="AG10" s="24" t="e">
        <f>IF(真值表!#REF!=1,$O10&amp;"+","")</f>
        <v>#REF!</v>
      </c>
      <c r="AH10" s="24" t="str">
        <f>IF(真值表!AE10=1,$O10&amp;"+","")</f>
        <v/>
      </c>
      <c r="AI10" s="24" t="e">
        <f>IF(真值表!#REF!=1,$O10&amp;"+","")</f>
        <v>#REF!</v>
      </c>
      <c r="AJ10" s="24" t="e">
        <f>IF(真值表!#REF!=1,$O10&amp;"+","")</f>
        <v>#REF!</v>
      </c>
      <c r="AK10" s="24" t="e">
        <f>IF(真值表!#REF!=1,$O10&amp;"+","")</f>
        <v>#REF!</v>
      </c>
      <c r="AL10" s="24" t="e">
        <f>IF(真值表!#REF!=1,$O10&amp;"+","")</f>
        <v>#REF!</v>
      </c>
    </row>
    <row r="11" spans="1:38" ht="16.5" x14ac:dyDescent="0.6">
      <c r="A11" s="48" t="str">
        <f>IF(ISBLANK(真值表!A11),"",真值表!A11)</f>
        <v>xori</v>
      </c>
      <c r="B11" s="43" t="str">
        <f>IF(ISBLANK(真值表!B11),"",真值表!B11)</f>
        <v/>
      </c>
      <c r="C11" s="50">
        <f>IF(ISBLANK(真值表!C11),"",真值表!C11)</f>
        <v>4</v>
      </c>
      <c r="D11" s="49">
        <f>IF(ISBLANK(真值表!D11),"",真值表!D11)</f>
        <v>4</v>
      </c>
      <c r="E11" s="45" t="str">
        <f>IF(真值表!E11=1," "&amp;真值表!E$1&amp;"&amp;",IF(真值表!E11=0,"~"&amp;真值表!E$1&amp;"&amp;",""))</f>
        <v/>
      </c>
      <c r="F11" s="45" t="str">
        <f>IF(真值表!F11=1," "&amp;真值表!F$1&amp;"&amp;",IF(真值表!F11=0,"~"&amp;真值表!F$1&amp;"&amp;",""))</f>
        <v/>
      </c>
      <c r="G11" s="45" t="str">
        <f>IF(真值表!G11=1," "&amp;真值表!G$1&amp;"&amp;",IF(真值表!G11=0,"~"&amp;真值表!G$1&amp;"&amp;",""))</f>
        <v xml:space="preserve"> F14&amp;</v>
      </c>
      <c r="H11" s="45" t="str">
        <f>IF(真值表!H11=1," "&amp;真值表!H$1&amp;"&amp;",IF(真值表!H11=0,"~"&amp;真值表!H$1&amp;"&amp;",""))</f>
        <v>~F13&amp;</v>
      </c>
      <c r="I11" s="45" t="str">
        <f>IF(真值表!I11=1," "&amp;真值表!I$1&amp;"&amp;",IF(真值表!I11=0,"~"&amp;真值表!I$1&amp;"&amp;",""))</f>
        <v>~F12&amp;</v>
      </c>
      <c r="J11" s="44" t="str">
        <f>IF(真值表!J11=1," "&amp;真值表!J$1&amp;"&amp;",IF(真值表!J11=0,"~"&amp;真值表!J$1&amp;"&amp;",""))</f>
        <v>~OP6&amp;</v>
      </c>
      <c r="K11" s="44" t="str">
        <f>IF(真值表!K11=1," "&amp;真值表!K$1&amp;"&amp;",IF(真值表!K11=0,"~"&amp;真值表!K$1&amp;"&amp;",""))</f>
        <v>~OP5&amp;</v>
      </c>
      <c r="L11" s="44" t="str">
        <f>IF(真值表!L11=1," "&amp;真值表!L$1&amp;"&amp;",IF(真值表!L11=0,"~"&amp;真值表!L$1&amp;"&amp;",""))</f>
        <v xml:space="preserve"> OP4&amp;</v>
      </c>
      <c r="M11" s="44" t="str">
        <f>IF(真值表!M11=1," "&amp;真值表!M$1&amp;"&amp;",IF(真值表!M11=0,"~"&amp;真值表!M$1&amp;"&amp;",""))</f>
        <v>~OP3&amp;</v>
      </c>
      <c r="N11" s="44" t="str">
        <f>IF(真值表!N11=1," "&amp;真值表!N$1&amp;"&amp;",IF(真值表!N11=0,"~"&amp;真值表!N$1&amp;"&amp;",""))</f>
        <v>~OP2&amp;</v>
      </c>
      <c r="O11" s="46" t="str">
        <f t="shared" si="0"/>
        <v xml:space="preserve"> F14&amp;~F13&amp;~F12&amp;~OP6&amp;~OP5&amp; OP4&amp;~OP3&amp;~OP2</v>
      </c>
      <c r="P11" s="47" t="str">
        <f>IF(真值表!P11=1,$O11&amp;"+","")</f>
        <v xml:space="preserve"> F14&amp;~F13&amp;~F12&amp;~OP6&amp;~OP5&amp; OP4&amp;~OP3&amp;~OP2+</v>
      </c>
      <c r="Q11" s="47" t="str">
        <f>IF(真值表!Q11=1,$O11&amp;"+","")</f>
        <v/>
      </c>
      <c r="R11" s="47" t="str">
        <f>IF(真值表!R11=1,$O11&amp;"+","")</f>
        <v/>
      </c>
      <c r="S11" s="47" t="str">
        <f>IF(真值表!S11=1,$O11&amp;"+","")</f>
        <v xml:space="preserve"> F14&amp;~F13&amp;~F12&amp;~OP6&amp;~OP5&amp; OP4&amp;~OP3&amp;~OP2+</v>
      </c>
      <c r="T11" s="47" t="str">
        <f>IF(真值表!T11=1,$O11&amp;"+","")</f>
        <v/>
      </c>
      <c r="U11" s="47" t="str">
        <f>IF(真值表!U11=1,$O11&amp;"+","")</f>
        <v/>
      </c>
      <c r="V11" s="47" t="str">
        <f>IF(真值表!V11=1,$O11&amp;"+","")</f>
        <v xml:space="preserve"> F14&amp;~F13&amp;~F12&amp;~OP6&amp;~OP5&amp; OP4&amp;~OP3&amp;~OP2+</v>
      </c>
      <c r="W11" s="47" t="str">
        <f>IF(真值表!W11=1,$O11&amp;"+","")</f>
        <v xml:space="preserve"> F14&amp;~F13&amp;~F12&amp;~OP6&amp;~OP5&amp; OP4&amp;~OP3&amp;~OP2+</v>
      </c>
      <c r="X11" s="47" t="str">
        <f>IF(真值表!X11=1,$O11&amp;"+","")</f>
        <v/>
      </c>
      <c r="Y11" s="47" t="str">
        <f>IF(真值表!Y11=1,$O11&amp;"+","")</f>
        <v/>
      </c>
      <c r="Z11" s="47" t="str">
        <f>IF(真值表!Z11=1,$O11&amp;"+","")</f>
        <v/>
      </c>
      <c r="AA11" s="47" t="str">
        <f>IF(真值表!AA11=1,$O11&amp;"+","")</f>
        <v/>
      </c>
      <c r="AB11" s="47" t="str">
        <f>IF(真值表!AB11=1,$O11&amp;"+","")</f>
        <v/>
      </c>
      <c r="AC11" s="47" t="str">
        <f>IF(真值表!AC11=1,$O11&amp;"+","")</f>
        <v/>
      </c>
      <c r="AD11" s="47" t="e">
        <f>IF(真值表!#REF!=1,$O11&amp;"+","")</f>
        <v>#REF!</v>
      </c>
      <c r="AE11" s="47" t="e">
        <f>IF(真值表!#REF!=1,$O11&amp;"+","")</f>
        <v>#REF!</v>
      </c>
      <c r="AF11" s="47" t="str">
        <f>IF(真值表!AD11=1,$O11&amp;"+","")</f>
        <v/>
      </c>
      <c r="AG11" s="47" t="e">
        <f>IF(真值表!#REF!=1,$O11&amp;"+","")</f>
        <v>#REF!</v>
      </c>
      <c r="AH11" s="47" t="str">
        <f>IF(真值表!AE11=1,$O11&amp;"+","")</f>
        <v/>
      </c>
      <c r="AI11" s="47" t="e">
        <f>IF(真值表!#REF!=1,$O11&amp;"+","")</f>
        <v>#REF!</v>
      </c>
      <c r="AJ11" s="47" t="e">
        <f>IF(真值表!#REF!=1,$O11&amp;"+","")</f>
        <v>#REF!</v>
      </c>
      <c r="AK11" s="47" t="e">
        <f>IF(真值表!#REF!=1,$O11&amp;"+","")</f>
        <v>#REF!</v>
      </c>
      <c r="AL11" s="47" t="e">
        <f>IF(真值表!#REF!=1,$O11&amp;"+","")</f>
        <v>#REF!</v>
      </c>
    </row>
    <row r="12" spans="1:38" ht="16.5" x14ac:dyDescent="0.6">
      <c r="A12" s="30" t="str">
        <f>IF(ISBLANK(真值表!A12),"",真值表!A12)</f>
        <v>slti</v>
      </c>
      <c r="B12" s="35" t="str">
        <f>IF(ISBLANK(真值表!B12),"",真值表!B12)</f>
        <v/>
      </c>
      <c r="C12" s="35">
        <f>IF(ISBLANK(真值表!C12),"",真值表!C12)</f>
        <v>2</v>
      </c>
      <c r="D12" s="34">
        <f>IF(ISBLANK(真值表!D12),"",真值表!D12)</f>
        <v>4</v>
      </c>
      <c r="E12" s="53" t="str">
        <f>IF(真值表!E12=1," "&amp;真值表!E$1&amp;"&amp;",IF(真值表!E12=0,"~"&amp;真值表!E$1&amp;"&amp;",""))</f>
        <v/>
      </c>
      <c r="F12" s="53" t="str">
        <f>IF(真值表!F12=1," "&amp;真值表!F$1&amp;"&amp;",IF(真值表!F12=0,"~"&amp;真值表!F$1&amp;"&amp;",""))</f>
        <v/>
      </c>
      <c r="G12" s="53" t="str">
        <f>IF(真值表!G12=1," "&amp;真值表!G$1&amp;"&amp;",IF(真值表!G12=0,"~"&amp;真值表!G$1&amp;"&amp;",""))</f>
        <v>~F14&amp;</v>
      </c>
      <c r="H12" s="53" t="str">
        <f>IF(真值表!H12=1," "&amp;真值表!H$1&amp;"&amp;",IF(真值表!H12=0,"~"&amp;真值表!H$1&amp;"&amp;",""))</f>
        <v xml:space="preserve"> F13&amp;</v>
      </c>
      <c r="I12" s="53" t="str">
        <f>IF(真值表!I12=1," "&amp;真值表!I$1&amp;"&amp;",IF(真值表!I12=0,"~"&amp;真值表!I$1&amp;"&amp;",""))</f>
        <v>~F12&amp;</v>
      </c>
      <c r="J12" s="52" t="str">
        <f>IF(真值表!J12=1," "&amp;真值表!J$1&amp;"&amp;",IF(真值表!J12=0,"~"&amp;真值表!J$1&amp;"&amp;",""))</f>
        <v>~OP6&amp;</v>
      </c>
      <c r="K12" s="52" t="str">
        <f>IF(真值表!K12=1," "&amp;真值表!K$1&amp;"&amp;",IF(真值表!K12=0,"~"&amp;真值表!K$1&amp;"&amp;",""))</f>
        <v>~OP5&amp;</v>
      </c>
      <c r="L12" s="52" t="str">
        <f>IF(真值表!L12=1," "&amp;真值表!L$1&amp;"&amp;",IF(真值表!L12=0,"~"&amp;真值表!L$1&amp;"&amp;",""))</f>
        <v xml:space="preserve"> OP4&amp;</v>
      </c>
      <c r="M12" s="52" t="str">
        <f>IF(真值表!M12=1," "&amp;真值表!M$1&amp;"&amp;",IF(真值表!M12=0,"~"&amp;真值表!M$1&amp;"&amp;",""))</f>
        <v>~OP3&amp;</v>
      </c>
      <c r="N12" s="52" t="str">
        <f>IF(真值表!N12=1," "&amp;真值表!N$1&amp;"&amp;",IF(真值表!N12=0,"~"&amp;真值表!N$1&amp;"&amp;",""))</f>
        <v>~OP2&amp;</v>
      </c>
      <c r="O12" s="51" t="str">
        <f t="shared" si="0"/>
        <v>~F14&amp; F13&amp;~F12&amp;~OP6&amp;~OP5&amp; OP4&amp;~OP3&amp;~OP2</v>
      </c>
      <c r="P12" s="24" t="str">
        <f>IF(真值表!P12=1,$O12&amp;"+","")</f>
        <v>~F14&amp; F13&amp;~F12&amp;~OP6&amp;~OP5&amp; OP4&amp;~OP3&amp;~OP2+</v>
      </c>
      <c r="Q12" s="24" t="str">
        <f>IF(真值表!Q12=1,$O12&amp;"+","")</f>
        <v/>
      </c>
      <c r="R12" s="24" t="str">
        <f>IF(真值表!R12=1,$O12&amp;"+","")</f>
        <v>~F14&amp; F13&amp;~F12&amp;~OP6&amp;~OP5&amp; OP4&amp;~OP3&amp;~OP2+</v>
      </c>
      <c r="S12" s="24" t="str">
        <f>IF(真值表!S12=1,$O12&amp;"+","")</f>
        <v>~F14&amp; F13&amp;~F12&amp;~OP6&amp;~OP5&amp; OP4&amp;~OP3&amp;~OP2+</v>
      </c>
      <c r="T12" s="24" t="str">
        <f>IF(真值表!T12=1,$O12&amp;"+","")</f>
        <v/>
      </c>
      <c r="U12" s="24" t="str">
        <f>IF(真值表!U12=1,$O12&amp;"+","")</f>
        <v/>
      </c>
      <c r="V12" s="24" t="str">
        <f>IF(真值表!V12=1,$O12&amp;"+","")</f>
        <v>~F14&amp; F13&amp;~F12&amp;~OP6&amp;~OP5&amp; OP4&amp;~OP3&amp;~OP2+</v>
      </c>
      <c r="W12" s="24" t="str">
        <f>IF(真值表!W12=1,$O12&amp;"+","")</f>
        <v>~F14&amp; F13&amp;~F12&amp;~OP6&amp;~OP5&amp; OP4&amp;~OP3&amp;~OP2+</v>
      </c>
      <c r="X12" s="24" t="str">
        <f>IF(真值表!X12=1,$O12&amp;"+","")</f>
        <v/>
      </c>
      <c r="Y12" s="24" t="str">
        <f>IF(真值表!Y12=1,$O12&amp;"+","")</f>
        <v/>
      </c>
      <c r="Z12" s="24" t="str">
        <f>IF(真值表!Z12=1,$O12&amp;"+","")</f>
        <v/>
      </c>
      <c r="AA12" s="24" t="str">
        <f>IF(真值表!AA12=1,$O12&amp;"+","")</f>
        <v/>
      </c>
      <c r="AB12" s="24" t="str">
        <f>IF(真值表!AB12=1,$O12&amp;"+","")</f>
        <v/>
      </c>
      <c r="AC12" s="24" t="str">
        <f>IF(真值表!AC12=1,$O12&amp;"+","")</f>
        <v/>
      </c>
      <c r="AD12" s="24" t="e">
        <f>IF(真值表!#REF!=1,$O12&amp;"+","")</f>
        <v>#REF!</v>
      </c>
      <c r="AE12" s="24" t="e">
        <f>IF(真值表!#REF!=1,$O12&amp;"+","")</f>
        <v>#REF!</v>
      </c>
      <c r="AF12" s="24" t="str">
        <f>IF(真值表!AD12=1,$O12&amp;"+","")</f>
        <v/>
      </c>
      <c r="AG12" s="24" t="e">
        <f>IF(真值表!#REF!=1,$O12&amp;"+","")</f>
        <v>#REF!</v>
      </c>
      <c r="AH12" s="24" t="str">
        <f>IF(真值表!AE12=1,$O12&amp;"+","")</f>
        <v/>
      </c>
      <c r="AI12" s="24" t="e">
        <f>IF(真值表!#REF!=1,$O12&amp;"+","")</f>
        <v>#REF!</v>
      </c>
      <c r="AJ12" s="24" t="e">
        <f>IF(真值表!#REF!=1,$O12&amp;"+","")</f>
        <v>#REF!</v>
      </c>
      <c r="AK12" s="24" t="e">
        <f>IF(真值表!#REF!=1,$O12&amp;"+","")</f>
        <v>#REF!</v>
      </c>
      <c r="AL12" s="24" t="e">
        <f>IF(真值表!#REF!=1,$O12&amp;"+","")</f>
        <v>#REF!</v>
      </c>
    </row>
    <row r="13" spans="1:38" ht="16.5" x14ac:dyDescent="0.6">
      <c r="A13" s="48" t="str">
        <f>IF(ISBLANK(真值表!A13),"",真值表!A13)</f>
        <v>slli</v>
      </c>
      <c r="B13" s="43" t="str">
        <f>IF(ISBLANK(真值表!B13),"",真值表!B13)</f>
        <v/>
      </c>
      <c r="C13" s="50">
        <f>IF(ISBLANK(真值表!C13),"",真值表!C13)</f>
        <v>1</v>
      </c>
      <c r="D13" s="49">
        <f>IF(ISBLANK(真值表!D13),"",真值表!D13)</f>
        <v>4</v>
      </c>
      <c r="E13" s="45" t="str">
        <f>IF(真值表!E13=1," "&amp;真值表!E$1&amp;"&amp;",IF(真值表!E13=0,"~"&amp;真值表!E$1&amp;"&amp;",""))</f>
        <v/>
      </c>
      <c r="F13" s="45" t="str">
        <f>IF(真值表!F13=1," "&amp;真值表!F$1&amp;"&amp;",IF(真值表!F13=0,"~"&amp;真值表!F$1&amp;"&amp;",""))</f>
        <v/>
      </c>
      <c r="G13" s="45" t="str">
        <f>IF(真值表!G13=1," "&amp;真值表!G$1&amp;"&amp;",IF(真值表!G13=0,"~"&amp;真值表!G$1&amp;"&amp;",""))</f>
        <v>~F14&amp;</v>
      </c>
      <c r="H13" s="45" t="str">
        <f>IF(真值表!H13=1," "&amp;真值表!H$1&amp;"&amp;",IF(真值表!H13=0,"~"&amp;真值表!H$1&amp;"&amp;",""))</f>
        <v>~F13&amp;</v>
      </c>
      <c r="I13" s="45" t="str">
        <f>IF(真值表!I13=1," "&amp;真值表!I$1&amp;"&amp;",IF(真值表!I13=0,"~"&amp;真值表!I$1&amp;"&amp;",""))</f>
        <v xml:space="preserve"> F12&amp;</v>
      </c>
      <c r="J13" s="44" t="str">
        <f>IF(真值表!J13=1," "&amp;真值表!J$1&amp;"&amp;",IF(真值表!J13=0,"~"&amp;真值表!J$1&amp;"&amp;",""))</f>
        <v>~OP6&amp;</v>
      </c>
      <c r="K13" s="44" t="str">
        <f>IF(真值表!K13=1," "&amp;真值表!K$1&amp;"&amp;",IF(真值表!K13=0,"~"&amp;真值表!K$1&amp;"&amp;",""))</f>
        <v>~OP5&amp;</v>
      </c>
      <c r="L13" s="44" t="str">
        <f>IF(真值表!L13=1," "&amp;真值表!L$1&amp;"&amp;",IF(真值表!L13=0,"~"&amp;真值表!L$1&amp;"&amp;",""))</f>
        <v xml:space="preserve"> OP4&amp;</v>
      </c>
      <c r="M13" s="44" t="str">
        <f>IF(真值表!M13=1," "&amp;真值表!M$1&amp;"&amp;",IF(真值表!M13=0,"~"&amp;真值表!M$1&amp;"&amp;",""))</f>
        <v>~OP3&amp;</v>
      </c>
      <c r="N13" s="44" t="str">
        <f>IF(真值表!N13=1," "&amp;真值表!N$1&amp;"&amp;",IF(真值表!N13=0,"~"&amp;真值表!N$1&amp;"&amp;",""))</f>
        <v>~OP2&amp;</v>
      </c>
      <c r="O13" s="46" t="str">
        <f t="shared" si="0"/>
        <v>~F14&amp;~F13&amp; F12&amp;~OP6&amp;~OP5&amp; OP4&amp;~OP3&amp;~OP2</v>
      </c>
      <c r="P13" s="47" t="str">
        <f>IF(真值表!P13=1,$O13&amp;"+","")</f>
        <v/>
      </c>
      <c r="Q13" s="47" t="str">
        <f>IF(真值表!Q13=1,$O13&amp;"+","")</f>
        <v/>
      </c>
      <c r="R13" s="47" t="str">
        <f>IF(真值表!R13=1,$O13&amp;"+","")</f>
        <v/>
      </c>
      <c r="S13" s="47" t="str">
        <f>IF(真值表!S13=1,$O13&amp;"+","")</f>
        <v/>
      </c>
      <c r="T13" s="47" t="str">
        <f>IF(真值表!T13=1,$O13&amp;"+","")</f>
        <v/>
      </c>
      <c r="U13" s="47" t="str">
        <f>IF(真值表!U13=1,$O13&amp;"+","")</f>
        <v/>
      </c>
      <c r="V13" s="47" t="str">
        <f>IF(真值表!V13=1,$O13&amp;"+","")</f>
        <v>~F14&amp;~F13&amp; F12&amp;~OP6&amp;~OP5&amp; OP4&amp;~OP3&amp;~OP2+</v>
      </c>
      <c r="W13" s="47" t="str">
        <f>IF(真值表!W13=1,$O13&amp;"+","")</f>
        <v>~F14&amp;~F13&amp; F12&amp;~OP6&amp;~OP5&amp; OP4&amp;~OP3&amp;~OP2+</v>
      </c>
      <c r="X13" s="47" t="str">
        <f>IF(真值表!X13=1,$O13&amp;"+","")</f>
        <v/>
      </c>
      <c r="Y13" s="47" t="str">
        <f>IF(真值表!Y13=1,$O13&amp;"+","")</f>
        <v/>
      </c>
      <c r="Z13" s="47" t="str">
        <f>IF(真值表!Z13=1,$O13&amp;"+","")</f>
        <v/>
      </c>
      <c r="AA13" s="47" t="str">
        <f>IF(真值表!AA13=1,$O13&amp;"+","")</f>
        <v/>
      </c>
      <c r="AB13" s="47" t="str">
        <f>IF(真值表!AB13=1,$O13&amp;"+","")</f>
        <v/>
      </c>
      <c r="AC13" s="47" t="str">
        <f>IF(真值表!AC13=1,$O13&amp;"+","")</f>
        <v/>
      </c>
      <c r="AD13" s="47" t="e">
        <f>IF(真值表!#REF!=1,$O13&amp;"+","")</f>
        <v>#REF!</v>
      </c>
      <c r="AE13" s="47" t="e">
        <f>IF(真值表!#REF!=1,$O13&amp;"+","")</f>
        <v>#REF!</v>
      </c>
      <c r="AF13" s="47" t="str">
        <f>IF(真值表!AD13=1,$O13&amp;"+","")</f>
        <v/>
      </c>
      <c r="AG13" s="47" t="e">
        <f>IF(真值表!#REF!=1,$O13&amp;"+","")</f>
        <v>#REF!</v>
      </c>
      <c r="AH13" s="47" t="str">
        <f>IF(真值表!AE13=1,$O13&amp;"+","")</f>
        <v/>
      </c>
      <c r="AI13" s="47" t="e">
        <f>IF(真值表!#REF!=1,$O13&amp;"+","")</f>
        <v>#REF!</v>
      </c>
      <c r="AJ13" s="47" t="e">
        <f>IF(真值表!#REF!=1,$O13&amp;"+","")</f>
        <v>#REF!</v>
      </c>
      <c r="AK13" s="47" t="e">
        <f>IF(真值表!#REF!=1,$O13&amp;"+","")</f>
        <v>#REF!</v>
      </c>
      <c r="AL13" s="47" t="e">
        <f>IF(真值表!#REF!=1,$O13&amp;"+","")</f>
        <v>#REF!</v>
      </c>
    </row>
    <row r="14" spans="1:38" ht="16.5" x14ac:dyDescent="0.6">
      <c r="A14" s="30" t="str">
        <f>IF(ISBLANK(真值表!A14),"",真值表!A14)</f>
        <v>srli</v>
      </c>
      <c r="B14" s="35">
        <f>IF(ISBLANK(真值表!B14),"",真值表!B14)</f>
        <v>0</v>
      </c>
      <c r="C14" s="35">
        <f>IF(ISBLANK(真值表!C14),"",真值表!C14)</f>
        <v>5</v>
      </c>
      <c r="D14" s="34">
        <f>IF(ISBLANK(真值表!D14),"",真值表!D14)</f>
        <v>4</v>
      </c>
      <c r="E14" s="53" t="str">
        <f>IF(真值表!E14=1," "&amp;真值表!E$1&amp;"&amp;",IF(真值表!E14=0,"~"&amp;真值表!E$1&amp;"&amp;",""))</f>
        <v>~F30&amp;</v>
      </c>
      <c r="F14" s="53" t="str">
        <f>IF(真值表!F14=1," "&amp;真值表!F$1&amp;"&amp;",IF(真值表!F14=0,"~"&amp;真值表!F$1&amp;"&amp;",""))</f>
        <v>~F25&amp;</v>
      </c>
      <c r="G14" s="53" t="str">
        <f>IF(真值表!G14=1," "&amp;真值表!G$1&amp;"&amp;",IF(真值表!G14=0,"~"&amp;真值表!G$1&amp;"&amp;",""))</f>
        <v xml:space="preserve"> F14&amp;</v>
      </c>
      <c r="H14" s="53" t="str">
        <f>IF(真值表!H14=1," "&amp;真值表!H$1&amp;"&amp;",IF(真值表!H14=0,"~"&amp;真值表!H$1&amp;"&amp;",""))</f>
        <v>~F13&amp;</v>
      </c>
      <c r="I14" s="53" t="str">
        <f>IF(真值表!I14=1," "&amp;真值表!I$1&amp;"&amp;",IF(真值表!I14=0,"~"&amp;真值表!I$1&amp;"&amp;",""))</f>
        <v xml:space="preserve"> F12&amp;</v>
      </c>
      <c r="J14" s="52" t="str">
        <f>IF(真值表!J14=1," "&amp;真值表!J$1&amp;"&amp;",IF(真值表!J14=0,"~"&amp;真值表!J$1&amp;"&amp;",""))</f>
        <v>~OP6&amp;</v>
      </c>
      <c r="K14" s="52" t="str">
        <f>IF(真值表!K14=1," "&amp;真值表!K$1&amp;"&amp;",IF(真值表!K14=0,"~"&amp;真值表!K$1&amp;"&amp;",""))</f>
        <v>~OP5&amp;</v>
      </c>
      <c r="L14" s="52" t="str">
        <f>IF(真值表!L14=1," "&amp;真值表!L$1&amp;"&amp;",IF(真值表!L14=0,"~"&amp;真值表!L$1&amp;"&amp;",""))</f>
        <v xml:space="preserve"> OP4&amp;</v>
      </c>
      <c r="M14" s="52" t="str">
        <f>IF(真值表!M14=1," "&amp;真值表!M$1&amp;"&amp;",IF(真值表!M14=0,"~"&amp;真值表!M$1&amp;"&amp;",""))</f>
        <v>~OP3&amp;</v>
      </c>
      <c r="N14" s="52" t="str">
        <f>IF(真值表!N14=1," "&amp;真值表!N$1&amp;"&amp;",IF(真值表!N14=0,"~"&amp;真值表!N$1&amp;"&amp;",""))</f>
        <v>~OP2&amp;</v>
      </c>
      <c r="O14" s="51" t="str">
        <f t="shared" si="0"/>
        <v>~F30&amp;~F25&amp; F14&amp;~F13&amp; F12&amp;~OP6&amp;~OP5&amp; OP4&amp;~OP3&amp;~OP2</v>
      </c>
      <c r="P14" s="24" t="str">
        <f>IF(真值表!P14=1,$O14&amp;"+","")</f>
        <v/>
      </c>
      <c r="Q14" s="24" t="str">
        <f>IF(真值表!Q14=1,$O14&amp;"+","")</f>
        <v/>
      </c>
      <c r="R14" s="24" t="str">
        <f>IF(真值表!R14=1,$O14&amp;"+","")</f>
        <v>~F30&amp;~F25&amp; F14&amp;~F13&amp; F12&amp;~OP6&amp;~OP5&amp; OP4&amp;~OP3&amp;~OP2+</v>
      </c>
      <c r="S14" s="24" t="str">
        <f>IF(真值表!S14=1,$O14&amp;"+","")</f>
        <v/>
      </c>
      <c r="T14" s="24" t="str">
        <f>IF(真值表!T14=1,$O14&amp;"+","")</f>
        <v/>
      </c>
      <c r="U14" s="24" t="str">
        <f>IF(真值表!U14=1,$O14&amp;"+","")</f>
        <v/>
      </c>
      <c r="V14" s="24" t="str">
        <f>IF(真值表!V14=1,$O14&amp;"+","")</f>
        <v>~F30&amp;~F25&amp; F14&amp;~F13&amp; F12&amp;~OP6&amp;~OP5&amp; OP4&amp;~OP3&amp;~OP2+</v>
      </c>
      <c r="W14" s="24" t="str">
        <f>IF(真值表!W14=1,$O14&amp;"+","")</f>
        <v>~F30&amp;~F25&amp; F14&amp;~F13&amp; F12&amp;~OP6&amp;~OP5&amp; OP4&amp;~OP3&amp;~OP2+</v>
      </c>
      <c r="X14" s="24" t="str">
        <f>IF(真值表!X14=1,$O14&amp;"+","")</f>
        <v/>
      </c>
      <c r="Y14" s="24" t="str">
        <f>IF(真值表!Y14=1,$O14&amp;"+","")</f>
        <v/>
      </c>
      <c r="Z14" s="24" t="str">
        <f>IF(真值表!Z14=1,$O14&amp;"+","")</f>
        <v/>
      </c>
      <c r="AA14" s="24" t="str">
        <f>IF(真值表!AA14=1,$O14&amp;"+","")</f>
        <v/>
      </c>
      <c r="AB14" s="24" t="str">
        <f>IF(真值表!AB14=1,$O14&amp;"+","")</f>
        <v/>
      </c>
      <c r="AC14" s="24" t="str">
        <f>IF(真值表!AC14=1,$O14&amp;"+","")</f>
        <v/>
      </c>
      <c r="AD14" s="24" t="e">
        <f>IF(真值表!#REF!=1,$O14&amp;"+","")</f>
        <v>#REF!</v>
      </c>
      <c r="AE14" s="24" t="e">
        <f>IF(真值表!#REF!=1,$O14&amp;"+","")</f>
        <v>#REF!</v>
      </c>
      <c r="AF14" s="24" t="str">
        <f>IF(真值表!AD14=1,$O14&amp;"+","")</f>
        <v/>
      </c>
      <c r="AG14" s="24" t="e">
        <f>IF(真值表!#REF!=1,$O14&amp;"+","")</f>
        <v>#REF!</v>
      </c>
      <c r="AH14" s="24" t="str">
        <f>IF(真值表!AE14=1,$O14&amp;"+","")</f>
        <v/>
      </c>
      <c r="AI14" s="24" t="e">
        <f>IF(真值表!#REF!=1,$O14&amp;"+","")</f>
        <v>#REF!</v>
      </c>
      <c r="AJ14" s="24" t="e">
        <f>IF(真值表!#REF!=1,$O14&amp;"+","")</f>
        <v>#REF!</v>
      </c>
      <c r="AK14" s="24" t="e">
        <f>IF(真值表!#REF!=1,$O14&amp;"+","")</f>
        <v>#REF!</v>
      </c>
      <c r="AL14" s="24" t="e">
        <f>IF(真值表!#REF!=1,$O14&amp;"+","")</f>
        <v>#REF!</v>
      </c>
    </row>
    <row r="15" spans="1:38" ht="16.5" x14ac:dyDescent="0.6">
      <c r="A15" s="48" t="str">
        <f>IF(ISBLANK(真值表!A15),"",真值表!A15)</f>
        <v>srai</v>
      </c>
      <c r="B15" s="43">
        <f>IF(ISBLANK(真值表!B15),"",真值表!B15)</f>
        <v>32</v>
      </c>
      <c r="C15" s="50">
        <f>IF(ISBLANK(真值表!C15),"",真值表!C15)</f>
        <v>5</v>
      </c>
      <c r="D15" s="49">
        <f>IF(ISBLANK(真值表!D15),"",真值表!D15)</f>
        <v>4</v>
      </c>
      <c r="E15" s="45" t="str">
        <f>IF(真值表!E15=1," "&amp;真值表!E$1&amp;"&amp;",IF(真值表!E15=0,"~"&amp;真值表!E$1&amp;"&amp;",""))</f>
        <v xml:space="preserve"> F30&amp;</v>
      </c>
      <c r="F15" s="45" t="str">
        <f>IF(真值表!F15=1," "&amp;真值表!F$1&amp;"&amp;",IF(真值表!F15=0,"~"&amp;真值表!F$1&amp;"&amp;",""))</f>
        <v>~F25&amp;</v>
      </c>
      <c r="G15" s="45" t="str">
        <f>IF(真值表!G15=1," "&amp;真值表!G$1&amp;"&amp;",IF(真值表!G15=0,"~"&amp;真值表!G$1&amp;"&amp;",""))</f>
        <v xml:space="preserve"> F14&amp;</v>
      </c>
      <c r="H15" s="45" t="str">
        <f>IF(真值表!H15=1," "&amp;真值表!H$1&amp;"&amp;",IF(真值表!H15=0,"~"&amp;真值表!H$1&amp;"&amp;",""))</f>
        <v>~F13&amp;</v>
      </c>
      <c r="I15" s="45" t="str">
        <f>IF(真值表!I15=1," "&amp;真值表!I$1&amp;"&amp;",IF(真值表!I15=0,"~"&amp;真值表!I$1&amp;"&amp;",""))</f>
        <v xml:space="preserve"> F12&amp;</v>
      </c>
      <c r="J15" s="44" t="str">
        <f>IF(真值表!J15=1," "&amp;真值表!J$1&amp;"&amp;",IF(真值表!J15=0,"~"&amp;真值表!J$1&amp;"&amp;",""))</f>
        <v>~OP6&amp;</v>
      </c>
      <c r="K15" s="44" t="str">
        <f>IF(真值表!K15=1," "&amp;真值表!K$1&amp;"&amp;",IF(真值表!K15=0,"~"&amp;真值表!K$1&amp;"&amp;",""))</f>
        <v>~OP5&amp;</v>
      </c>
      <c r="L15" s="44" t="str">
        <f>IF(真值表!L15=1," "&amp;真值表!L$1&amp;"&amp;",IF(真值表!L15=0,"~"&amp;真值表!L$1&amp;"&amp;",""))</f>
        <v xml:space="preserve"> OP4&amp;</v>
      </c>
      <c r="M15" s="44" t="str">
        <f>IF(真值表!M15=1," "&amp;真值表!M$1&amp;"&amp;",IF(真值表!M15=0,"~"&amp;真值表!M$1&amp;"&amp;",""))</f>
        <v>~OP3&amp;</v>
      </c>
      <c r="N15" s="44" t="str">
        <f>IF(真值表!N15=1," "&amp;真值表!N$1&amp;"&amp;",IF(真值表!N15=0,"~"&amp;真值表!N$1&amp;"&amp;",""))</f>
        <v>~OP2&amp;</v>
      </c>
      <c r="O15" s="46" t="str">
        <f t="shared" si="0"/>
        <v xml:space="preserve"> F30&amp;~F25&amp; F14&amp;~F13&amp; F12&amp;~OP6&amp;~OP5&amp; OP4&amp;~OP3&amp;~OP2</v>
      </c>
      <c r="P15" s="47" t="str">
        <f>IF(真值表!P15=1,$O15&amp;"+","")</f>
        <v/>
      </c>
      <c r="Q15" s="47" t="str">
        <f>IF(真值表!Q15=1,$O15&amp;"+","")</f>
        <v/>
      </c>
      <c r="R15" s="47" t="str">
        <f>IF(真值表!R15=1,$O15&amp;"+","")</f>
        <v/>
      </c>
      <c r="S15" s="47" t="str">
        <f>IF(真值表!S15=1,$O15&amp;"+","")</f>
        <v xml:space="preserve"> F30&amp;~F25&amp; F14&amp;~F13&amp; F12&amp;~OP6&amp;~OP5&amp; OP4&amp;~OP3&amp;~OP2+</v>
      </c>
      <c r="T15" s="47" t="str">
        <f>IF(真值表!T15=1,$O15&amp;"+","")</f>
        <v/>
      </c>
      <c r="U15" s="47" t="str">
        <f>IF(真值表!U15=1,$O15&amp;"+","")</f>
        <v/>
      </c>
      <c r="V15" s="47" t="str">
        <f>IF(真值表!V15=1,$O15&amp;"+","")</f>
        <v xml:space="preserve"> F30&amp;~F25&amp; F14&amp;~F13&amp; F12&amp;~OP6&amp;~OP5&amp; OP4&amp;~OP3&amp;~OP2+</v>
      </c>
      <c r="W15" s="47" t="str">
        <f>IF(真值表!W15=1,$O15&amp;"+","")</f>
        <v xml:space="preserve"> F30&amp;~F25&amp; F14&amp;~F13&amp; F12&amp;~OP6&amp;~OP5&amp; OP4&amp;~OP3&amp;~OP2+</v>
      </c>
      <c r="X15" s="47" t="str">
        <f>IF(真值表!X15=1,$O15&amp;"+","")</f>
        <v/>
      </c>
      <c r="Y15" s="47" t="str">
        <f>IF(真值表!Y15=1,$O15&amp;"+","")</f>
        <v/>
      </c>
      <c r="Z15" s="47" t="str">
        <f>IF(真值表!Z15=1,$O15&amp;"+","")</f>
        <v/>
      </c>
      <c r="AA15" s="47" t="str">
        <f>IF(真值表!AA15=1,$O15&amp;"+","")</f>
        <v/>
      </c>
      <c r="AB15" s="47" t="str">
        <f>IF(真值表!AB15=1,$O15&amp;"+","")</f>
        <v/>
      </c>
      <c r="AC15" s="47" t="str">
        <f>IF(真值表!AC15=1,$O15&amp;"+","")</f>
        <v/>
      </c>
      <c r="AD15" s="47" t="e">
        <f>IF(真值表!#REF!=1,$O15&amp;"+","")</f>
        <v>#REF!</v>
      </c>
      <c r="AE15" s="47" t="e">
        <f>IF(真值表!#REF!=1,$O15&amp;"+","")</f>
        <v>#REF!</v>
      </c>
      <c r="AF15" s="47" t="str">
        <f>IF(真值表!AD15=1,$O15&amp;"+","")</f>
        <v/>
      </c>
      <c r="AG15" s="47" t="e">
        <f>IF(真值表!#REF!=1,$O15&amp;"+","")</f>
        <v>#REF!</v>
      </c>
      <c r="AH15" s="47" t="str">
        <f>IF(真值表!AE15=1,$O15&amp;"+","")</f>
        <v/>
      </c>
      <c r="AI15" s="47" t="e">
        <f>IF(真值表!#REF!=1,$O15&amp;"+","")</f>
        <v>#REF!</v>
      </c>
      <c r="AJ15" s="47" t="e">
        <f>IF(真值表!#REF!=1,$O15&amp;"+","")</f>
        <v>#REF!</v>
      </c>
      <c r="AK15" s="47" t="e">
        <f>IF(真值表!#REF!=1,$O15&amp;"+","")</f>
        <v>#REF!</v>
      </c>
      <c r="AL15" s="47" t="e">
        <f>IF(真值表!#REF!=1,$O15&amp;"+","")</f>
        <v>#REF!</v>
      </c>
    </row>
    <row r="16" spans="1:38" ht="16.5" x14ac:dyDescent="0.6">
      <c r="A16" s="30" t="str">
        <f>IF(ISBLANK(真值表!A16),"",真值表!A16)</f>
        <v>lw</v>
      </c>
      <c r="B16" s="35" t="str">
        <f>IF(ISBLANK(真值表!B16),"",真值表!B16)</f>
        <v/>
      </c>
      <c r="C16" s="35">
        <f>IF(ISBLANK(真值表!C16),"",真值表!C16)</f>
        <v>2</v>
      </c>
      <c r="D16" s="34">
        <f>IF(ISBLANK(真值表!D16),"",真值表!D16)</f>
        <v>0</v>
      </c>
      <c r="E16" s="53" t="str">
        <f>IF(真值表!E16=1," "&amp;真值表!E$1&amp;"&amp;",IF(真值表!E16=0,"~"&amp;真值表!E$1&amp;"&amp;",""))</f>
        <v/>
      </c>
      <c r="F16" s="53" t="str">
        <f>IF(真值表!F16=1," "&amp;真值表!F$1&amp;"&amp;",IF(真值表!F16=0,"~"&amp;真值表!F$1&amp;"&amp;",""))</f>
        <v/>
      </c>
      <c r="G16" s="53" t="str">
        <f>IF(真值表!G16=1," "&amp;真值表!G$1&amp;"&amp;",IF(真值表!G16=0,"~"&amp;真值表!G$1&amp;"&amp;",""))</f>
        <v>~F14&amp;</v>
      </c>
      <c r="H16" s="53" t="str">
        <f>IF(真值表!H16=1," "&amp;真值表!H$1&amp;"&amp;",IF(真值表!H16=0,"~"&amp;真值表!H$1&amp;"&amp;",""))</f>
        <v xml:space="preserve"> F13&amp;</v>
      </c>
      <c r="I16" s="53" t="str">
        <f>IF(真值表!I16=1," "&amp;真值表!I$1&amp;"&amp;",IF(真值表!I16=0,"~"&amp;真值表!I$1&amp;"&amp;",""))</f>
        <v>~F12&amp;</v>
      </c>
      <c r="J16" s="52" t="str">
        <f>IF(真值表!J16=1," "&amp;真值表!J$1&amp;"&amp;",IF(真值表!J16=0,"~"&amp;真值表!J$1&amp;"&amp;",""))</f>
        <v>~OP6&amp;</v>
      </c>
      <c r="K16" s="52" t="str">
        <f>IF(真值表!K16=1," "&amp;真值表!K$1&amp;"&amp;",IF(真值表!K16=0,"~"&amp;真值表!K$1&amp;"&amp;",""))</f>
        <v>~OP5&amp;</v>
      </c>
      <c r="L16" s="52" t="str">
        <f>IF(真值表!L16=1," "&amp;真值表!L$1&amp;"&amp;",IF(真值表!L16=0,"~"&amp;真值表!L$1&amp;"&amp;",""))</f>
        <v>~OP4&amp;</v>
      </c>
      <c r="M16" s="52" t="str">
        <f>IF(真值表!M16=1," "&amp;真值表!M$1&amp;"&amp;",IF(真值表!M16=0,"~"&amp;真值表!M$1&amp;"&amp;",""))</f>
        <v>~OP3&amp;</v>
      </c>
      <c r="N16" s="52" t="str">
        <f>IF(真值表!N16=1," "&amp;真值表!N$1&amp;"&amp;",IF(真值表!N16=0,"~"&amp;真值表!N$1&amp;"&amp;",""))</f>
        <v>~OP2&amp;</v>
      </c>
      <c r="O16" s="51" t="str">
        <f t="shared" si="0"/>
        <v>~F14&amp; F13&amp;~F12&amp;~OP6&amp;~OP5&amp;~OP4&amp;~OP3&amp;~OP2</v>
      </c>
      <c r="P16" s="24" t="str">
        <f>IF(真值表!P16=1,$O16&amp;"+","")</f>
        <v/>
      </c>
      <c r="Q16" s="24" t="str">
        <f>IF(真值表!Q16=1,$O16&amp;"+","")</f>
        <v>~F14&amp; F13&amp;~F12&amp;~OP6&amp;~OP5&amp;~OP4&amp;~OP3&amp;~OP2+</v>
      </c>
      <c r="R16" s="24" t="str">
        <f>IF(真值表!R16=1,$O16&amp;"+","")</f>
        <v/>
      </c>
      <c r="S16" s="24" t="str">
        <f>IF(真值表!S16=1,$O16&amp;"+","")</f>
        <v>~F14&amp; F13&amp;~F12&amp;~OP6&amp;~OP5&amp;~OP4&amp;~OP3&amp;~OP2+</v>
      </c>
      <c r="T16" s="24" t="str">
        <f>IF(真值表!T16=1,$O16&amp;"+","")</f>
        <v>~F14&amp; F13&amp;~F12&amp;~OP6&amp;~OP5&amp;~OP4&amp;~OP3&amp;~OP2+</v>
      </c>
      <c r="U16" s="24" t="str">
        <f>IF(真值表!U16=1,$O16&amp;"+","")</f>
        <v/>
      </c>
      <c r="V16" s="24" t="str">
        <f>IF(真值表!V16=1,$O16&amp;"+","")</f>
        <v>~F14&amp; F13&amp;~F12&amp;~OP6&amp;~OP5&amp;~OP4&amp;~OP3&amp;~OP2+</v>
      </c>
      <c r="W16" s="24" t="str">
        <f>IF(真值表!W16=1,$O16&amp;"+","")</f>
        <v>~F14&amp; F13&amp;~F12&amp;~OP6&amp;~OP5&amp;~OP4&amp;~OP3&amp;~OP2+</v>
      </c>
      <c r="X16" s="24" t="str">
        <f>IF(真值表!X16=1,$O16&amp;"+","")</f>
        <v/>
      </c>
      <c r="Y16" s="24" t="str">
        <f>IF(真值表!Y16=1,$O16&amp;"+","")</f>
        <v/>
      </c>
      <c r="Z16" s="24" t="str">
        <f>IF(真值表!Z16=1,$O16&amp;"+","")</f>
        <v/>
      </c>
      <c r="AA16" s="24" t="str">
        <f>IF(真值表!AA16=1,$O16&amp;"+","")</f>
        <v/>
      </c>
      <c r="AB16" s="24" t="str">
        <f>IF(真值表!AB16=1,$O16&amp;"+","")</f>
        <v/>
      </c>
      <c r="AC16" s="24" t="str">
        <f>IF(真值表!AC16=1,$O16&amp;"+","")</f>
        <v/>
      </c>
      <c r="AD16" s="24" t="e">
        <f>IF(真值表!#REF!=1,$O16&amp;"+","")</f>
        <v>#REF!</v>
      </c>
      <c r="AE16" s="24" t="e">
        <f>IF(真值表!#REF!=1,$O16&amp;"+","")</f>
        <v>#REF!</v>
      </c>
      <c r="AF16" s="24" t="str">
        <f>IF(真值表!AD16=1,$O16&amp;"+","")</f>
        <v/>
      </c>
      <c r="AG16" s="24" t="e">
        <f>IF(真值表!#REF!=1,$O16&amp;"+","")</f>
        <v>#REF!</v>
      </c>
      <c r="AH16" s="24" t="str">
        <f>IF(真值表!AE16=1,$O16&amp;"+","")</f>
        <v/>
      </c>
      <c r="AI16" s="24" t="e">
        <f>IF(真值表!#REF!=1,$O16&amp;"+","")</f>
        <v>#REF!</v>
      </c>
      <c r="AJ16" s="24" t="e">
        <f>IF(真值表!#REF!=1,$O16&amp;"+","")</f>
        <v>#REF!</v>
      </c>
      <c r="AK16" s="24" t="e">
        <f>IF(真值表!#REF!=1,$O16&amp;"+","")</f>
        <v>#REF!</v>
      </c>
      <c r="AL16" s="24" t="e">
        <f>IF(真值表!#REF!=1,$O16&amp;"+","")</f>
        <v>#REF!</v>
      </c>
    </row>
    <row r="17" spans="1:38" ht="16.5" x14ac:dyDescent="0.6">
      <c r="A17" s="48" t="str">
        <f>IF(ISBLANK(真值表!A17),"",真值表!A17)</f>
        <v>sw</v>
      </c>
      <c r="B17" s="43" t="str">
        <f>IF(ISBLANK(真值表!B17),"",真值表!B17)</f>
        <v/>
      </c>
      <c r="C17" s="50">
        <f>IF(ISBLANK(真值表!C17),"",真值表!C17)</f>
        <v>2</v>
      </c>
      <c r="D17" s="49">
        <f>IF(ISBLANK(真值表!D17),"",真值表!D17)</f>
        <v>8</v>
      </c>
      <c r="E17" s="45" t="str">
        <f>IF(真值表!E17=1," "&amp;真值表!E$1&amp;"&amp;",IF(真值表!E17=0,"~"&amp;真值表!E$1&amp;"&amp;",""))</f>
        <v/>
      </c>
      <c r="F17" s="45" t="str">
        <f>IF(真值表!F17=1," "&amp;真值表!F$1&amp;"&amp;",IF(真值表!F17=0,"~"&amp;真值表!F$1&amp;"&amp;",""))</f>
        <v/>
      </c>
      <c r="G17" s="45" t="str">
        <f>IF(真值表!G17=1," "&amp;真值表!G$1&amp;"&amp;",IF(真值表!G17=0,"~"&amp;真值表!G$1&amp;"&amp;",""))</f>
        <v>~F14&amp;</v>
      </c>
      <c r="H17" s="45" t="str">
        <f>IF(真值表!H17=1," "&amp;真值表!H$1&amp;"&amp;",IF(真值表!H17=0,"~"&amp;真值表!H$1&amp;"&amp;",""))</f>
        <v xml:space="preserve"> F13&amp;</v>
      </c>
      <c r="I17" s="45" t="str">
        <f>IF(真值表!I17=1," "&amp;真值表!I$1&amp;"&amp;",IF(真值表!I17=0,"~"&amp;真值表!I$1&amp;"&amp;",""))</f>
        <v>~F12&amp;</v>
      </c>
      <c r="J17" s="44" t="str">
        <f>IF(真值表!J17=1," "&amp;真值表!J$1&amp;"&amp;",IF(真值表!J17=0,"~"&amp;真值表!J$1&amp;"&amp;",""))</f>
        <v>~OP6&amp;</v>
      </c>
      <c r="K17" s="44" t="str">
        <f>IF(真值表!K17=1," "&amp;真值表!K$1&amp;"&amp;",IF(真值表!K17=0,"~"&amp;真值表!K$1&amp;"&amp;",""))</f>
        <v xml:space="preserve"> OP5&amp;</v>
      </c>
      <c r="L17" s="44" t="str">
        <f>IF(真值表!L17=1," "&amp;真值表!L$1&amp;"&amp;",IF(真值表!L17=0,"~"&amp;真值表!L$1&amp;"&amp;",""))</f>
        <v>~OP4&amp;</v>
      </c>
      <c r="M17" s="44" t="str">
        <f>IF(真值表!M17=1," "&amp;真值表!M$1&amp;"&amp;",IF(真值表!M17=0,"~"&amp;真值表!M$1&amp;"&amp;",""))</f>
        <v>~OP3&amp;</v>
      </c>
      <c r="N17" s="44" t="str">
        <f>IF(真值表!N17=1," "&amp;真值表!N$1&amp;"&amp;",IF(真值表!N17=0,"~"&amp;真值表!N$1&amp;"&amp;",""))</f>
        <v>~OP2&amp;</v>
      </c>
      <c r="O17" s="46" t="str">
        <f t="shared" si="0"/>
        <v>~F14&amp; F13&amp;~F12&amp;~OP6&amp; OP5&amp;~OP4&amp;~OP3&amp;~OP2</v>
      </c>
      <c r="P17" s="47" t="str">
        <f>IF(真值表!P17=1,$O17&amp;"+","")</f>
        <v/>
      </c>
      <c r="Q17" s="47" t="str">
        <f>IF(真值表!Q17=1,$O17&amp;"+","")</f>
        <v>~F14&amp; F13&amp;~F12&amp;~OP6&amp; OP5&amp;~OP4&amp;~OP3&amp;~OP2+</v>
      </c>
      <c r="R17" s="47" t="str">
        <f>IF(真值表!R17=1,$O17&amp;"+","")</f>
        <v/>
      </c>
      <c r="S17" s="47" t="str">
        <f>IF(真值表!S17=1,$O17&amp;"+","")</f>
        <v>~F14&amp; F13&amp;~F12&amp;~OP6&amp; OP5&amp;~OP4&amp;~OP3&amp;~OP2+</v>
      </c>
      <c r="T17" s="47" t="str">
        <f>IF(真值表!T17=1,$O17&amp;"+","")</f>
        <v/>
      </c>
      <c r="U17" s="47" t="str">
        <f>IF(真值表!U17=1,$O17&amp;"+","")</f>
        <v>~F14&amp; F13&amp;~F12&amp;~OP6&amp; OP5&amp;~OP4&amp;~OP3&amp;~OP2+</v>
      </c>
      <c r="V17" s="47" t="str">
        <f>IF(真值表!V17=1,$O17&amp;"+","")</f>
        <v>~F14&amp; F13&amp;~F12&amp;~OP6&amp; OP5&amp;~OP4&amp;~OP3&amp;~OP2+</v>
      </c>
      <c r="W17" s="47" t="str">
        <f>IF(真值表!W17=1,$O17&amp;"+","")</f>
        <v/>
      </c>
      <c r="X17" s="47" t="str">
        <f>IF(真值表!X17=1,$O17&amp;"+","")</f>
        <v/>
      </c>
      <c r="Y17" s="47" t="str">
        <f>IF(真值表!Y17=1,$O17&amp;"+","")</f>
        <v>~F14&amp; F13&amp;~F12&amp;~OP6&amp; OP5&amp;~OP4&amp;~OP3&amp;~OP2+</v>
      </c>
      <c r="Z17" s="47" t="str">
        <f>IF(真值表!Z17=1,$O17&amp;"+","")</f>
        <v/>
      </c>
      <c r="AA17" s="47" t="str">
        <f>IF(真值表!AA17=1,$O17&amp;"+","")</f>
        <v/>
      </c>
      <c r="AB17" s="47" t="str">
        <f>IF(真值表!AB17=1,$O17&amp;"+","")</f>
        <v/>
      </c>
      <c r="AC17" s="47" t="str">
        <f>IF(真值表!AC17=1,$O17&amp;"+","")</f>
        <v/>
      </c>
      <c r="AD17" s="47" t="e">
        <f>IF(真值表!#REF!=1,$O17&amp;"+","")</f>
        <v>#REF!</v>
      </c>
      <c r="AE17" s="47" t="e">
        <f>IF(真值表!#REF!=1,$O17&amp;"+","")</f>
        <v>#REF!</v>
      </c>
      <c r="AF17" s="47" t="str">
        <f>IF(真值表!AD17=1,$O17&amp;"+","")</f>
        <v/>
      </c>
      <c r="AG17" s="47" t="e">
        <f>IF(真值表!#REF!=1,$O17&amp;"+","")</f>
        <v>#REF!</v>
      </c>
      <c r="AH17" s="47" t="str">
        <f>IF(真值表!AE17=1,$O17&amp;"+","")</f>
        <v/>
      </c>
      <c r="AI17" s="47" t="e">
        <f>IF(真值表!#REF!=1,$O17&amp;"+","")</f>
        <v>#REF!</v>
      </c>
      <c r="AJ17" s="47" t="e">
        <f>IF(真值表!#REF!=1,$O17&amp;"+","")</f>
        <v>#REF!</v>
      </c>
      <c r="AK17" s="47" t="e">
        <f>IF(真值表!#REF!=1,$O17&amp;"+","")</f>
        <v>#REF!</v>
      </c>
      <c r="AL17" s="47" t="e">
        <f>IF(真值表!#REF!=1,$O17&amp;"+","")</f>
        <v>#REF!</v>
      </c>
    </row>
    <row r="18" spans="1:38" ht="16.5" x14ac:dyDescent="0.6">
      <c r="A18" s="30" t="str">
        <f>IF(ISBLANK(真值表!A18),"",真值表!A18)</f>
        <v>ecall</v>
      </c>
      <c r="B18" s="35" t="str">
        <f>IF(ISBLANK(真值表!B18),"",真值表!B18)</f>
        <v/>
      </c>
      <c r="C18" s="35">
        <f>IF(ISBLANK(真值表!C18),"",真值表!C18)</f>
        <v>0</v>
      </c>
      <c r="D18" s="34" t="str">
        <f>IF(ISBLANK(真值表!D18),"",真值表!D18)</f>
        <v>1c</v>
      </c>
      <c r="E18" s="53" t="str">
        <f>IF(真值表!E18=1," "&amp;真值表!E$1&amp;"&amp;",IF(真值表!E18=0,"~"&amp;真值表!E$1&amp;"&amp;",""))</f>
        <v/>
      </c>
      <c r="F18" s="53" t="str">
        <f>IF(真值表!F18=1," "&amp;真值表!F$1&amp;"&amp;",IF(真值表!F18=0,"~"&amp;真值表!F$1&amp;"&amp;",""))</f>
        <v/>
      </c>
      <c r="G18" s="53" t="str">
        <f>IF(真值表!G18=1," "&amp;真值表!G$1&amp;"&amp;",IF(真值表!G18=0,"~"&amp;真值表!G$1&amp;"&amp;",""))</f>
        <v>~F14&amp;</v>
      </c>
      <c r="H18" s="53" t="str">
        <f>IF(真值表!H18=1," "&amp;真值表!H$1&amp;"&amp;",IF(真值表!H18=0,"~"&amp;真值表!H$1&amp;"&amp;",""))</f>
        <v>~F13&amp;</v>
      </c>
      <c r="I18" s="53" t="str">
        <f>IF(真值表!I18=1," "&amp;真值表!I$1&amp;"&amp;",IF(真值表!I18=0,"~"&amp;真值表!I$1&amp;"&amp;",""))</f>
        <v>~F12&amp;</v>
      </c>
      <c r="J18" s="52" t="str">
        <f>IF(真值表!J18=1," "&amp;真值表!J$1&amp;"&amp;",IF(真值表!J18=0,"~"&amp;真值表!J$1&amp;"&amp;",""))</f>
        <v xml:space="preserve"> OP6&amp;</v>
      </c>
      <c r="K18" s="52" t="str">
        <f>IF(真值表!K18=1," "&amp;真值表!K$1&amp;"&amp;",IF(真值表!K18=0,"~"&amp;真值表!K$1&amp;"&amp;",""))</f>
        <v xml:space="preserve"> OP5&amp;</v>
      </c>
      <c r="L18" s="52" t="str">
        <f>IF(真值表!L18=1," "&amp;真值表!L$1&amp;"&amp;",IF(真值表!L18=0,"~"&amp;真值表!L$1&amp;"&amp;",""))</f>
        <v xml:space="preserve"> OP4&amp;</v>
      </c>
      <c r="M18" s="52" t="str">
        <f>IF(真值表!M18=1," "&amp;真值表!M$1&amp;"&amp;",IF(真值表!M18=0,"~"&amp;真值表!M$1&amp;"&amp;",""))</f>
        <v>~OP3&amp;</v>
      </c>
      <c r="N18" s="52" t="str">
        <f>IF(真值表!N18=1," "&amp;真值表!N$1&amp;"&amp;",IF(真值表!N18=0,"~"&amp;真值表!N$1&amp;"&amp;",""))</f>
        <v>~OP2&amp;</v>
      </c>
      <c r="O18" s="51" t="str">
        <f t="shared" si="0"/>
        <v>~F14&amp;~F13&amp;~F12&amp; OP6&amp; OP5&amp; OP4&amp;~OP3&amp;~OP2</v>
      </c>
      <c r="P18" s="24" t="str">
        <f>IF(真值表!P18=1,$O18&amp;"+","")</f>
        <v/>
      </c>
      <c r="Q18" s="24" t="str">
        <f>IF(真值表!Q18=1,$O18&amp;"+","")</f>
        <v/>
      </c>
      <c r="R18" s="24" t="str">
        <f>IF(真值表!R18=1,$O18&amp;"+","")</f>
        <v/>
      </c>
      <c r="S18" s="24" t="str">
        <f>IF(真值表!S18=1,$O18&amp;"+","")</f>
        <v/>
      </c>
      <c r="T18" s="24" t="str">
        <f>IF(真值表!T18=1,$O18&amp;"+","")</f>
        <v/>
      </c>
      <c r="U18" s="24" t="str">
        <f>IF(真值表!U18=1,$O18&amp;"+","")</f>
        <v/>
      </c>
      <c r="V18" s="24" t="str">
        <f>IF(真值表!V18=1,$O18&amp;"+","")</f>
        <v/>
      </c>
      <c r="W18" s="24" t="str">
        <f>IF(真值表!W18=1,$O18&amp;"+","")</f>
        <v/>
      </c>
      <c r="X18" s="24" t="str">
        <f>IF(真值表!X18=1,$O18&amp;"+","")</f>
        <v>~F14&amp;~F13&amp;~F12&amp; OP6&amp; OP5&amp; OP4&amp;~OP3&amp;~OP2+</v>
      </c>
      <c r="Y18" s="24" t="str">
        <f>IF(真值表!Y18=1,$O18&amp;"+","")</f>
        <v/>
      </c>
      <c r="Z18" s="24" t="str">
        <f>IF(真值表!Z18=1,$O18&amp;"+","")</f>
        <v/>
      </c>
      <c r="AA18" s="24" t="str">
        <f>IF(真值表!AA18=1,$O18&amp;"+","")</f>
        <v/>
      </c>
      <c r="AB18" s="24" t="str">
        <f>IF(真值表!AB18=1,$O18&amp;"+","")</f>
        <v/>
      </c>
      <c r="AC18" s="24" t="str">
        <f>IF(真值表!AC18=1,$O18&amp;"+","")</f>
        <v/>
      </c>
      <c r="AD18" s="24" t="e">
        <f>IF(真值表!#REF!=1,$O18&amp;"+","")</f>
        <v>#REF!</v>
      </c>
      <c r="AE18" s="24" t="e">
        <f>IF(真值表!#REF!=1,$O18&amp;"+","")</f>
        <v>#REF!</v>
      </c>
      <c r="AF18" s="24" t="str">
        <f>IF(真值表!AD18=1,$O18&amp;"+","")</f>
        <v/>
      </c>
      <c r="AG18" s="24" t="e">
        <f>IF(真值表!#REF!=1,$O18&amp;"+","")</f>
        <v>#REF!</v>
      </c>
      <c r="AH18" s="24" t="str">
        <f>IF(真值表!AE18=1,$O18&amp;"+","")</f>
        <v/>
      </c>
      <c r="AI18" s="24" t="e">
        <f>IF(真值表!#REF!=1,$O18&amp;"+","")</f>
        <v>#REF!</v>
      </c>
      <c r="AJ18" s="24" t="e">
        <f>IF(真值表!#REF!=1,$O18&amp;"+","")</f>
        <v>#REF!</v>
      </c>
      <c r="AK18" s="24" t="e">
        <f>IF(真值表!#REF!=1,$O18&amp;"+","")</f>
        <v>#REF!</v>
      </c>
      <c r="AL18" s="24" t="e">
        <f>IF(真值表!#REF!=1,$O18&amp;"+","")</f>
        <v>#REF!</v>
      </c>
    </row>
    <row r="19" spans="1:38" ht="16.5" x14ac:dyDescent="0.6">
      <c r="A19" s="48" t="str">
        <f>IF(ISBLANK(真值表!A19),"",真值表!A19)</f>
        <v>beq</v>
      </c>
      <c r="B19" s="43" t="str">
        <f>IF(ISBLANK(真值表!B19),"",真值表!B19)</f>
        <v/>
      </c>
      <c r="C19" s="50">
        <f>IF(ISBLANK(真值表!C19),"",真值表!C19)</f>
        <v>0</v>
      </c>
      <c r="D19" s="49">
        <f>IF(ISBLANK(真值表!D19),"",真值表!D19)</f>
        <v>18</v>
      </c>
      <c r="E19" s="45" t="str">
        <f>IF(真值表!E19=1," "&amp;真值表!E$1&amp;"&amp;",IF(真值表!E19=0,"~"&amp;真值表!E$1&amp;"&amp;",""))</f>
        <v/>
      </c>
      <c r="F19" s="45" t="str">
        <f>IF(真值表!F19=1," "&amp;真值表!F$1&amp;"&amp;",IF(真值表!F19=0,"~"&amp;真值表!F$1&amp;"&amp;",""))</f>
        <v/>
      </c>
      <c r="G19" s="45" t="str">
        <f>IF(真值表!G19=1," "&amp;真值表!G$1&amp;"&amp;",IF(真值表!G19=0,"~"&amp;真值表!G$1&amp;"&amp;",""))</f>
        <v>~F14&amp;</v>
      </c>
      <c r="H19" s="45" t="str">
        <f>IF(真值表!H19=1," "&amp;真值表!H$1&amp;"&amp;",IF(真值表!H19=0,"~"&amp;真值表!H$1&amp;"&amp;",""))</f>
        <v>~F13&amp;</v>
      </c>
      <c r="I19" s="45" t="str">
        <f>IF(真值表!I19=1," "&amp;真值表!I$1&amp;"&amp;",IF(真值表!I19=0,"~"&amp;真值表!I$1&amp;"&amp;",""))</f>
        <v>~F12&amp;</v>
      </c>
      <c r="J19" s="44" t="str">
        <f>IF(真值表!J19=1," "&amp;真值表!J$1&amp;"&amp;",IF(真值表!J19=0,"~"&amp;真值表!J$1&amp;"&amp;",""))</f>
        <v xml:space="preserve"> OP6&amp;</v>
      </c>
      <c r="K19" s="44" t="str">
        <f>IF(真值表!K19=1," "&amp;真值表!K$1&amp;"&amp;",IF(真值表!K19=0,"~"&amp;真值表!K$1&amp;"&amp;",""))</f>
        <v xml:space="preserve"> OP5&amp;</v>
      </c>
      <c r="L19" s="44" t="str">
        <f>IF(真值表!L19=1," "&amp;真值表!L$1&amp;"&amp;",IF(真值表!L19=0,"~"&amp;真值表!L$1&amp;"&amp;",""))</f>
        <v>~OP4&amp;</v>
      </c>
      <c r="M19" s="44" t="str">
        <f>IF(真值表!M19=1," "&amp;真值表!M$1&amp;"&amp;",IF(真值表!M19=0,"~"&amp;真值表!M$1&amp;"&amp;",""))</f>
        <v>~OP3&amp;</v>
      </c>
      <c r="N19" s="44" t="str">
        <f>IF(真值表!N19=1," "&amp;真值表!N$1&amp;"&amp;",IF(真值表!N19=0,"~"&amp;真值表!N$1&amp;"&amp;",""))</f>
        <v>~OP2&amp;</v>
      </c>
      <c r="O19" s="46" t="str">
        <f t="shared" si="0"/>
        <v>~F14&amp;~F13&amp;~F12&amp; OP6&amp; OP5&amp;~OP4&amp;~OP3&amp;~OP2</v>
      </c>
      <c r="P19" s="47" t="str">
        <f>IF(真值表!P19=1,$O19&amp;"+","")</f>
        <v/>
      </c>
      <c r="Q19" s="47" t="str">
        <f>IF(真值表!Q19=1,$O19&amp;"+","")</f>
        <v>~F14&amp;~F13&amp;~F12&amp; OP6&amp; OP5&amp;~OP4&amp;~OP3&amp;~OP2+</v>
      </c>
      <c r="R19" s="47" t="str">
        <f>IF(真值表!R19=1,$O19&amp;"+","")</f>
        <v/>
      </c>
      <c r="S19" s="47" t="str">
        <f>IF(真值表!S19=1,$O19&amp;"+","")</f>
        <v>~F14&amp;~F13&amp;~F12&amp; OP6&amp; OP5&amp;~OP4&amp;~OP3&amp;~OP2+</v>
      </c>
      <c r="T19" s="47" t="str">
        <f>IF(真值表!T19=1,$O19&amp;"+","")</f>
        <v/>
      </c>
      <c r="U19" s="47" t="str">
        <f>IF(真值表!U19=1,$O19&amp;"+","")</f>
        <v/>
      </c>
      <c r="V19" s="47" t="str">
        <f>IF(真值表!V19=1,$O19&amp;"+","")</f>
        <v/>
      </c>
      <c r="W19" s="47" t="str">
        <f>IF(真值表!W19=1,$O19&amp;"+","")</f>
        <v/>
      </c>
      <c r="X19" s="47" t="str">
        <f>IF(真值表!X19=1,$O19&amp;"+","")</f>
        <v/>
      </c>
      <c r="Y19" s="47" t="str">
        <f>IF(真值表!Y19=1,$O19&amp;"+","")</f>
        <v/>
      </c>
      <c r="Z19" s="47" t="str">
        <f>IF(真值表!Z19=1,$O19&amp;"+","")</f>
        <v>~F14&amp;~F13&amp;~F12&amp; OP6&amp; OP5&amp;~OP4&amp;~OP3&amp;~OP2+</v>
      </c>
      <c r="AA19" s="47" t="str">
        <f>IF(真值表!AA19=1,$O19&amp;"+","")</f>
        <v/>
      </c>
      <c r="AB19" s="47" t="str">
        <f>IF(真值表!AB19=1,$O19&amp;"+","")</f>
        <v/>
      </c>
      <c r="AC19" s="47" t="str">
        <f>IF(真值表!AC19=1,$O19&amp;"+","")</f>
        <v/>
      </c>
      <c r="AD19" s="47" t="e">
        <f>IF(真值表!#REF!=1,$O19&amp;"+","")</f>
        <v>#REF!</v>
      </c>
      <c r="AE19" s="47" t="e">
        <f>IF(真值表!#REF!=1,$O19&amp;"+","")</f>
        <v>#REF!</v>
      </c>
      <c r="AF19" s="47" t="str">
        <f>IF(真值表!AD19=1,$O19&amp;"+","")</f>
        <v/>
      </c>
      <c r="AG19" s="47" t="e">
        <f>IF(真值表!#REF!=1,$O19&amp;"+","")</f>
        <v>#REF!</v>
      </c>
      <c r="AH19" s="47" t="str">
        <f>IF(真值表!AE19=1,$O19&amp;"+","")</f>
        <v/>
      </c>
      <c r="AI19" s="47" t="e">
        <f>IF(真值表!#REF!=1,$O19&amp;"+","")</f>
        <v>#REF!</v>
      </c>
      <c r="AJ19" s="47" t="e">
        <f>IF(真值表!#REF!=1,$O19&amp;"+","")</f>
        <v>#REF!</v>
      </c>
      <c r="AK19" s="47" t="e">
        <f>IF(真值表!#REF!=1,$O19&amp;"+","")</f>
        <v>#REF!</v>
      </c>
      <c r="AL19" s="47" t="e">
        <f>IF(真值表!#REF!=1,$O19&amp;"+","")</f>
        <v>#REF!</v>
      </c>
    </row>
    <row r="20" spans="1:38" ht="16.5" x14ac:dyDescent="0.6">
      <c r="A20" s="30" t="str">
        <f>IF(ISBLANK(真值表!A20),"",真值表!A20)</f>
        <v>bne</v>
      </c>
      <c r="B20" s="35" t="str">
        <f>IF(ISBLANK(真值表!B20),"",真值表!B20)</f>
        <v/>
      </c>
      <c r="C20" s="35">
        <f>IF(ISBLANK(真值表!C20),"",真值表!C20)</f>
        <v>1</v>
      </c>
      <c r="D20" s="34">
        <f>IF(ISBLANK(真值表!D20),"",真值表!D20)</f>
        <v>18</v>
      </c>
      <c r="E20" s="53" t="str">
        <f>IF(真值表!E20=1," "&amp;真值表!E$1&amp;"&amp;",IF(真值表!E20=0,"~"&amp;真值表!E$1&amp;"&amp;",""))</f>
        <v/>
      </c>
      <c r="F20" s="53" t="str">
        <f>IF(真值表!F20=1," "&amp;真值表!F$1&amp;"&amp;",IF(真值表!F20=0,"~"&amp;真值表!F$1&amp;"&amp;",""))</f>
        <v/>
      </c>
      <c r="G20" s="53" t="str">
        <f>IF(真值表!G20=1," "&amp;真值表!G$1&amp;"&amp;",IF(真值表!G20=0,"~"&amp;真值表!G$1&amp;"&amp;",""))</f>
        <v>~F14&amp;</v>
      </c>
      <c r="H20" s="53" t="str">
        <f>IF(真值表!H20=1," "&amp;真值表!H$1&amp;"&amp;",IF(真值表!H20=0,"~"&amp;真值表!H$1&amp;"&amp;",""))</f>
        <v>~F13&amp;</v>
      </c>
      <c r="I20" s="53" t="str">
        <f>IF(真值表!I20=1," "&amp;真值表!I$1&amp;"&amp;",IF(真值表!I20=0,"~"&amp;真值表!I$1&amp;"&amp;",""))</f>
        <v xml:space="preserve"> F12&amp;</v>
      </c>
      <c r="J20" s="52" t="str">
        <f>IF(真值表!J20=1," "&amp;真值表!J$1&amp;"&amp;",IF(真值表!J20=0,"~"&amp;真值表!J$1&amp;"&amp;",""))</f>
        <v xml:space="preserve"> OP6&amp;</v>
      </c>
      <c r="K20" s="52" t="str">
        <f>IF(真值表!K20=1," "&amp;真值表!K$1&amp;"&amp;",IF(真值表!K20=0,"~"&amp;真值表!K$1&amp;"&amp;",""))</f>
        <v xml:space="preserve"> OP5&amp;</v>
      </c>
      <c r="L20" s="52" t="str">
        <f>IF(真值表!L20=1," "&amp;真值表!L$1&amp;"&amp;",IF(真值表!L20=0,"~"&amp;真值表!L$1&amp;"&amp;",""))</f>
        <v>~OP4&amp;</v>
      </c>
      <c r="M20" s="52" t="str">
        <f>IF(真值表!M20=1," "&amp;真值表!M$1&amp;"&amp;",IF(真值表!M20=0,"~"&amp;真值表!M$1&amp;"&amp;",""))</f>
        <v>~OP3&amp;</v>
      </c>
      <c r="N20" s="52" t="str">
        <f>IF(真值表!N20=1," "&amp;真值表!N$1&amp;"&amp;",IF(真值表!N20=0,"~"&amp;真值表!N$1&amp;"&amp;",""))</f>
        <v>~OP2&amp;</v>
      </c>
      <c r="O20" s="51" t="str">
        <f t="shared" si="0"/>
        <v>~F14&amp;~F13&amp; F12&amp; OP6&amp; OP5&amp;~OP4&amp;~OP3&amp;~OP2</v>
      </c>
      <c r="P20" s="24" t="str">
        <f>IF(真值表!P20=1,$O20&amp;"+","")</f>
        <v/>
      </c>
      <c r="Q20" s="24" t="str">
        <f>IF(真值表!Q20=1,$O20&amp;"+","")</f>
        <v>~F14&amp;~F13&amp; F12&amp; OP6&amp; OP5&amp;~OP4&amp;~OP3&amp;~OP2+</v>
      </c>
      <c r="R20" s="24" t="str">
        <f>IF(真值表!R20=1,$O20&amp;"+","")</f>
        <v/>
      </c>
      <c r="S20" s="24" t="str">
        <f>IF(真值表!S20=1,$O20&amp;"+","")</f>
        <v>~F14&amp;~F13&amp; F12&amp; OP6&amp; OP5&amp;~OP4&amp;~OP3&amp;~OP2+</v>
      </c>
      <c r="T20" s="24" t="str">
        <f>IF(真值表!T20=1,$O20&amp;"+","")</f>
        <v/>
      </c>
      <c r="U20" s="24" t="str">
        <f>IF(真值表!U20=1,$O20&amp;"+","")</f>
        <v/>
      </c>
      <c r="V20" s="24" t="str">
        <f>IF(真值表!V20=1,$O20&amp;"+","")</f>
        <v/>
      </c>
      <c r="W20" s="24" t="str">
        <f>IF(真值表!W20=1,$O20&amp;"+","")</f>
        <v/>
      </c>
      <c r="X20" s="24" t="str">
        <f>IF(真值表!X20=1,$O20&amp;"+","")</f>
        <v/>
      </c>
      <c r="Y20" s="24" t="str">
        <f>IF(真值表!Y20=1,$O20&amp;"+","")</f>
        <v/>
      </c>
      <c r="Z20" s="24" t="str">
        <f>IF(真值表!Z20=1,$O20&amp;"+","")</f>
        <v/>
      </c>
      <c r="AA20" s="24" t="str">
        <f>IF(真值表!AA20=1,$O20&amp;"+","")</f>
        <v>~F14&amp;~F13&amp; F12&amp; OP6&amp; OP5&amp;~OP4&amp;~OP3&amp;~OP2+</v>
      </c>
      <c r="AB20" s="24" t="str">
        <f>IF(真值表!AB20=1,$O20&amp;"+","")</f>
        <v/>
      </c>
      <c r="AC20" s="24" t="str">
        <f>IF(真值表!AC20=1,$O20&amp;"+","")</f>
        <v/>
      </c>
      <c r="AD20" s="24" t="e">
        <f>IF(真值表!#REF!=1,$O20&amp;"+","")</f>
        <v>#REF!</v>
      </c>
      <c r="AE20" s="24" t="e">
        <f>IF(真值表!#REF!=1,$O20&amp;"+","")</f>
        <v>#REF!</v>
      </c>
      <c r="AF20" s="24" t="str">
        <f>IF(真值表!AD20=1,$O20&amp;"+","")</f>
        <v/>
      </c>
      <c r="AG20" s="24" t="e">
        <f>IF(真值表!#REF!=1,$O20&amp;"+","")</f>
        <v>#REF!</v>
      </c>
      <c r="AH20" s="24" t="str">
        <f>IF(真值表!AE20=1,$O20&amp;"+","")</f>
        <v/>
      </c>
      <c r="AI20" s="24" t="e">
        <f>IF(真值表!#REF!=1,$O20&amp;"+","")</f>
        <v>#REF!</v>
      </c>
      <c r="AJ20" s="24" t="e">
        <f>IF(真值表!#REF!=1,$O20&amp;"+","")</f>
        <v>#REF!</v>
      </c>
      <c r="AK20" s="24" t="e">
        <f>IF(真值表!#REF!=1,$O20&amp;"+","")</f>
        <v>#REF!</v>
      </c>
      <c r="AL20" s="24" t="e">
        <f>IF(真值表!#REF!=1,$O20&amp;"+","")</f>
        <v>#REF!</v>
      </c>
    </row>
    <row r="21" spans="1:38" ht="16.5" x14ac:dyDescent="0.6">
      <c r="A21" s="48" t="str">
        <f>IF(ISBLANK(真值表!A21),"",真值表!A21)</f>
        <v>jal</v>
      </c>
      <c r="B21" s="43" t="str">
        <f>IF(ISBLANK(真值表!B21),"",真值表!B21)</f>
        <v/>
      </c>
      <c r="C21" s="50" t="str">
        <f>IF(ISBLANK(真值表!C21),"",真值表!C21)</f>
        <v/>
      </c>
      <c r="D21" s="49" t="str">
        <f>IF(ISBLANK(真值表!D21),"",真值表!D21)</f>
        <v>1b</v>
      </c>
      <c r="E21" s="45" t="str">
        <f>IF(真值表!E21=1," "&amp;真值表!E$1&amp;"&amp;",IF(真值表!E21=0,"~"&amp;真值表!E$1&amp;"&amp;",""))</f>
        <v/>
      </c>
      <c r="F21" s="45" t="str">
        <f>IF(真值表!F21=1," "&amp;真值表!F$1&amp;"&amp;",IF(真值表!F21=0,"~"&amp;真值表!F$1&amp;"&amp;",""))</f>
        <v/>
      </c>
      <c r="G21" s="45" t="str">
        <f>IF(真值表!G21=1," "&amp;真值表!G$1&amp;"&amp;",IF(真值表!G21=0,"~"&amp;真值表!G$1&amp;"&amp;",""))</f>
        <v/>
      </c>
      <c r="H21" s="45" t="str">
        <f>IF(真值表!H21=1," "&amp;真值表!H$1&amp;"&amp;",IF(真值表!H21=0,"~"&amp;真值表!H$1&amp;"&amp;",""))</f>
        <v/>
      </c>
      <c r="I21" s="45" t="str">
        <f>IF(真值表!I21=1," "&amp;真值表!I$1&amp;"&amp;",IF(真值表!I21=0,"~"&amp;真值表!I$1&amp;"&amp;",""))</f>
        <v/>
      </c>
      <c r="J21" s="44" t="str">
        <f>IF(真值表!J21=1," "&amp;真值表!J$1&amp;"&amp;",IF(真值表!J21=0,"~"&amp;真值表!J$1&amp;"&amp;",""))</f>
        <v xml:space="preserve"> OP6&amp;</v>
      </c>
      <c r="K21" s="44" t="str">
        <f>IF(真值表!K21=1," "&amp;真值表!K$1&amp;"&amp;",IF(真值表!K21=0,"~"&amp;真值表!K$1&amp;"&amp;",""))</f>
        <v xml:space="preserve"> OP5&amp;</v>
      </c>
      <c r="L21" s="44" t="str">
        <f>IF(真值表!L21=1," "&amp;真值表!L$1&amp;"&amp;",IF(真值表!L21=0,"~"&amp;真值表!L$1&amp;"&amp;",""))</f>
        <v>~OP4&amp;</v>
      </c>
      <c r="M21" s="44" t="str">
        <f>IF(真值表!M21=1," "&amp;真值表!M$1&amp;"&amp;",IF(真值表!M21=0,"~"&amp;真值表!M$1&amp;"&amp;",""))</f>
        <v xml:space="preserve"> OP3&amp;</v>
      </c>
      <c r="N21" s="44" t="str">
        <f>IF(真值表!N21=1," "&amp;真值表!N$1&amp;"&amp;",IF(真值表!N21=0,"~"&amp;真值表!N$1&amp;"&amp;",""))</f>
        <v xml:space="preserve"> OP2&amp;</v>
      </c>
      <c r="O21" s="46" t="str">
        <f t="shared" si="0"/>
        <v xml:space="preserve"> OP6&amp; OP5&amp;~OP4&amp; OP3&amp; OP2</v>
      </c>
      <c r="P21" s="47" t="str">
        <f>IF(真值表!P21=1,$O21&amp;"+","")</f>
        <v/>
      </c>
      <c r="Q21" s="47" t="str">
        <f>IF(真值表!Q21=1,$O21&amp;"+","")</f>
        <v xml:space="preserve"> OP6&amp; OP5&amp;~OP4&amp; OP3&amp; OP2+</v>
      </c>
      <c r="R21" s="47" t="str">
        <f>IF(真值表!R21=1,$O21&amp;"+","")</f>
        <v/>
      </c>
      <c r="S21" s="47" t="str">
        <f>IF(真值表!S21=1,$O21&amp;"+","")</f>
        <v xml:space="preserve"> OP6&amp; OP5&amp;~OP4&amp; OP3&amp; OP2+</v>
      </c>
      <c r="T21" s="47" t="str">
        <f>IF(真值表!T21=1,$O21&amp;"+","")</f>
        <v/>
      </c>
      <c r="U21" s="47" t="str">
        <f>IF(真值表!U21=1,$O21&amp;"+","")</f>
        <v/>
      </c>
      <c r="V21" s="47" t="str">
        <f>IF(真值表!V21=1,$O21&amp;"+","")</f>
        <v/>
      </c>
      <c r="W21" s="47" t="str">
        <f>IF(真值表!W21=1,$O21&amp;"+","")</f>
        <v xml:space="preserve"> OP6&amp; OP5&amp;~OP4&amp; OP3&amp; OP2+</v>
      </c>
      <c r="X21" s="47" t="str">
        <f>IF(真值表!X21=1,$O21&amp;"+","")</f>
        <v/>
      </c>
      <c r="Y21" s="47" t="str">
        <f>IF(真值表!Y21=1,$O21&amp;"+","")</f>
        <v/>
      </c>
      <c r="Z21" s="47" t="str">
        <f>IF(真值表!Z21=1,$O21&amp;"+","")</f>
        <v/>
      </c>
      <c r="AA21" s="47" t="str">
        <f>IF(真值表!AA21=1,$O21&amp;"+","")</f>
        <v/>
      </c>
      <c r="AB21" s="47" t="str">
        <f>IF(真值表!AB21=1,$O21&amp;"+","")</f>
        <v xml:space="preserve"> OP6&amp; OP5&amp;~OP4&amp; OP3&amp; OP2+</v>
      </c>
      <c r="AC21" s="47" t="str">
        <f>IF(真值表!AC21=1,$O21&amp;"+","")</f>
        <v/>
      </c>
      <c r="AD21" s="47" t="e">
        <f>IF(真值表!#REF!=1,$O21&amp;"+","")</f>
        <v>#REF!</v>
      </c>
      <c r="AE21" s="47" t="e">
        <f>IF(真值表!#REF!=1,$O21&amp;"+","")</f>
        <v>#REF!</v>
      </c>
      <c r="AF21" s="47" t="str">
        <f>IF(真值表!AD21=1,$O21&amp;"+","")</f>
        <v/>
      </c>
      <c r="AG21" s="47" t="e">
        <f>IF(真值表!#REF!=1,$O21&amp;"+","")</f>
        <v>#REF!</v>
      </c>
      <c r="AH21" s="47" t="str">
        <f>IF(真值表!AE21=1,$O21&amp;"+","")</f>
        <v/>
      </c>
      <c r="AI21" s="47" t="e">
        <f>IF(真值表!#REF!=1,$O21&amp;"+","")</f>
        <v>#REF!</v>
      </c>
      <c r="AJ21" s="47" t="e">
        <f>IF(真值表!#REF!=1,$O21&amp;"+","")</f>
        <v>#REF!</v>
      </c>
      <c r="AK21" s="47" t="e">
        <f>IF(真值表!#REF!=1,$O21&amp;"+","")</f>
        <v>#REF!</v>
      </c>
      <c r="AL21" s="47" t="e">
        <f>IF(真值表!#REF!=1,$O21&amp;"+","")</f>
        <v>#REF!</v>
      </c>
    </row>
    <row r="22" spans="1:38" ht="16.5" x14ac:dyDescent="0.6">
      <c r="A22" s="30" t="str">
        <f>IF(ISBLANK(真值表!A22),"",真值表!A22)</f>
        <v>jalr</v>
      </c>
      <c r="B22" s="35" t="str">
        <f>IF(ISBLANK(真值表!B22),"",真值表!B22)</f>
        <v/>
      </c>
      <c r="C22" s="35">
        <f>IF(ISBLANK(真值表!C22),"",真值表!C22)</f>
        <v>0</v>
      </c>
      <c r="D22" s="34">
        <f>IF(ISBLANK(真值表!D22),"",真值表!D22)</f>
        <v>19</v>
      </c>
      <c r="E22" s="53" t="str">
        <f>IF(真值表!E22=1," "&amp;真值表!E$1&amp;"&amp;",IF(真值表!E22=0,"~"&amp;真值表!E$1&amp;"&amp;",""))</f>
        <v/>
      </c>
      <c r="F22" s="53" t="str">
        <f>IF(真值表!F22=1," "&amp;真值表!F$1&amp;"&amp;",IF(真值表!F22=0,"~"&amp;真值表!F$1&amp;"&amp;",""))</f>
        <v/>
      </c>
      <c r="G22" s="53" t="str">
        <f>IF(真值表!G22=1," "&amp;真值表!G$1&amp;"&amp;",IF(真值表!G22=0,"~"&amp;真值表!G$1&amp;"&amp;",""))</f>
        <v>~F14&amp;</v>
      </c>
      <c r="H22" s="53" t="str">
        <f>IF(真值表!H22=1," "&amp;真值表!H$1&amp;"&amp;",IF(真值表!H22=0,"~"&amp;真值表!H$1&amp;"&amp;",""))</f>
        <v>~F13&amp;</v>
      </c>
      <c r="I22" s="53" t="str">
        <f>IF(真值表!I22=1," "&amp;真值表!I$1&amp;"&amp;",IF(真值表!I22=0,"~"&amp;真值表!I$1&amp;"&amp;",""))</f>
        <v>~F12&amp;</v>
      </c>
      <c r="J22" s="52" t="str">
        <f>IF(真值表!J22=1," "&amp;真值表!J$1&amp;"&amp;",IF(真值表!J22=0,"~"&amp;真值表!J$1&amp;"&amp;",""))</f>
        <v xml:space="preserve"> OP6&amp;</v>
      </c>
      <c r="K22" s="52" t="str">
        <f>IF(真值表!K22=1," "&amp;真值表!K$1&amp;"&amp;",IF(真值表!K22=0,"~"&amp;真值表!K$1&amp;"&amp;",""))</f>
        <v xml:space="preserve"> OP5&amp;</v>
      </c>
      <c r="L22" s="52" t="str">
        <f>IF(真值表!L22=1," "&amp;真值表!L$1&amp;"&amp;",IF(真值表!L22=0,"~"&amp;真值表!L$1&amp;"&amp;",""))</f>
        <v>~OP4&amp;</v>
      </c>
      <c r="M22" s="52" t="str">
        <f>IF(真值表!M22=1," "&amp;真值表!M$1&amp;"&amp;",IF(真值表!M22=0,"~"&amp;真值表!M$1&amp;"&amp;",""))</f>
        <v>~OP3&amp;</v>
      </c>
      <c r="N22" s="52" t="str">
        <f>IF(真值表!N22=1," "&amp;真值表!N$1&amp;"&amp;",IF(真值表!N22=0,"~"&amp;真值表!N$1&amp;"&amp;",""))</f>
        <v xml:space="preserve"> OP2&amp;</v>
      </c>
      <c r="O22" s="51" t="str">
        <f t="shared" si="0"/>
        <v>~F14&amp;~F13&amp;~F12&amp; OP6&amp; OP5&amp;~OP4&amp;~OP3&amp; OP2</v>
      </c>
      <c r="P22" s="24" t="str">
        <f>IF(真值表!P22=1,$O22&amp;"+","")</f>
        <v/>
      </c>
      <c r="Q22" s="24" t="str">
        <f>IF(真值表!Q22=1,$O22&amp;"+","")</f>
        <v>~F14&amp;~F13&amp;~F12&amp; OP6&amp; OP5&amp;~OP4&amp;~OP3&amp; OP2+</v>
      </c>
      <c r="R22" s="24" t="str">
        <f>IF(真值表!R22=1,$O22&amp;"+","")</f>
        <v/>
      </c>
      <c r="S22" s="24" t="str">
        <f>IF(真值表!S22=1,$O22&amp;"+","")</f>
        <v>~F14&amp;~F13&amp;~F12&amp; OP6&amp; OP5&amp;~OP4&amp;~OP3&amp; OP2+</v>
      </c>
      <c r="T22" s="24" t="str">
        <f>IF(真值表!T22=1,$O22&amp;"+","")</f>
        <v/>
      </c>
      <c r="U22" s="24" t="str">
        <f>IF(真值表!U22=1,$O22&amp;"+","")</f>
        <v/>
      </c>
      <c r="V22" s="24" t="str">
        <f>IF(真值表!V22=1,$O22&amp;"+","")</f>
        <v>~F14&amp;~F13&amp;~F12&amp; OP6&amp; OP5&amp;~OP4&amp;~OP3&amp; OP2+</v>
      </c>
      <c r="W22" s="24" t="str">
        <f>IF(真值表!W22=1,$O22&amp;"+","")</f>
        <v>~F14&amp;~F13&amp;~F12&amp; OP6&amp; OP5&amp;~OP4&amp;~OP3&amp; OP2+</v>
      </c>
      <c r="X22" s="24" t="str">
        <f>IF(真值表!X22=1,$O22&amp;"+","")</f>
        <v/>
      </c>
      <c r="Y22" s="24" t="str">
        <f>IF(真值表!Y22=1,$O22&amp;"+","")</f>
        <v/>
      </c>
      <c r="Z22" s="24" t="str">
        <f>IF(真值表!Z22=1,$O22&amp;"+","")</f>
        <v/>
      </c>
      <c r="AA22" s="24" t="str">
        <f>IF(真值表!AA22=1,$O22&amp;"+","")</f>
        <v/>
      </c>
      <c r="AB22" s="24" t="str">
        <f>IF(真值表!AB22=1,$O22&amp;"+","")</f>
        <v/>
      </c>
      <c r="AC22" s="24" t="str">
        <f>IF(真值表!AC22=1,$O22&amp;"+","")</f>
        <v>~F14&amp;~F13&amp;~F12&amp; OP6&amp; OP5&amp;~OP4&amp;~OP3&amp; OP2+</v>
      </c>
      <c r="AD22" s="24" t="e">
        <f>IF(真值表!#REF!=1,$O22&amp;"+","")</f>
        <v>#REF!</v>
      </c>
      <c r="AE22" s="24" t="e">
        <f>IF(真值表!#REF!=1,$O22&amp;"+","")</f>
        <v>#REF!</v>
      </c>
      <c r="AF22" s="24" t="str">
        <f>IF(真值表!AD22=1,$O22&amp;"+","")</f>
        <v/>
      </c>
      <c r="AG22" s="24" t="e">
        <f>IF(真值表!#REF!=1,$O22&amp;"+","")</f>
        <v>#REF!</v>
      </c>
      <c r="AH22" s="24" t="str">
        <f>IF(真值表!AE22=1,$O22&amp;"+","")</f>
        <v/>
      </c>
      <c r="AI22" s="24" t="e">
        <f>IF(真值表!#REF!=1,$O22&amp;"+","")</f>
        <v>#REF!</v>
      </c>
      <c r="AJ22" s="24" t="e">
        <f>IF(真值表!#REF!=1,$O22&amp;"+","")</f>
        <v>#REF!</v>
      </c>
      <c r="AK22" s="24" t="e">
        <f>IF(真值表!#REF!=1,$O22&amp;"+","")</f>
        <v>#REF!</v>
      </c>
      <c r="AL22" s="24" t="e">
        <f>IF(真值表!#REF!=1,$O22&amp;"+","")</f>
        <v>#REF!</v>
      </c>
    </row>
    <row r="23" spans="1:38" ht="16.5" x14ac:dyDescent="0.6">
      <c r="A23" s="48" t="e">
        <f>IF(ISBLANK(真值表!#REF!),"",真值表!#REF!)</f>
        <v>#REF!</v>
      </c>
      <c r="B23" s="43" t="e">
        <f>IF(ISBLANK(真值表!#REF!),"",真值表!#REF!)</f>
        <v>#REF!</v>
      </c>
      <c r="C23" s="50" t="e">
        <f>IF(ISBLANK(真值表!#REF!),"",真值表!#REF!)</f>
        <v>#REF!</v>
      </c>
      <c r="D23" s="49" t="e">
        <f>IF(ISBLANK(真值表!#REF!),"",真值表!#REF!)</f>
        <v>#REF!</v>
      </c>
      <c r="E23" s="45" t="e">
        <f>IF(真值表!#REF!=1," "&amp;真值表!E$1&amp;"&amp;",IF(真值表!#REF!=0,"~"&amp;真值表!E$1&amp;"&amp;",""))</f>
        <v>#REF!</v>
      </c>
      <c r="F23" s="45" t="e">
        <f>IF(真值表!#REF!=1," "&amp;真值表!F$1&amp;"&amp;",IF(真值表!#REF!=0,"~"&amp;真值表!F$1&amp;"&amp;",""))</f>
        <v>#REF!</v>
      </c>
      <c r="G23" s="45" t="e">
        <f>IF(真值表!#REF!=1," "&amp;真值表!G$1&amp;"&amp;",IF(真值表!#REF!=0,"~"&amp;真值表!G$1&amp;"&amp;",""))</f>
        <v>#REF!</v>
      </c>
      <c r="H23" s="45" t="e">
        <f>IF(真值表!#REF!=1," "&amp;真值表!H$1&amp;"&amp;",IF(真值表!#REF!=0,"~"&amp;真值表!H$1&amp;"&amp;",""))</f>
        <v>#REF!</v>
      </c>
      <c r="I23" s="45" t="e">
        <f>IF(真值表!#REF!=1," "&amp;真值表!I$1&amp;"&amp;",IF(真值表!#REF!=0,"~"&amp;真值表!I$1&amp;"&amp;",""))</f>
        <v>#REF!</v>
      </c>
      <c r="J23" s="44" t="e">
        <f>IF(真值表!#REF!=1," "&amp;真值表!J$1&amp;"&amp;",IF(真值表!#REF!=0,"~"&amp;真值表!J$1&amp;"&amp;",""))</f>
        <v>#REF!</v>
      </c>
      <c r="K23" s="44" t="e">
        <f>IF(真值表!#REF!=1," "&amp;真值表!K$1&amp;"&amp;",IF(真值表!#REF!=0,"~"&amp;真值表!K$1&amp;"&amp;",""))</f>
        <v>#REF!</v>
      </c>
      <c r="L23" s="44" t="e">
        <f>IF(真值表!#REF!=1," "&amp;真值表!L$1&amp;"&amp;",IF(真值表!#REF!=0,"~"&amp;真值表!L$1&amp;"&amp;",""))</f>
        <v>#REF!</v>
      </c>
      <c r="M23" s="44" t="e">
        <f>IF(真值表!#REF!=1," "&amp;真值表!M$1&amp;"&amp;",IF(真值表!#REF!=0,"~"&amp;真值表!M$1&amp;"&amp;",""))</f>
        <v>#REF!</v>
      </c>
      <c r="N23" s="44" t="e">
        <f>IF(真值表!#REF!=1," "&amp;真值表!N$1&amp;"&amp;",IF(真值表!#REF!=0,"~"&amp;真值表!N$1&amp;"&amp;",""))</f>
        <v>#REF!</v>
      </c>
      <c r="O23" s="46" t="e">
        <f t="shared" ref="O23:O57" si="1">IF(LEN(CONCATENATE(E23,F23,G23,H23,I23,J23,K23,L23,M23,N23))=0,"",LEFT(CONCATENATE(E23,F23,G23,H23,I23,J23,K23,L23,M23,N23),LEN(CONCATENATE(E23,F23,G23,H23,I23,J23,K23,L23,M23,N23))-1))</f>
        <v>#REF!</v>
      </c>
      <c r="P23" s="47" t="e">
        <f>IF(真值表!#REF!=1,$O23&amp;"+","")</f>
        <v>#REF!</v>
      </c>
      <c r="Q23" s="47" t="e">
        <f>IF(真值表!#REF!=1,$O23&amp;"+","")</f>
        <v>#REF!</v>
      </c>
      <c r="R23" s="47" t="e">
        <f>IF(真值表!#REF!=1,$O23&amp;"+","")</f>
        <v>#REF!</v>
      </c>
      <c r="S23" s="47" t="e">
        <f>IF(真值表!#REF!=1,$O23&amp;"+","")</f>
        <v>#REF!</v>
      </c>
      <c r="T23" s="47" t="e">
        <f>IF(真值表!#REF!=1,$O23&amp;"+","")</f>
        <v>#REF!</v>
      </c>
      <c r="U23" s="47" t="e">
        <f>IF(真值表!#REF!=1,$O23&amp;"+","")</f>
        <v>#REF!</v>
      </c>
      <c r="V23" s="47" t="e">
        <f>IF(真值表!#REF!=1,$O23&amp;"+","")</f>
        <v>#REF!</v>
      </c>
      <c r="W23" s="47" t="e">
        <f>IF(真值表!#REF!=1,$O23&amp;"+","")</f>
        <v>#REF!</v>
      </c>
      <c r="X23" s="47" t="e">
        <f>IF(真值表!#REF!=1,$O23&amp;"+","")</f>
        <v>#REF!</v>
      </c>
      <c r="Y23" s="47" t="e">
        <f>IF(真值表!#REF!=1,$O23&amp;"+","")</f>
        <v>#REF!</v>
      </c>
      <c r="Z23" s="47" t="e">
        <f>IF(真值表!#REF!=1,$O23&amp;"+","")</f>
        <v>#REF!</v>
      </c>
      <c r="AA23" s="47" t="e">
        <f>IF(真值表!#REF!=1,$O23&amp;"+","")</f>
        <v>#REF!</v>
      </c>
      <c r="AB23" s="47" t="e">
        <f>IF(真值表!#REF!=1,$O23&amp;"+","")</f>
        <v>#REF!</v>
      </c>
      <c r="AC23" s="47" t="e">
        <f>IF(真值表!#REF!=1,$O23&amp;"+","")</f>
        <v>#REF!</v>
      </c>
      <c r="AD23" s="47" t="e">
        <f>IF(真值表!#REF!=1,$O23&amp;"+","")</f>
        <v>#REF!</v>
      </c>
      <c r="AE23" s="47" t="e">
        <f>IF(真值表!#REF!=1,$O23&amp;"+","")</f>
        <v>#REF!</v>
      </c>
      <c r="AF23" s="47" t="e">
        <f>IF(真值表!#REF!=1,$O23&amp;"+","")</f>
        <v>#REF!</v>
      </c>
      <c r="AG23" s="47" t="e">
        <f>IF(真值表!#REF!=1,$O23&amp;"+","")</f>
        <v>#REF!</v>
      </c>
      <c r="AH23" s="47" t="e">
        <f>IF(真值表!#REF!=1,$O23&amp;"+","")</f>
        <v>#REF!</v>
      </c>
      <c r="AI23" s="47" t="e">
        <f>IF(真值表!#REF!=1,$O23&amp;"+","")</f>
        <v>#REF!</v>
      </c>
      <c r="AJ23" s="47" t="e">
        <f>IF(真值表!#REF!=1,$O23&amp;"+","")</f>
        <v>#REF!</v>
      </c>
      <c r="AK23" s="47" t="e">
        <f>IF(真值表!#REF!=1,$O23&amp;"+","")</f>
        <v>#REF!</v>
      </c>
      <c r="AL23" s="47" t="e">
        <f>IF(真值表!#REF!=1,$O23&amp;"+","")</f>
        <v>#REF!</v>
      </c>
    </row>
    <row r="24" spans="1:38" ht="16.5" x14ac:dyDescent="0.6">
      <c r="A24" s="30" t="e">
        <f>IF(ISBLANK(真值表!#REF!),"",真值表!#REF!)</f>
        <v>#REF!</v>
      </c>
      <c r="B24" s="35" t="e">
        <f>IF(ISBLANK(真值表!#REF!),"",真值表!#REF!)</f>
        <v>#REF!</v>
      </c>
      <c r="C24" s="35" t="e">
        <f>IF(ISBLANK(真值表!#REF!),"",真值表!#REF!)</f>
        <v>#REF!</v>
      </c>
      <c r="D24" s="34" t="e">
        <f>IF(ISBLANK(真值表!#REF!),"",真值表!#REF!)</f>
        <v>#REF!</v>
      </c>
      <c r="E24" s="53" t="e">
        <f>IF(真值表!#REF!=1," "&amp;真值表!E$1&amp;"&amp;",IF(真值表!#REF!=0,"~"&amp;真值表!E$1&amp;"&amp;",""))</f>
        <v>#REF!</v>
      </c>
      <c r="F24" s="53" t="e">
        <f>IF(真值表!#REF!=1," "&amp;真值表!F$1&amp;"&amp;",IF(真值表!#REF!=0,"~"&amp;真值表!F$1&amp;"&amp;",""))</f>
        <v>#REF!</v>
      </c>
      <c r="G24" s="53" t="e">
        <f>IF(真值表!#REF!=1," "&amp;真值表!G$1&amp;"&amp;",IF(真值表!#REF!=0,"~"&amp;真值表!G$1&amp;"&amp;",""))</f>
        <v>#REF!</v>
      </c>
      <c r="H24" s="53" t="e">
        <f>IF(真值表!#REF!=1," "&amp;真值表!H$1&amp;"&amp;",IF(真值表!#REF!=0,"~"&amp;真值表!H$1&amp;"&amp;",""))</f>
        <v>#REF!</v>
      </c>
      <c r="I24" s="53" t="e">
        <f>IF(真值表!#REF!=1," "&amp;真值表!I$1&amp;"&amp;",IF(真值表!#REF!=0,"~"&amp;真值表!I$1&amp;"&amp;",""))</f>
        <v>#REF!</v>
      </c>
      <c r="J24" s="52" t="e">
        <f>IF(真值表!#REF!=1," "&amp;真值表!J$1&amp;"&amp;",IF(真值表!#REF!=0,"~"&amp;真值表!J$1&amp;"&amp;",""))</f>
        <v>#REF!</v>
      </c>
      <c r="K24" s="52" t="e">
        <f>IF(真值表!#REF!=1," "&amp;真值表!K$1&amp;"&amp;",IF(真值表!#REF!=0,"~"&amp;真值表!K$1&amp;"&amp;",""))</f>
        <v>#REF!</v>
      </c>
      <c r="L24" s="52" t="e">
        <f>IF(真值表!#REF!=1," "&amp;真值表!L$1&amp;"&amp;",IF(真值表!#REF!=0,"~"&amp;真值表!L$1&amp;"&amp;",""))</f>
        <v>#REF!</v>
      </c>
      <c r="M24" s="52" t="e">
        <f>IF(真值表!#REF!=1," "&amp;真值表!M$1&amp;"&amp;",IF(真值表!#REF!=0,"~"&amp;真值表!M$1&amp;"&amp;",""))</f>
        <v>#REF!</v>
      </c>
      <c r="N24" s="52" t="e">
        <f>IF(真值表!#REF!=1," "&amp;真值表!N$1&amp;"&amp;",IF(真值表!#REF!=0,"~"&amp;真值表!N$1&amp;"&amp;",""))</f>
        <v>#REF!</v>
      </c>
      <c r="O24" s="51" t="e">
        <f t="shared" si="1"/>
        <v>#REF!</v>
      </c>
      <c r="P24" s="24" t="e">
        <f>IF(真值表!#REF!=1,$O24&amp;"+","")</f>
        <v>#REF!</v>
      </c>
      <c r="Q24" s="24" t="e">
        <f>IF(真值表!#REF!=1,$O24&amp;"+","")</f>
        <v>#REF!</v>
      </c>
      <c r="R24" s="24" t="e">
        <f>IF(真值表!#REF!=1,$O24&amp;"+","")</f>
        <v>#REF!</v>
      </c>
      <c r="S24" s="24" t="e">
        <f>IF(真值表!#REF!=1,$O24&amp;"+","")</f>
        <v>#REF!</v>
      </c>
      <c r="T24" s="24" t="e">
        <f>IF(真值表!#REF!=1,$O24&amp;"+","")</f>
        <v>#REF!</v>
      </c>
      <c r="U24" s="24" t="e">
        <f>IF(真值表!#REF!=1,$O24&amp;"+","")</f>
        <v>#REF!</v>
      </c>
      <c r="V24" s="24" t="e">
        <f>IF(真值表!#REF!=1,$O24&amp;"+","")</f>
        <v>#REF!</v>
      </c>
      <c r="W24" s="24" t="e">
        <f>IF(真值表!#REF!=1,$O24&amp;"+","")</f>
        <v>#REF!</v>
      </c>
      <c r="X24" s="24" t="e">
        <f>IF(真值表!#REF!=1,$O24&amp;"+","")</f>
        <v>#REF!</v>
      </c>
      <c r="Y24" s="24" t="e">
        <f>IF(真值表!#REF!=1,$O24&amp;"+","")</f>
        <v>#REF!</v>
      </c>
      <c r="Z24" s="24" t="e">
        <f>IF(真值表!#REF!=1,$O24&amp;"+","")</f>
        <v>#REF!</v>
      </c>
      <c r="AA24" s="24" t="e">
        <f>IF(真值表!#REF!=1,$O24&amp;"+","")</f>
        <v>#REF!</v>
      </c>
      <c r="AB24" s="24" t="e">
        <f>IF(真值表!#REF!=1,$O24&amp;"+","")</f>
        <v>#REF!</v>
      </c>
      <c r="AC24" s="24" t="e">
        <f>IF(真值表!#REF!=1,$O24&amp;"+","")</f>
        <v>#REF!</v>
      </c>
      <c r="AD24" s="24" t="e">
        <f>IF(真值表!#REF!=1,$O24&amp;"+","")</f>
        <v>#REF!</v>
      </c>
      <c r="AE24" s="24" t="e">
        <f>IF(真值表!#REF!=1,$O24&amp;"+","")</f>
        <v>#REF!</v>
      </c>
      <c r="AF24" s="24" t="e">
        <f>IF(真值表!#REF!=1,$O24&amp;"+","")</f>
        <v>#REF!</v>
      </c>
      <c r="AG24" s="24" t="e">
        <f>IF(真值表!#REF!=1,$O24&amp;"+","")</f>
        <v>#REF!</v>
      </c>
      <c r="AH24" s="24" t="e">
        <f>IF(真值表!#REF!=1,$O24&amp;"+","")</f>
        <v>#REF!</v>
      </c>
      <c r="AI24" s="24" t="e">
        <f>IF(真值表!#REF!=1,$O24&amp;"+","")</f>
        <v>#REF!</v>
      </c>
      <c r="AJ24" s="24" t="e">
        <f>IF(真值表!#REF!=1,$O24&amp;"+","")</f>
        <v>#REF!</v>
      </c>
      <c r="AK24" s="24" t="e">
        <f>IF(真值表!#REF!=1,$O24&amp;"+","")</f>
        <v>#REF!</v>
      </c>
      <c r="AL24" s="24" t="e">
        <f>IF(真值表!#REF!=1,$O24&amp;"+","")</f>
        <v>#REF!</v>
      </c>
    </row>
    <row r="25" spans="1:38" ht="16.5" x14ac:dyDescent="0.6">
      <c r="A25" s="48" t="str">
        <f>IF(ISBLANK(真值表!A23),"",真值表!A23)</f>
        <v>uret</v>
      </c>
      <c r="B25" s="43">
        <f>IF(ISBLANK(真值表!B23),"",真值表!B23)</f>
        <v>2</v>
      </c>
      <c r="C25" s="50">
        <f>IF(ISBLANK(真值表!C23),"",真值表!C23)</f>
        <v>0</v>
      </c>
      <c r="D25" s="49" t="str">
        <f>IF(ISBLANK(真值表!D23),"",真值表!D23)</f>
        <v>1c</v>
      </c>
      <c r="E25" s="45" t="str">
        <f>IF(真值表!E23=1," "&amp;真值表!E$1&amp;"&amp;",IF(真值表!E23=0,"~"&amp;真值表!E$1&amp;"&amp;",""))</f>
        <v>~F30&amp;</v>
      </c>
      <c r="F25" s="45" t="str">
        <f>IF(真值表!F23=1," "&amp;真值表!F$1&amp;"&amp;",IF(真值表!F23=0,"~"&amp;真值表!F$1&amp;"&amp;",""))</f>
        <v>~F25&amp;</v>
      </c>
      <c r="G25" s="45" t="str">
        <f>IF(真值表!G23=1," "&amp;真值表!G$1&amp;"&amp;",IF(真值表!G23=0,"~"&amp;真值表!G$1&amp;"&amp;",""))</f>
        <v>~F14&amp;</v>
      </c>
      <c r="H25" s="45" t="str">
        <f>IF(真值表!H23=1," "&amp;真值表!H$1&amp;"&amp;",IF(真值表!H23=0,"~"&amp;真值表!H$1&amp;"&amp;",""))</f>
        <v>~F13&amp;</v>
      </c>
      <c r="I25" s="45" t="str">
        <f>IF(真值表!I23=1," "&amp;真值表!I$1&amp;"&amp;",IF(真值表!I23=0,"~"&amp;真值表!I$1&amp;"&amp;",""))</f>
        <v>~F12&amp;</v>
      </c>
      <c r="J25" s="44" t="str">
        <f>IF(真值表!J23=1," "&amp;真值表!J$1&amp;"&amp;",IF(真值表!J23=0,"~"&amp;真值表!J$1&amp;"&amp;",""))</f>
        <v xml:space="preserve"> OP6&amp;</v>
      </c>
      <c r="K25" s="44" t="str">
        <f>IF(真值表!K23=1," "&amp;真值表!K$1&amp;"&amp;",IF(真值表!K23=0,"~"&amp;真值表!K$1&amp;"&amp;",""))</f>
        <v xml:space="preserve"> OP5&amp;</v>
      </c>
      <c r="L25" s="44" t="str">
        <f>IF(真值表!L23=1," "&amp;真值表!L$1&amp;"&amp;",IF(真值表!L23=0,"~"&amp;真值表!L$1&amp;"&amp;",""))</f>
        <v xml:space="preserve"> OP4&amp;</v>
      </c>
      <c r="M25" s="44" t="str">
        <f>IF(真值表!M23=1," "&amp;真值表!M$1&amp;"&amp;",IF(真值表!M23=0,"~"&amp;真值表!M$1&amp;"&amp;",""))</f>
        <v>~OP3&amp;</v>
      </c>
      <c r="N25" s="44" t="str">
        <f>IF(真值表!N23=1," "&amp;真值表!N$1&amp;"&amp;",IF(真值表!N23=0,"~"&amp;真值表!N$1&amp;"&amp;",""))</f>
        <v>~OP2&amp;</v>
      </c>
      <c r="O25" s="46" t="str">
        <f t="shared" si="1"/>
        <v>~F30&amp;~F25&amp;~F14&amp;~F13&amp;~F12&amp; OP6&amp; OP5&amp; OP4&amp;~OP3&amp;~OP2</v>
      </c>
      <c r="P25" s="47" t="str">
        <f>IF(真值表!P23=1,$O25&amp;"+","")</f>
        <v/>
      </c>
      <c r="Q25" s="47" t="str">
        <f>IF(真值表!Q23=1,$O25&amp;"+","")</f>
        <v/>
      </c>
      <c r="R25" s="47" t="str">
        <f>IF(真值表!R23=1,$O25&amp;"+","")</f>
        <v/>
      </c>
      <c r="S25" s="47" t="str">
        <f>IF(真值表!S23=1,$O25&amp;"+","")</f>
        <v/>
      </c>
      <c r="T25" s="47" t="str">
        <f>IF(真值表!T23=1,$O25&amp;"+","")</f>
        <v/>
      </c>
      <c r="U25" s="47" t="str">
        <f>IF(真值表!U23=1,$O25&amp;"+","")</f>
        <v/>
      </c>
      <c r="V25" s="47" t="str">
        <f>IF(真值表!V23=1,$O25&amp;"+","")</f>
        <v/>
      </c>
      <c r="W25" s="47" t="str">
        <f>IF(真值表!W23=1,$O25&amp;"+","")</f>
        <v/>
      </c>
      <c r="X25" s="47" t="str">
        <f>IF(真值表!X23=1,$O25&amp;"+","")</f>
        <v/>
      </c>
      <c r="Y25" s="47" t="str">
        <f>IF(真值表!Y23=1,$O25&amp;"+","")</f>
        <v/>
      </c>
      <c r="Z25" s="47" t="str">
        <f>IF(真值表!Z23=1,$O25&amp;"+","")</f>
        <v/>
      </c>
      <c r="AA25" s="47" t="str">
        <f>IF(真值表!AA23=1,$O25&amp;"+","")</f>
        <v/>
      </c>
      <c r="AB25" s="47" t="str">
        <f>IF(真值表!AB23=1,$O25&amp;"+","")</f>
        <v/>
      </c>
      <c r="AC25" s="47" t="str">
        <f>IF(真值表!AC23=1,$O25&amp;"+","")</f>
        <v/>
      </c>
      <c r="AD25" s="47" t="e">
        <f>IF(真值表!#REF!=1,$O25&amp;"+","")</f>
        <v>#REF!</v>
      </c>
      <c r="AE25" s="47" t="e">
        <f>IF(真值表!#REF!=1,$O25&amp;"+","")</f>
        <v>#REF!</v>
      </c>
      <c r="AF25" s="47" t="str">
        <f>IF(真值表!AD23=1,$O25&amp;"+","")</f>
        <v>~F30&amp;~F25&amp;~F14&amp;~F13&amp;~F12&amp; OP6&amp; OP5&amp; OP4&amp;~OP3&amp;~OP2+</v>
      </c>
      <c r="AG25" s="47" t="e">
        <f>IF(真值表!#REF!=1,$O25&amp;"+","")</f>
        <v>#REF!</v>
      </c>
      <c r="AH25" s="47" t="str">
        <f>IF(真值表!AE23=1,$O25&amp;"+","")</f>
        <v/>
      </c>
      <c r="AI25" s="47" t="e">
        <f>IF(真值表!#REF!=1,$O25&amp;"+","")</f>
        <v>#REF!</v>
      </c>
      <c r="AJ25" s="47" t="e">
        <f>IF(真值表!#REF!=1,$O25&amp;"+","")</f>
        <v>#REF!</v>
      </c>
      <c r="AK25" s="47" t="e">
        <f>IF(真值表!#REF!=1,$O25&amp;"+","")</f>
        <v>#REF!</v>
      </c>
      <c r="AL25" s="47" t="e">
        <f>IF(真值表!#REF!=1,$O25&amp;"+","")</f>
        <v>#REF!</v>
      </c>
    </row>
    <row r="26" spans="1:38" ht="16.5" x14ac:dyDescent="0.6">
      <c r="A26" s="30" t="str">
        <f>IF(ISBLANK(真值表!A24),"",真值表!A24)</f>
        <v>srl</v>
      </c>
      <c r="B26" s="35" t="str">
        <f>IF(ISBLANK(真值表!B24),"",真值表!B24)</f>
        <v/>
      </c>
      <c r="C26" s="35">
        <f>IF(ISBLANK(真值表!C24),"",真值表!C24)</f>
        <v>5</v>
      </c>
      <c r="D26" s="34" t="str">
        <f>IF(ISBLANK(真值表!D24),"",真值表!D24)</f>
        <v>c</v>
      </c>
      <c r="E26" s="53" t="str">
        <f>IF(真值表!E24=1," "&amp;真值表!E$1&amp;"&amp;",IF(真值表!E24=0,"~"&amp;真值表!E$1&amp;"&amp;",""))</f>
        <v/>
      </c>
      <c r="F26" s="53" t="str">
        <f>IF(真值表!F24=1," "&amp;真值表!F$1&amp;"&amp;",IF(真值表!F24=0,"~"&amp;真值表!F$1&amp;"&amp;",""))</f>
        <v/>
      </c>
      <c r="G26" s="53" t="str">
        <f>IF(真值表!G24=1," "&amp;真值表!G$1&amp;"&amp;",IF(真值表!G24=0,"~"&amp;真值表!G$1&amp;"&amp;",""))</f>
        <v xml:space="preserve"> F14&amp;</v>
      </c>
      <c r="H26" s="53" t="str">
        <f>IF(真值表!H24=1," "&amp;真值表!H$1&amp;"&amp;",IF(真值表!H24=0,"~"&amp;真值表!H$1&amp;"&amp;",""))</f>
        <v>~F13&amp;</v>
      </c>
      <c r="I26" s="53" t="str">
        <f>IF(真值表!I24=1," "&amp;真值表!I$1&amp;"&amp;",IF(真值表!I24=0,"~"&amp;真值表!I$1&amp;"&amp;",""))</f>
        <v xml:space="preserve"> F12&amp;</v>
      </c>
      <c r="J26" s="52" t="str">
        <f>IF(真值表!J24=1," "&amp;真值表!J$1&amp;"&amp;",IF(真值表!J24=0,"~"&amp;真值表!J$1&amp;"&amp;",""))</f>
        <v>~OP6&amp;</v>
      </c>
      <c r="K26" s="52" t="str">
        <f>IF(真值表!K24=1," "&amp;真值表!K$1&amp;"&amp;",IF(真值表!K24=0,"~"&amp;真值表!K$1&amp;"&amp;",""))</f>
        <v xml:space="preserve"> OP5&amp;</v>
      </c>
      <c r="L26" s="52" t="str">
        <f>IF(真值表!L24=1," "&amp;真值表!L$1&amp;"&amp;",IF(真值表!L24=0,"~"&amp;真值表!L$1&amp;"&amp;",""))</f>
        <v xml:space="preserve"> OP4&amp;</v>
      </c>
      <c r="M26" s="52" t="str">
        <f>IF(真值表!M24=1," "&amp;真值表!M$1&amp;"&amp;",IF(真值表!M24=0,"~"&amp;真值表!M$1&amp;"&amp;",""))</f>
        <v>~OP3&amp;</v>
      </c>
      <c r="N26" s="52" t="str">
        <f>IF(真值表!N24=1," "&amp;真值表!N$1&amp;"&amp;",IF(真值表!N24=0,"~"&amp;真值表!N$1&amp;"&amp;",""))</f>
        <v>~OP2&amp;</v>
      </c>
      <c r="O26" s="51" t="str">
        <f t="shared" si="1"/>
        <v xml:space="preserve"> F14&amp;~F13&amp; F12&amp;~OP6&amp; OP5&amp; OP4&amp;~OP3&amp;~OP2</v>
      </c>
      <c r="P26" s="24" t="str">
        <f>IF(真值表!P24=1,$O26&amp;"+","")</f>
        <v/>
      </c>
      <c r="Q26" s="24" t="str">
        <f>IF(真值表!Q24=1,$O26&amp;"+","")</f>
        <v/>
      </c>
      <c r="R26" s="24" t="str">
        <f>IF(真值表!R24=1,$O26&amp;"+","")</f>
        <v xml:space="preserve"> F14&amp;~F13&amp; F12&amp;~OP6&amp; OP5&amp; OP4&amp;~OP3&amp;~OP2+</v>
      </c>
      <c r="S26" s="24" t="str">
        <f>IF(真值表!S24=1,$O26&amp;"+","")</f>
        <v/>
      </c>
      <c r="T26" s="24" t="str">
        <f>IF(真值表!T24=1,$O26&amp;"+","")</f>
        <v/>
      </c>
      <c r="U26" s="24" t="str">
        <f>IF(真值表!U24=1,$O26&amp;"+","")</f>
        <v/>
      </c>
      <c r="V26" s="24" t="str">
        <f>IF(真值表!V24=1,$O26&amp;"+","")</f>
        <v/>
      </c>
      <c r="W26" s="24" t="str">
        <f>IF(真值表!W24=1,$O26&amp;"+","")</f>
        <v xml:space="preserve"> F14&amp;~F13&amp; F12&amp;~OP6&amp; OP5&amp; OP4&amp;~OP3&amp;~OP2+</v>
      </c>
      <c r="X26" s="24" t="str">
        <f>IF(真值表!X24=1,$O26&amp;"+","")</f>
        <v/>
      </c>
      <c r="Y26" s="24" t="str">
        <f>IF(真值表!Y24=1,$O26&amp;"+","")</f>
        <v/>
      </c>
      <c r="Z26" s="24" t="str">
        <f>IF(真值表!Z24=1,$O26&amp;"+","")</f>
        <v/>
      </c>
      <c r="AA26" s="24" t="str">
        <f>IF(真值表!AA24=1,$O26&amp;"+","")</f>
        <v/>
      </c>
      <c r="AB26" s="24" t="str">
        <f>IF(真值表!AB24=1,$O26&amp;"+","")</f>
        <v/>
      </c>
      <c r="AC26" s="24" t="str">
        <f>IF(真值表!AC24=1,$O26&amp;"+","")</f>
        <v/>
      </c>
      <c r="AD26" s="24" t="e">
        <f>IF(真值表!#REF!=1,$O26&amp;"+","")</f>
        <v>#REF!</v>
      </c>
      <c r="AE26" s="24" t="e">
        <f>IF(真值表!#REF!=1,$O26&amp;"+","")</f>
        <v>#REF!</v>
      </c>
      <c r="AF26" s="24" t="str">
        <f>IF(真值表!AD24=1,$O26&amp;"+","")</f>
        <v/>
      </c>
      <c r="AG26" s="24" t="e">
        <f>IF(真值表!#REF!=1,$O26&amp;"+","")</f>
        <v>#REF!</v>
      </c>
      <c r="AH26" s="24" t="str">
        <f>IF(真值表!AE24=1,$O26&amp;"+","")</f>
        <v/>
      </c>
      <c r="AI26" s="24" t="e">
        <f>IF(真值表!#REF!=1,$O26&amp;"+","")</f>
        <v>#REF!</v>
      </c>
      <c r="AJ26" s="24" t="e">
        <f>IF(真值表!#REF!=1,$O26&amp;"+","")</f>
        <v>#REF!</v>
      </c>
      <c r="AK26" s="24" t="e">
        <f>IF(真值表!#REF!=1,$O26&amp;"+","")</f>
        <v>#REF!</v>
      </c>
      <c r="AL26" s="24" t="e">
        <f>IF(真值表!#REF!=1,$O26&amp;"+","")</f>
        <v>#REF!</v>
      </c>
    </row>
    <row r="27" spans="1:38" ht="16.5" x14ac:dyDescent="0.6">
      <c r="A27" s="48" t="str">
        <f>IF(ISBLANK(真值表!A25),"",真值表!A25)</f>
        <v>lui</v>
      </c>
      <c r="B27" s="43" t="str">
        <f>IF(ISBLANK(真值表!B25),"",真值表!B25)</f>
        <v/>
      </c>
      <c r="C27" s="50" t="str">
        <f>IF(ISBLANK(真值表!C25),"",真值表!C25)</f>
        <v/>
      </c>
      <c r="D27" s="49" t="str">
        <f>IF(ISBLANK(真值表!D25),"",真值表!D25)</f>
        <v>d</v>
      </c>
      <c r="E27" s="45" t="str">
        <f>IF(真值表!E25=1," "&amp;真值表!E$1&amp;"&amp;",IF(真值表!E25=0,"~"&amp;真值表!E$1&amp;"&amp;",""))</f>
        <v/>
      </c>
      <c r="F27" s="45" t="str">
        <f>IF(真值表!F25=1," "&amp;真值表!F$1&amp;"&amp;",IF(真值表!F25=0,"~"&amp;真值表!F$1&amp;"&amp;",""))</f>
        <v/>
      </c>
      <c r="G27" s="45" t="str">
        <f>IF(真值表!G25=1," "&amp;真值表!G$1&amp;"&amp;",IF(真值表!G25=0,"~"&amp;真值表!G$1&amp;"&amp;",""))</f>
        <v/>
      </c>
      <c r="H27" s="45" t="str">
        <f>IF(真值表!H25=1," "&amp;真值表!H$1&amp;"&amp;",IF(真值表!H25=0,"~"&amp;真值表!H$1&amp;"&amp;",""))</f>
        <v/>
      </c>
      <c r="I27" s="45" t="str">
        <f>IF(真值表!I25=1," "&amp;真值表!I$1&amp;"&amp;",IF(真值表!I25=0,"~"&amp;真值表!I$1&amp;"&amp;",""))</f>
        <v/>
      </c>
      <c r="J27" s="44" t="str">
        <f>IF(真值表!J25=1," "&amp;真值表!J$1&amp;"&amp;",IF(真值表!J25=0,"~"&amp;真值表!J$1&amp;"&amp;",""))</f>
        <v>~OP6&amp;</v>
      </c>
      <c r="K27" s="44" t="str">
        <f>IF(真值表!K25=1," "&amp;真值表!K$1&amp;"&amp;",IF(真值表!K25=0,"~"&amp;真值表!K$1&amp;"&amp;",""))</f>
        <v xml:space="preserve"> OP5&amp;</v>
      </c>
      <c r="L27" s="44" t="str">
        <f>IF(真值表!L25=1," "&amp;真值表!L$1&amp;"&amp;",IF(真值表!L25=0,"~"&amp;真值表!L$1&amp;"&amp;",""))</f>
        <v xml:space="preserve"> OP4&amp;</v>
      </c>
      <c r="M27" s="44" t="str">
        <f>IF(真值表!M25=1," "&amp;真值表!M$1&amp;"&amp;",IF(真值表!M25=0,"~"&amp;真值表!M$1&amp;"&amp;",""))</f>
        <v>~OP3&amp;</v>
      </c>
      <c r="N27" s="44" t="str">
        <f>IF(真值表!N25=1," "&amp;真值表!N$1&amp;"&amp;",IF(真值表!N25=0,"~"&amp;真值表!N$1&amp;"&amp;",""))</f>
        <v xml:space="preserve"> OP2&amp;</v>
      </c>
      <c r="O27" s="46" t="str">
        <f t="shared" si="1"/>
        <v>~OP6&amp; OP5&amp; OP4&amp;~OP3&amp; OP2</v>
      </c>
      <c r="P27" s="47" t="str">
        <f>IF(真值表!P25=1,$O27&amp;"+","")</f>
        <v/>
      </c>
      <c r="Q27" s="47" t="str">
        <f>IF(真值表!Q25=1,$O27&amp;"+","")</f>
        <v/>
      </c>
      <c r="R27" s="47" t="str">
        <f>IF(真值表!R25=1,$O27&amp;"+","")</f>
        <v/>
      </c>
      <c r="S27" s="47" t="str">
        <f>IF(真值表!S25=1,$O27&amp;"+","")</f>
        <v/>
      </c>
      <c r="T27" s="47" t="str">
        <f>IF(真值表!T25=1,$O27&amp;"+","")</f>
        <v/>
      </c>
      <c r="U27" s="47" t="str">
        <f>IF(真值表!U25=1,$O27&amp;"+","")</f>
        <v/>
      </c>
      <c r="V27" s="47" t="str">
        <f>IF(真值表!V25=1,$O27&amp;"+","")</f>
        <v/>
      </c>
      <c r="W27" s="47" t="str">
        <f>IF(真值表!W25=1,$O27&amp;"+","")</f>
        <v>~OP6&amp; OP5&amp; OP4&amp;~OP3&amp; OP2+</v>
      </c>
      <c r="X27" s="47" t="str">
        <f>IF(真值表!X25=1,$O27&amp;"+","")</f>
        <v/>
      </c>
      <c r="Y27" s="47" t="str">
        <f>IF(真值表!Y25=1,$O27&amp;"+","")</f>
        <v/>
      </c>
      <c r="Z27" s="47" t="str">
        <f>IF(真值表!Z25=1,$O27&amp;"+","")</f>
        <v/>
      </c>
      <c r="AA27" s="47" t="str">
        <f>IF(真值表!AA25=1,$O27&amp;"+","")</f>
        <v/>
      </c>
      <c r="AB27" s="47" t="str">
        <f>IF(真值表!AB25=1,$O27&amp;"+","")</f>
        <v/>
      </c>
      <c r="AC27" s="47" t="str">
        <f>IF(真值表!AC25=1,$O27&amp;"+","")</f>
        <v/>
      </c>
      <c r="AD27" s="47" t="e">
        <f>IF(真值表!#REF!=1,$O27&amp;"+","")</f>
        <v>#REF!</v>
      </c>
      <c r="AE27" s="47" t="e">
        <f>IF(真值表!#REF!=1,$O27&amp;"+","")</f>
        <v>#REF!</v>
      </c>
      <c r="AF27" s="47" t="str">
        <f>IF(真值表!AD25=1,$O27&amp;"+","")</f>
        <v/>
      </c>
      <c r="AG27" s="47" t="e">
        <f>IF(真值表!#REF!=1,$O27&amp;"+","")</f>
        <v>#REF!</v>
      </c>
      <c r="AH27" s="47" t="str">
        <f>IF(真值表!AE25=1,$O27&amp;"+","")</f>
        <v>~OP6&amp; OP5&amp; OP4&amp;~OP3&amp; OP2+</v>
      </c>
      <c r="AI27" s="47" t="e">
        <f>IF(真值表!#REF!=1,$O27&amp;"+","")</f>
        <v>#REF!</v>
      </c>
      <c r="AJ27" s="47" t="e">
        <f>IF(真值表!#REF!=1,$O27&amp;"+","")</f>
        <v>#REF!</v>
      </c>
      <c r="AK27" s="47" t="e">
        <f>IF(真值表!#REF!=1,$O27&amp;"+","")</f>
        <v>#REF!</v>
      </c>
      <c r="AL27" s="47" t="e">
        <f>IF(真值表!#REF!=1,$O27&amp;"+","")</f>
        <v>#REF!</v>
      </c>
    </row>
    <row r="28" spans="1:38" ht="16.5" x14ac:dyDescent="0.6">
      <c r="A28" s="30" t="e">
        <f>IF(ISBLANK(真值表!#REF!),"",真值表!#REF!)</f>
        <v>#REF!</v>
      </c>
      <c r="B28" s="35" t="e">
        <f>IF(ISBLANK(真值表!#REF!),"",真值表!#REF!)</f>
        <v>#REF!</v>
      </c>
      <c r="C28" s="35" t="e">
        <f>IF(ISBLANK(真值表!#REF!),"",真值表!#REF!)</f>
        <v>#REF!</v>
      </c>
      <c r="D28" s="34" t="e">
        <f>IF(ISBLANK(真值表!#REF!),"",真值表!#REF!)</f>
        <v>#REF!</v>
      </c>
      <c r="E28" s="53" t="e">
        <f>IF(真值表!#REF!=1," "&amp;真值表!E$1&amp;"&amp;",IF(真值表!#REF!=0,"~"&amp;真值表!E$1&amp;"&amp;",""))</f>
        <v>#REF!</v>
      </c>
      <c r="F28" s="53" t="e">
        <f>IF(真值表!#REF!=1," "&amp;真值表!F$1&amp;"&amp;",IF(真值表!#REF!=0,"~"&amp;真值表!F$1&amp;"&amp;",""))</f>
        <v>#REF!</v>
      </c>
      <c r="G28" s="53" t="e">
        <f>IF(真值表!#REF!=1," "&amp;真值表!G$1&amp;"&amp;",IF(真值表!#REF!=0,"~"&amp;真值表!G$1&amp;"&amp;",""))</f>
        <v>#REF!</v>
      </c>
      <c r="H28" s="53" t="e">
        <f>IF(真值表!#REF!=1," "&amp;真值表!H$1&amp;"&amp;",IF(真值表!#REF!=0,"~"&amp;真值表!H$1&amp;"&amp;",""))</f>
        <v>#REF!</v>
      </c>
      <c r="I28" s="53" t="e">
        <f>IF(真值表!#REF!=1," "&amp;真值表!I$1&amp;"&amp;",IF(真值表!#REF!=0,"~"&amp;真值表!I$1&amp;"&amp;",""))</f>
        <v>#REF!</v>
      </c>
      <c r="J28" s="52" t="e">
        <f>IF(真值表!#REF!=1," "&amp;真值表!J$1&amp;"&amp;",IF(真值表!#REF!=0,"~"&amp;真值表!J$1&amp;"&amp;",""))</f>
        <v>#REF!</v>
      </c>
      <c r="K28" s="52" t="e">
        <f>IF(真值表!#REF!=1," "&amp;真值表!K$1&amp;"&amp;",IF(真值表!#REF!=0,"~"&amp;真值表!K$1&amp;"&amp;",""))</f>
        <v>#REF!</v>
      </c>
      <c r="L28" s="52" t="e">
        <f>IF(真值表!#REF!=1," "&amp;真值表!L$1&amp;"&amp;",IF(真值表!#REF!=0,"~"&amp;真值表!L$1&amp;"&amp;",""))</f>
        <v>#REF!</v>
      </c>
      <c r="M28" s="52" t="e">
        <f>IF(真值表!#REF!=1," "&amp;真值表!M$1&amp;"&amp;",IF(真值表!#REF!=0,"~"&amp;真值表!M$1&amp;"&amp;",""))</f>
        <v>#REF!</v>
      </c>
      <c r="N28" s="52" t="e">
        <f>IF(真值表!#REF!=1," "&amp;真值表!N$1&amp;"&amp;",IF(真值表!#REF!=0,"~"&amp;真值表!N$1&amp;"&amp;",""))</f>
        <v>#REF!</v>
      </c>
      <c r="O28" s="51" t="e">
        <f t="shared" si="1"/>
        <v>#REF!</v>
      </c>
      <c r="P28" s="24" t="e">
        <f>IF(真值表!#REF!=1,$O28&amp;"+","")</f>
        <v>#REF!</v>
      </c>
      <c r="Q28" s="24" t="e">
        <f>IF(真值表!#REF!=1,$O28&amp;"+","")</f>
        <v>#REF!</v>
      </c>
      <c r="R28" s="24" t="e">
        <f>IF(真值表!#REF!=1,$O28&amp;"+","")</f>
        <v>#REF!</v>
      </c>
      <c r="S28" s="24" t="e">
        <f>IF(真值表!#REF!=1,$O28&amp;"+","")</f>
        <v>#REF!</v>
      </c>
      <c r="T28" s="24" t="e">
        <f>IF(真值表!#REF!=1,$O28&amp;"+","")</f>
        <v>#REF!</v>
      </c>
      <c r="U28" s="24" t="e">
        <f>IF(真值表!#REF!=1,$O28&amp;"+","")</f>
        <v>#REF!</v>
      </c>
      <c r="V28" s="24" t="e">
        <f>IF(真值表!#REF!=1,$O28&amp;"+","")</f>
        <v>#REF!</v>
      </c>
      <c r="W28" s="24" t="e">
        <f>IF(真值表!#REF!=1,$O28&amp;"+","")</f>
        <v>#REF!</v>
      </c>
      <c r="X28" s="24" t="e">
        <f>IF(真值表!#REF!=1,$O28&amp;"+","")</f>
        <v>#REF!</v>
      </c>
      <c r="Y28" s="24" t="e">
        <f>IF(真值表!#REF!=1,$O28&amp;"+","")</f>
        <v>#REF!</v>
      </c>
      <c r="Z28" s="24" t="e">
        <f>IF(真值表!#REF!=1,$O28&amp;"+","")</f>
        <v>#REF!</v>
      </c>
      <c r="AA28" s="24" t="e">
        <f>IF(真值表!#REF!=1,$O28&amp;"+","")</f>
        <v>#REF!</v>
      </c>
      <c r="AB28" s="24" t="e">
        <f>IF(真值表!#REF!=1,$O28&amp;"+","")</f>
        <v>#REF!</v>
      </c>
      <c r="AC28" s="24" t="e">
        <f>IF(真值表!#REF!=1,$O28&amp;"+","")</f>
        <v>#REF!</v>
      </c>
      <c r="AD28" s="24" t="e">
        <f>IF(真值表!#REF!=1,$O28&amp;"+","")</f>
        <v>#REF!</v>
      </c>
      <c r="AE28" s="24" t="e">
        <f>IF(真值表!#REF!=1,$O28&amp;"+","")</f>
        <v>#REF!</v>
      </c>
      <c r="AF28" s="24" t="e">
        <f>IF(真值表!#REF!=1,$O28&amp;"+","")</f>
        <v>#REF!</v>
      </c>
      <c r="AG28" s="24" t="e">
        <f>IF(真值表!#REF!=1,$O28&amp;"+","")</f>
        <v>#REF!</v>
      </c>
      <c r="AH28" s="24" t="e">
        <f>IF(真值表!#REF!=1,$O28&amp;"+","")</f>
        <v>#REF!</v>
      </c>
      <c r="AI28" s="24" t="e">
        <f>IF(真值表!#REF!=1,$O28&amp;"+","")</f>
        <v>#REF!</v>
      </c>
      <c r="AJ28" s="24" t="e">
        <f>IF(真值表!#REF!=1,$O28&amp;"+","")</f>
        <v>#REF!</v>
      </c>
      <c r="AK28" s="24" t="e">
        <f>IF(真值表!#REF!=1,$O28&amp;"+","")</f>
        <v>#REF!</v>
      </c>
      <c r="AL28" s="24" t="e">
        <f>IF(真值表!#REF!=1,$O28&amp;"+","")</f>
        <v>#REF!</v>
      </c>
    </row>
    <row r="29" spans="1:38" ht="16.5" x14ac:dyDescent="0.6">
      <c r="A29" s="48" t="e">
        <f>IF(ISBLANK(真值表!#REF!),"",真值表!#REF!)</f>
        <v>#REF!</v>
      </c>
      <c r="B29" s="43" t="e">
        <f>IF(ISBLANK(真值表!#REF!),"",真值表!#REF!)</f>
        <v>#REF!</v>
      </c>
      <c r="C29" s="50" t="e">
        <f>IF(ISBLANK(真值表!#REF!),"",真值表!#REF!)</f>
        <v>#REF!</v>
      </c>
      <c r="D29" s="49" t="e">
        <f>IF(ISBLANK(真值表!#REF!),"",真值表!#REF!)</f>
        <v>#REF!</v>
      </c>
      <c r="E29" s="45" t="e">
        <f>IF(真值表!#REF!=1," "&amp;真值表!E$1&amp;"&amp;",IF(真值表!#REF!=0,"~"&amp;真值表!E$1&amp;"&amp;",""))</f>
        <v>#REF!</v>
      </c>
      <c r="F29" s="45" t="e">
        <f>IF(真值表!#REF!=1," "&amp;真值表!F$1&amp;"&amp;",IF(真值表!#REF!=0,"~"&amp;真值表!F$1&amp;"&amp;",""))</f>
        <v>#REF!</v>
      </c>
      <c r="G29" s="45" t="e">
        <f>IF(真值表!#REF!=1," "&amp;真值表!G$1&amp;"&amp;",IF(真值表!#REF!=0,"~"&amp;真值表!G$1&amp;"&amp;",""))</f>
        <v>#REF!</v>
      </c>
      <c r="H29" s="45" t="e">
        <f>IF(真值表!#REF!=1," "&amp;真值表!H$1&amp;"&amp;",IF(真值表!#REF!=0,"~"&amp;真值表!H$1&amp;"&amp;",""))</f>
        <v>#REF!</v>
      </c>
      <c r="I29" s="45" t="e">
        <f>IF(真值表!#REF!=1," "&amp;真值表!I$1&amp;"&amp;",IF(真值表!#REF!=0,"~"&amp;真值表!I$1&amp;"&amp;",""))</f>
        <v>#REF!</v>
      </c>
      <c r="J29" s="44" t="e">
        <f>IF(真值表!#REF!=1," "&amp;真值表!J$1&amp;"&amp;",IF(真值表!#REF!=0,"~"&amp;真值表!J$1&amp;"&amp;",""))</f>
        <v>#REF!</v>
      </c>
      <c r="K29" s="44" t="e">
        <f>IF(真值表!#REF!=1," "&amp;真值表!K$1&amp;"&amp;",IF(真值表!#REF!=0,"~"&amp;真值表!K$1&amp;"&amp;",""))</f>
        <v>#REF!</v>
      </c>
      <c r="L29" s="44" t="e">
        <f>IF(真值表!#REF!=1," "&amp;真值表!L$1&amp;"&amp;",IF(真值表!#REF!=0,"~"&amp;真值表!L$1&amp;"&amp;",""))</f>
        <v>#REF!</v>
      </c>
      <c r="M29" s="44" t="e">
        <f>IF(真值表!#REF!=1," "&amp;真值表!M$1&amp;"&amp;",IF(真值表!#REF!=0,"~"&amp;真值表!M$1&amp;"&amp;",""))</f>
        <v>#REF!</v>
      </c>
      <c r="N29" s="44" t="e">
        <f>IF(真值表!#REF!=1," "&amp;真值表!N$1&amp;"&amp;",IF(真值表!#REF!=0,"~"&amp;真值表!N$1&amp;"&amp;",""))</f>
        <v>#REF!</v>
      </c>
      <c r="O29" s="46" t="e">
        <f t="shared" si="1"/>
        <v>#REF!</v>
      </c>
      <c r="P29" s="47" t="e">
        <f>IF(真值表!#REF!=1,$O29&amp;"+","")</f>
        <v>#REF!</v>
      </c>
      <c r="Q29" s="47" t="e">
        <f>IF(真值表!#REF!=1,$O29&amp;"+","")</f>
        <v>#REF!</v>
      </c>
      <c r="R29" s="47" t="e">
        <f>IF(真值表!#REF!=1,$O29&amp;"+","")</f>
        <v>#REF!</v>
      </c>
      <c r="S29" s="47" t="e">
        <f>IF(真值表!#REF!=1,$O29&amp;"+","")</f>
        <v>#REF!</v>
      </c>
      <c r="T29" s="47" t="e">
        <f>IF(真值表!#REF!=1,$O29&amp;"+","")</f>
        <v>#REF!</v>
      </c>
      <c r="U29" s="47" t="e">
        <f>IF(真值表!#REF!=1,$O29&amp;"+","")</f>
        <v>#REF!</v>
      </c>
      <c r="V29" s="47" t="e">
        <f>IF(真值表!#REF!=1,$O29&amp;"+","")</f>
        <v>#REF!</v>
      </c>
      <c r="W29" s="47" t="e">
        <f>IF(真值表!#REF!=1,$O29&amp;"+","")</f>
        <v>#REF!</v>
      </c>
      <c r="X29" s="47" t="e">
        <f>IF(真值表!#REF!=1,$O29&amp;"+","")</f>
        <v>#REF!</v>
      </c>
      <c r="Y29" s="47" t="e">
        <f>IF(真值表!#REF!=1,$O29&amp;"+","")</f>
        <v>#REF!</v>
      </c>
      <c r="Z29" s="47" t="e">
        <f>IF(真值表!#REF!=1,$O29&amp;"+","")</f>
        <v>#REF!</v>
      </c>
      <c r="AA29" s="47" t="e">
        <f>IF(真值表!#REF!=1,$O29&amp;"+","")</f>
        <v>#REF!</v>
      </c>
      <c r="AB29" s="47" t="e">
        <f>IF(真值表!#REF!=1,$O29&amp;"+","")</f>
        <v>#REF!</v>
      </c>
      <c r="AC29" s="47" t="e">
        <f>IF(真值表!#REF!=1,$O29&amp;"+","")</f>
        <v>#REF!</v>
      </c>
      <c r="AD29" s="47" t="e">
        <f>IF(真值表!#REF!=1,$O29&amp;"+","")</f>
        <v>#REF!</v>
      </c>
      <c r="AE29" s="47" t="e">
        <f>IF(真值表!#REF!=1,$O29&amp;"+","")</f>
        <v>#REF!</v>
      </c>
      <c r="AF29" s="47" t="e">
        <f>IF(真值表!#REF!=1,$O29&amp;"+","")</f>
        <v>#REF!</v>
      </c>
      <c r="AG29" s="47" t="e">
        <f>IF(真值表!#REF!=1,$O29&amp;"+","")</f>
        <v>#REF!</v>
      </c>
      <c r="AH29" s="47" t="e">
        <f>IF(真值表!#REF!=1,$O29&amp;"+","")</f>
        <v>#REF!</v>
      </c>
      <c r="AI29" s="47" t="e">
        <f>IF(真值表!#REF!=1,$O29&amp;"+","")</f>
        <v>#REF!</v>
      </c>
      <c r="AJ29" s="47" t="e">
        <f>IF(真值表!#REF!=1,$O29&amp;"+","")</f>
        <v>#REF!</v>
      </c>
      <c r="AK29" s="47" t="e">
        <f>IF(真值表!#REF!=1,$O29&amp;"+","")</f>
        <v>#REF!</v>
      </c>
      <c r="AL29" s="47" t="e">
        <f>IF(真值表!#REF!=1,$O29&amp;"+","")</f>
        <v>#REF!</v>
      </c>
    </row>
    <row r="30" spans="1:38" ht="16.5" x14ac:dyDescent="0.6">
      <c r="A30" s="30" t="str">
        <f>IF(ISBLANK(真值表!A26),"",真值表!A26)</f>
        <v>sll</v>
      </c>
      <c r="B30" s="35" t="str">
        <f>IF(ISBLANK(真值表!B26),"",真值表!B26)</f>
        <v/>
      </c>
      <c r="C30" s="35">
        <f>IF(ISBLANK(真值表!C26),"",真值表!C26)</f>
        <v>1</v>
      </c>
      <c r="D30" s="34" t="str">
        <f>IF(ISBLANK(真值表!D26),"",真值表!D26)</f>
        <v>c</v>
      </c>
      <c r="E30" s="53" t="str">
        <f>IF(真值表!E26=1," "&amp;真值表!E$1&amp;"&amp;",IF(真值表!E26=0,"~"&amp;真值表!E$1&amp;"&amp;",""))</f>
        <v/>
      </c>
      <c r="F30" s="53" t="str">
        <f>IF(真值表!F26=1," "&amp;真值表!F$1&amp;"&amp;",IF(真值表!F26=0,"~"&amp;真值表!F$1&amp;"&amp;",""))</f>
        <v/>
      </c>
      <c r="G30" s="53" t="str">
        <f>IF(真值表!G26=1," "&amp;真值表!G$1&amp;"&amp;",IF(真值表!G26=0,"~"&amp;真值表!G$1&amp;"&amp;",""))</f>
        <v>~F14&amp;</v>
      </c>
      <c r="H30" s="53" t="str">
        <f>IF(真值表!H26=1," "&amp;真值表!H$1&amp;"&amp;",IF(真值表!H26=0,"~"&amp;真值表!H$1&amp;"&amp;",""))</f>
        <v>~F13&amp;</v>
      </c>
      <c r="I30" s="53" t="str">
        <f>IF(真值表!I26=1," "&amp;真值表!I$1&amp;"&amp;",IF(真值表!I26=0,"~"&amp;真值表!I$1&amp;"&amp;",""))</f>
        <v xml:space="preserve"> F12&amp;</v>
      </c>
      <c r="J30" s="52" t="str">
        <f>IF(真值表!J26=1," "&amp;真值表!J$1&amp;"&amp;",IF(真值表!J26=0,"~"&amp;真值表!J$1&amp;"&amp;",""))</f>
        <v>~OP6&amp;</v>
      </c>
      <c r="K30" s="52" t="str">
        <f>IF(真值表!K26=1," "&amp;真值表!K$1&amp;"&amp;",IF(真值表!K26=0,"~"&amp;真值表!K$1&amp;"&amp;",""))</f>
        <v xml:space="preserve"> OP5&amp;</v>
      </c>
      <c r="L30" s="52" t="str">
        <f>IF(真值表!L26=1," "&amp;真值表!L$1&amp;"&amp;",IF(真值表!L26=0,"~"&amp;真值表!L$1&amp;"&amp;",""))</f>
        <v xml:space="preserve"> OP4&amp;</v>
      </c>
      <c r="M30" s="52" t="str">
        <f>IF(真值表!M26=1," "&amp;真值表!M$1&amp;"&amp;",IF(真值表!M26=0,"~"&amp;真值表!M$1&amp;"&amp;",""))</f>
        <v>~OP3&amp;</v>
      </c>
      <c r="N30" s="52" t="str">
        <f>IF(真值表!N26=1," "&amp;真值表!N$1&amp;"&amp;",IF(真值表!N26=0,"~"&amp;真值表!N$1&amp;"&amp;",""))</f>
        <v>~OP2&amp;</v>
      </c>
      <c r="O30" s="51" t="str">
        <f t="shared" si="1"/>
        <v>~F14&amp;~F13&amp; F12&amp;~OP6&amp; OP5&amp; OP4&amp;~OP3&amp;~OP2</v>
      </c>
      <c r="P30" s="24" t="str">
        <f>IF(真值表!P26=1,$O30&amp;"+","")</f>
        <v/>
      </c>
      <c r="Q30" s="24" t="str">
        <f>IF(真值表!Q26=1,$O30&amp;"+","")</f>
        <v/>
      </c>
      <c r="R30" s="24" t="str">
        <f>IF(真值表!R26=1,$O30&amp;"+","")</f>
        <v/>
      </c>
      <c r="S30" s="24" t="str">
        <f>IF(真值表!S26=1,$O30&amp;"+","")</f>
        <v/>
      </c>
      <c r="T30" s="24" t="str">
        <f>IF(真值表!T26=1,$O30&amp;"+","")</f>
        <v/>
      </c>
      <c r="U30" s="24" t="str">
        <f>IF(真值表!U26=1,$O30&amp;"+","")</f>
        <v/>
      </c>
      <c r="V30" s="24" t="str">
        <f>IF(真值表!V26=1,$O30&amp;"+","")</f>
        <v/>
      </c>
      <c r="W30" s="24" t="str">
        <f>IF(真值表!W26=1,$O30&amp;"+","")</f>
        <v>~F14&amp;~F13&amp; F12&amp;~OP6&amp; OP5&amp; OP4&amp;~OP3&amp;~OP2+</v>
      </c>
      <c r="X30" s="24" t="str">
        <f>IF(真值表!X26=1,$O30&amp;"+","")</f>
        <v/>
      </c>
      <c r="Y30" s="24" t="str">
        <f>IF(真值表!Y26=1,$O30&amp;"+","")</f>
        <v/>
      </c>
      <c r="Z30" s="24" t="str">
        <f>IF(真值表!Z26=1,$O30&amp;"+","")</f>
        <v/>
      </c>
      <c r="AA30" s="24" t="str">
        <f>IF(真值表!AA26=1,$O30&amp;"+","")</f>
        <v/>
      </c>
      <c r="AB30" s="24" t="str">
        <f>IF(真值表!AB26=1,$O30&amp;"+","")</f>
        <v/>
      </c>
      <c r="AC30" s="24" t="str">
        <f>IF(真值表!AC26=1,$O30&amp;"+","")</f>
        <v/>
      </c>
      <c r="AD30" s="24" t="e">
        <f>IF(真值表!#REF!=1,$O30&amp;"+","")</f>
        <v>#REF!</v>
      </c>
      <c r="AE30" s="24" t="e">
        <f>IF(真值表!#REF!=1,$O30&amp;"+","")</f>
        <v>#REF!</v>
      </c>
      <c r="AF30" s="24" t="str">
        <f>IF(真值表!AD26=1,$O30&amp;"+","")</f>
        <v/>
      </c>
      <c r="AG30" s="24" t="e">
        <f>IF(真值表!#REF!=1,$O30&amp;"+","")</f>
        <v>#REF!</v>
      </c>
      <c r="AH30" s="24" t="str">
        <f>IF(真值表!AE26=1,$O30&amp;"+","")</f>
        <v/>
      </c>
      <c r="AI30" s="24" t="e">
        <f>IF(真值表!#REF!=1,$O30&amp;"+","")</f>
        <v>#REF!</v>
      </c>
      <c r="AJ30" s="24" t="e">
        <f>IF(真值表!#REF!=1,$O30&amp;"+","")</f>
        <v>#REF!</v>
      </c>
      <c r="AK30" s="24" t="e">
        <f>IF(真值表!#REF!=1,$O30&amp;"+","")</f>
        <v>#REF!</v>
      </c>
      <c r="AL30" s="24" t="e">
        <f>IF(真值表!#REF!=1,$O30&amp;"+","")</f>
        <v>#REF!</v>
      </c>
    </row>
    <row r="31" spans="1:38" ht="16.5" x14ac:dyDescent="0.6">
      <c r="A31" s="48" t="str">
        <f>IF(ISBLANK(真值表!A27),"",真值表!A27)</f>
        <v>xor</v>
      </c>
      <c r="B31" s="43" t="str">
        <f>IF(ISBLANK(真值表!B27),"",真值表!B27)</f>
        <v/>
      </c>
      <c r="C31" s="50">
        <f>IF(ISBLANK(真值表!C27),"",真值表!C27)</f>
        <v>4</v>
      </c>
      <c r="D31" s="49" t="str">
        <f>IF(ISBLANK(真值表!D27),"",真值表!D27)</f>
        <v>c</v>
      </c>
      <c r="E31" s="45" t="str">
        <f>IF(真值表!E27=1," "&amp;真值表!E$1&amp;"&amp;",IF(真值表!E27=0,"~"&amp;真值表!E$1&amp;"&amp;",""))</f>
        <v/>
      </c>
      <c r="F31" s="45" t="str">
        <f>IF(真值表!F27=1," "&amp;真值表!F$1&amp;"&amp;",IF(真值表!F27=0,"~"&amp;真值表!F$1&amp;"&amp;",""))</f>
        <v/>
      </c>
      <c r="G31" s="45" t="str">
        <f>IF(真值表!G27=1," "&amp;真值表!G$1&amp;"&amp;",IF(真值表!G27=0,"~"&amp;真值表!G$1&amp;"&amp;",""))</f>
        <v xml:space="preserve"> F14&amp;</v>
      </c>
      <c r="H31" s="45" t="str">
        <f>IF(真值表!H27=1," "&amp;真值表!H$1&amp;"&amp;",IF(真值表!H27=0,"~"&amp;真值表!H$1&amp;"&amp;",""))</f>
        <v>~F13&amp;</v>
      </c>
      <c r="I31" s="45" t="str">
        <f>IF(真值表!I27=1," "&amp;真值表!I$1&amp;"&amp;",IF(真值表!I27=0,"~"&amp;真值表!I$1&amp;"&amp;",""))</f>
        <v>~F12&amp;</v>
      </c>
      <c r="J31" s="44" t="str">
        <f>IF(真值表!J27=1," "&amp;真值表!J$1&amp;"&amp;",IF(真值表!J27=0,"~"&amp;真值表!J$1&amp;"&amp;",""))</f>
        <v>~OP6&amp;</v>
      </c>
      <c r="K31" s="44" t="str">
        <f>IF(真值表!K27=1," "&amp;真值表!K$1&amp;"&amp;",IF(真值表!K27=0,"~"&amp;真值表!K$1&amp;"&amp;",""))</f>
        <v xml:space="preserve"> OP5&amp;</v>
      </c>
      <c r="L31" s="44" t="str">
        <f>IF(真值表!L27=1," "&amp;真值表!L$1&amp;"&amp;",IF(真值表!L27=0,"~"&amp;真值表!L$1&amp;"&amp;",""))</f>
        <v xml:space="preserve"> OP4&amp;</v>
      </c>
      <c r="M31" s="44" t="str">
        <f>IF(真值表!M27=1," "&amp;真值表!M$1&amp;"&amp;",IF(真值表!M27=0,"~"&amp;真值表!M$1&amp;"&amp;",""))</f>
        <v>~OP3&amp;</v>
      </c>
      <c r="N31" s="44" t="str">
        <f>IF(真值表!N27=1," "&amp;真值表!N$1&amp;"&amp;",IF(真值表!N27=0,"~"&amp;真值表!N$1&amp;"&amp;",""))</f>
        <v>~OP2&amp;</v>
      </c>
      <c r="O31" s="46" t="str">
        <f t="shared" si="1"/>
        <v xml:space="preserve"> F14&amp;~F13&amp;~F12&amp;~OP6&amp; OP5&amp; OP4&amp;~OP3&amp;~OP2</v>
      </c>
      <c r="P31" s="47" t="str">
        <f>IF(真值表!P27=1,$O31&amp;"+","")</f>
        <v xml:space="preserve"> F14&amp;~F13&amp;~F12&amp;~OP6&amp; OP5&amp; OP4&amp;~OP3&amp;~OP2+</v>
      </c>
      <c r="Q31" s="47" t="str">
        <f>IF(真值表!Q27=1,$O31&amp;"+","")</f>
        <v/>
      </c>
      <c r="R31" s="47" t="str">
        <f>IF(真值表!R27=1,$O31&amp;"+","")</f>
        <v/>
      </c>
      <c r="S31" s="47" t="str">
        <f>IF(真值表!S27=1,$O31&amp;"+","")</f>
        <v xml:space="preserve"> F14&amp;~F13&amp;~F12&amp;~OP6&amp; OP5&amp; OP4&amp;~OP3&amp;~OP2+</v>
      </c>
      <c r="T31" s="47" t="str">
        <f>IF(真值表!T27=1,$O31&amp;"+","")</f>
        <v/>
      </c>
      <c r="U31" s="47" t="str">
        <f>IF(真值表!U27=1,$O31&amp;"+","")</f>
        <v/>
      </c>
      <c r="V31" s="47" t="str">
        <f>IF(真值表!V27=1,$O31&amp;"+","")</f>
        <v/>
      </c>
      <c r="W31" s="47" t="str">
        <f>IF(真值表!W27=1,$O31&amp;"+","")</f>
        <v xml:space="preserve"> F14&amp;~F13&amp;~F12&amp;~OP6&amp; OP5&amp; OP4&amp;~OP3&amp;~OP2+</v>
      </c>
      <c r="X31" s="47" t="str">
        <f>IF(真值表!X27=1,$O31&amp;"+","")</f>
        <v/>
      </c>
      <c r="Y31" s="47" t="str">
        <f>IF(真值表!Y27=1,$O31&amp;"+","")</f>
        <v/>
      </c>
      <c r="Z31" s="47" t="str">
        <f>IF(真值表!Z27=1,$O31&amp;"+","")</f>
        <v/>
      </c>
      <c r="AA31" s="47" t="str">
        <f>IF(真值表!AA27=1,$O31&amp;"+","")</f>
        <v/>
      </c>
      <c r="AB31" s="47" t="str">
        <f>IF(真值表!AB27=1,$O31&amp;"+","")</f>
        <v/>
      </c>
      <c r="AC31" s="47" t="str">
        <f>IF(真值表!AC27=1,$O31&amp;"+","")</f>
        <v/>
      </c>
      <c r="AD31" s="47" t="e">
        <f>IF(真值表!#REF!=1,$O31&amp;"+","")</f>
        <v>#REF!</v>
      </c>
      <c r="AE31" s="47" t="e">
        <f>IF(真值表!#REF!=1,$O31&amp;"+","")</f>
        <v>#REF!</v>
      </c>
      <c r="AF31" s="47" t="str">
        <f>IF(真值表!AD27=1,$O31&amp;"+","")</f>
        <v/>
      </c>
      <c r="AG31" s="47" t="e">
        <f>IF(真值表!#REF!=1,$O31&amp;"+","")</f>
        <v>#REF!</v>
      </c>
      <c r="AH31" s="47" t="str">
        <f>IF(真值表!AE27=1,$O31&amp;"+","")</f>
        <v/>
      </c>
      <c r="AI31" s="47" t="e">
        <f>IF(真值表!#REF!=1,$O31&amp;"+","")</f>
        <v>#REF!</v>
      </c>
      <c r="AJ31" s="47" t="e">
        <f>IF(真值表!#REF!=1,$O31&amp;"+","")</f>
        <v>#REF!</v>
      </c>
      <c r="AK31" s="47" t="e">
        <f>IF(真值表!#REF!=1,$O31&amp;"+","")</f>
        <v>#REF!</v>
      </c>
      <c r="AL31" s="47" t="e">
        <f>IF(真值表!#REF!=1,$O31&amp;"+","")</f>
        <v>#REF!</v>
      </c>
    </row>
    <row r="32" spans="1:38" ht="16.5" x14ac:dyDescent="0.6">
      <c r="A32" s="30" t="str">
        <f>IF(ISBLANK(真值表!A28),"",真值表!A28)</f>
        <v>or</v>
      </c>
      <c r="B32" s="35" t="str">
        <f>IF(ISBLANK(真值表!B28),"",真值表!B28)</f>
        <v/>
      </c>
      <c r="C32" s="35">
        <f>IF(ISBLANK(真值表!C28),"",真值表!C28)</f>
        <v>6</v>
      </c>
      <c r="D32" s="34" t="str">
        <f>IF(ISBLANK(真值表!D28),"",真值表!D28)</f>
        <v>c</v>
      </c>
      <c r="E32" s="53" t="str">
        <f>IF(真值表!E28=1," "&amp;真值表!E$1&amp;"&amp;",IF(真值表!E28=0,"~"&amp;真值表!E$1&amp;"&amp;",""))</f>
        <v/>
      </c>
      <c r="F32" s="53" t="str">
        <f>IF(真值表!F28=1," "&amp;真值表!F$1&amp;"&amp;",IF(真值表!F28=0,"~"&amp;真值表!F$1&amp;"&amp;",""))</f>
        <v/>
      </c>
      <c r="G32" s="53" t="str">
        <f>IF(真值表!G28=1," "&amp;真值表!G$1&amp;"&amp;",IF(真值表!G28=0,"~"&amp;真值表!G$1&amp;"&amp;",""))</f>
        <v xml:space="preserve"> F14&amp;</v>
      </c>
      <c r="H32" s="53" t="str">
        <f>IF(真值表!H28=1," "&amp;真值表!H$1&amp;"&amp;",IF(真值表!H28=0,"~"&amp;真值表!H$1&amp;"&amp;",""))</f>
        <v xml:space="preserve"> F13&amp;</v>
      </c>
      <c r="I32" s="53" t="str">
        <f>IF(真值表!I28=1," "&amp;真值表!I$1&amp;"&amp;",IF(真值表!I28=0,"~"&amp;真值表!I$1&amp;"&amp;",""))</f>
        <v>~F12&amp;</v>
      </c>
      <c r="J32" s="52" t="str">
        <f>IF(真值表!J28=1," "&amp;真值表!J$1&amp;"&amp;",IF(真值表!J28=0,"~"&amp;真值表!J$1&amp;"&amp;",""))</f>
        <v>~OP6&amp;</v>
      </c>
      <c r="K32" s="52" t="str">
        <f>IF(真值表!K28=1," "&amp;真值表!K$1&amp;"&amp;",IF(真值表!K28=0,"~"&amp;真值表!K$1&amp;"&amp;",""))</f>
        <v xml:space="preserve"> OP5&amp;</v>
      </c>
      <c r="L32" s="52" t="str">
        <f>IF(真值表!L28=1," "&amp;真值表!L$1&amp;"&amp;",IF(真值表!L28=0,"~"&amp;真值表!L$1&amp;"&amp;",""))</f>
        <v xml:space="preserve"> OP4&amp;</v>
      </c>
      <c r="M32" s="52" t="str">
        <f>IF(真值表!M28=1," "&amp;真值表!M$1&amp;"&amp;",IF(真值表!M28=0,"~"&amp;真值表!M$1&amp;"&amp;",""))</f>
        <v>~OP3&amp;</v>
      </c>
      <c r="N32" s="52" t="str">
        <f>IF(真值表!N28=1," "&amp;真值表!N$1&amp;"&amp;",IF(真值表!N28=0,"~"&amp;真值表!N$1&amp;"&amp;",""))</f>
        <v>~OP2&amp;</v>
      </c>
      <c r="O32" s="51" t="str">
        <f t="shared" si="1"/>
        <v xml:space="preserve"> F14&amp; F13&amp;~F12&amp;~OP6&amp; OP5&amp; OP4&amp;~OP3&amp;~OP2</v>
      </c>
      <c r="P32" s="24" t="str">
        <f>IF(真值表!P28=1,$O32&amp;"+","")</f>
        <v xml:space="preserve"> F14&amp; F13&amp;~F12&amp;~OP6&amp; OP5&amp; OP4&amp;~OP3&amp;~OP2+</v>
      </c>
      <c r="Q32" s="24" t="str">
        <f>IF(真值表!Q28=1,$O32&amp;"+","")</f>
        <v/>
      </c>
      <c r="R32" s="24" t="str">
        <f>IF(真值表!R28=1,$O32&amp;"+","")</f>
        <v/>
      </c>
      <c r="S32" s="24" t="str">
        <f>IF(真值表!S28=1,$O32&amp;"+","")</f>
        <v/>
      </c>
      <c r="T32" s="24" t="str">
        <f>IF(真值表!T28=1,$O32&amp;"+","")</f>
        <v/>
      </c>
      <c r="U32" s="24" t="str">
        <f>IF(真值表!U28=1,$O32&amp;"+","")</f>
        <v/>
      </c>
      <c r="V32" s="24" t="str">
        <f>IF(真值表!V28=1,$O32&amp;"+","")</f>
        <v/>
      </c>
      <c r="W32" s="24" t="str">
        <f>IF(真值表!W28=1,$O32&amp;"+","")</f>
        <v xml:space="preserve"> F14&amp; F13&amp;~F12&amp;~OP6&amp; OP5&amp; OP4&amp;~OP3&amp;~OP2+</v>
      </c>
      <c r="X32" s="24" t="str">
        <f>IF(真值表!X28=1,$O32&amp;"+","")</f>
        <v/>
      </c>
      <c r="Y32" s="24" t="str">
        <f>IF(真值表!Y28=1,$O32&amp;"+","")</f>
        <v/>
      </c>
      <c r="Z32" s="24" t="str">
        <f>IF(真值表!Z28=1,$O32&amp;"+","")</f>
        <v/>
      </c>
      <c r="AA32" s="24" t="str">
        <f>IF(真值表!AA28=1,$O32&amp;"+","")</f>
        <v/>
      </c>
      <c r="AB32" s="24" t="str">
        <f>IF(真值表!AB28=1,$O32&amp;"+","")</f>
        <v/>
      </c>
      <c r="AC32" s="24" t="str">
        <f>IF(真值表!AC28=1,$O32&amp;"+","")</f>
        <v/>
      </c>
      <c r="AD32" s="24" t="e">
        <f>IF(真值表!#REF!=1,$O32&amp;"+","")</f>
        <v>#REF!</v>
      </c>
      <c r="AE32" s="24" t="e">
        <f>IF(真值表!#REF!=1,$O32&amp;"+","")</f>
        <v>#REF!</v>
      </c>
      <c r="AF32" s="24" t="str">
        <f>IF(真值表!AD28=1,$O32&amp;"+","")</f>
        <v/>
      </c>
      <c r="AG32" s="24" t="e">
        <f>IF(真值表!#REF!=1,$O32&amp;"+","")</f>
        <v>#REF!</v>
      </c>
      <c r="AH32" s="24" t="str">
        <f>IF(真值表!AE28=1,$O32&amp;"+","")</f>
        <v/>
      </c>
      <c r="AI32" s="24" t="e">
        <f>IF(真值表!#REF!=1,$O32&amp;"+","")</f>
        <v>#REF!</v>
      </c>
      <c r="AJ32" s="24" t="e">
        <f>IF(真值表!#REF!=1,$O32&amp;"+","")</f>
        <v>#REF!</v>
      </c>
      <c r="AK32" s="24" t="e">
        <f>IF(真值表!#REF!=1,$O32&amp;"+","")</f>
        <v>#REF!</v>
      </c>
      <c r="AL32" s="24" t="e">
        <f>IF(真值表!#REF!=1,$O32&amp;"+","")</f>
        <v>#REF!</v>
      </c>
    </row>
    <row r="33" spans="1:38" ht="16.5" hidden="1" x14ac:dyDescent="0.6">
      <c r="A33" s="48" t="e">
        <f>IF(ISBLANK(真值表!#REF!),"",真值表!#REF!)</f>
        <v>#REF!</v>
      </c>
      <c r="B33" s="43" t="e">
        <f>IF(ISBLANK(真值表!#REF!),"",真值表!#REF!)</f>
        <v>#REF!</v>
      </c>
      <c r="C33" s="50" t="e">
        <f>IF(ISBLANK(真值表!#REF!),"",真值表!#REF!)</f>
        <v>#REF!</v>
      </c>
      <c r="D33" s="49" t="e">
        <f>IF(ISBLANK(真值表!#REF!),"",真值表!#REF!)</f>
        <v>#REF!</v>
      </c>
      <c r="E33" s="45" t="e">
        <f>IF(真值表!#REF!=1," "&amp;真值表!E$1&amp;"&amp;",IF(真值表!#REF!=0,"~"&amp;真值表!E$1&amp;"&amp;",""))</f>
        <v>#REF!</v>
      </c>
      <c r="F33" s="45" t="e">
        <f>IF(真值表!#REF!=1," "&amp;真值表!F$1&amp;"&amp;",IF(真值表!#REF!=0,"~"&amp;真值表!F$1&amp;"&amp;",""))</f>
        <v>#REF!</v>
      </c>
      <c r="G33" s="45" t="e">
        <f>IF(真值表!#REF!=1," "&amp;真值表!G$1&amp;"&amp;",IF(真值表!#REF!=0,"~"&amp;真值表!G$1&amp;"&amp;",""))</f>
        <v>#REF!</v>
      </c>
      <c r="H33" s="45" t="e">
        <f>IF(真值表!#REF!=1," "&amp;真值表!H$1&amp;"&amp;",IF(真值表!#REF!=0,"~"&amp;真值表!H$1&amp;"&amp;",""))</f>
        <v>#REF!</v>
      </c>
      <c r="I33" s="45" t="e">
        <f>IF(真值表!#REF!=1," "&amp;真值表!I$1&amp;"&amp;",IF(真值表!#REF!=0,"~"&amp;真值表!I$1&amp;"&amp;",""))</f>
        <v>#REF!</v>
      </c>
      <c r="J33" s="44" t="e">
        <f>IF(真值表!#REF!=1," "&amp;真值表!J$1&amp;"&amp;",IF(真值表!#REF!=0,"~"&amp;真值表!J$1&amp;"&amp;",""))</f>
        <v>#REF!</v>
      </c>
      <c r="K33" s="44" t="e">
        <f>IF(真值表!#REF!=1," "&amp;真值表!K$1&amp;"&amp;",IF(真值表!#REF!=0,"~"&amp;真值表!K$1&amp;"&amp;",""))</f>
        <v>#REF!</v>
      </c>
      <c r="L33" s="44" t="e">
        <f>IF(真值表!#REF!=1," "&amp;真值表!L$1&amp;"&amp;",IF(真值表!#REF!=0,"~"&amp;真值表!L$1&amp;"&amp;",""))</f>
        <v>#REF!</v>
      </c>
      <c r="M33" s="44" t="e">
        <f>IF(真值表!#REF!=1," "&amp;真值表!M$1&amp;"&amp;",IF(真值表!#REF!=0,"~"&amp;真值表!M$1&amp;"&amp;",""))</f>
        <v>#REF!</v>
      </c>
      <c r="N33" s="44" t="e">
        <f>IF(真值表!#REF!=1," "&amp;真值表!N$1&amp;"&amp;",IF(真值表!#REF!=0,"~"&amp;真值表!N$1&amp;"&amp;",""))</f>
        <v>#REF!</v>
      </c>
      <c r="O33" s="46" t="e">
        <f t="shared" si="1"/>
        <v>#REF!</v>
      </c>
      <c r="P33" s="47" t="e">
        <f>IF(真值表!#REF!=1,$O33&amp;"+","")</f>
        <v>#REF!</v>
      </c>
      <c r="Q33" s="47" t="e">
        <f>IF(真值表!#REF!=1,$O33&amp;"+","")</f>
        <v>#REF!</v>
      </c>
      <c r="R33" s="47" t="e">
        <f>IF(真值表!#REF!=1,$O33&amp;"+","")</f>
        <v>#REF!</v>
      </c>
      <c r="S33" s="47" t="e">
        <f>IF(真值表!#REF!=1,$O33&amp;"+","")</f>
        <v>#REF!</v>
      </c>
      <c r="T33" s="47" t="e">
        <f>IF(真值表!#REF!=1,$O33&amp;"+","")</f>
        <v>#REF!</v>
      </c>
      <c r="U33" s="47" t="e">
        <f>IF(真值表!#REF!=1,$O33&amp;"+","")</f>
        <v>#REF!</v>
      </c>
      <c r="V33" s="47" t="e">
        <f>IF(真值表!#REF!=1,$O33&amp;"+","")</f>
        <v>#REF!</v>
      </c>
      <c r="W33" s="47" t="e">
        <f>IF(真值表!#REF!=1,$O33&amp;"+","")</f>
        <v>#REF!</v>
      </c>
      <c r="X33" s="47" t="e">
        <f>IF(真值表!#REF!=1,$O33&amp;"+","")</f>
        <v>#REF!</v>
      </c>
      <c r="Y33" s="47" t="e">
        <f>IF(真值表!#REF!=1,$O33&amp;"+","")</f>
        <v>#REF!</v>
      </c>
      <c r="Z33" s="47" t="e">
        <f>IF(真值表!#REF!=1,$O33&amp;"+","")</f>
        <v>#REF!</v>
      </c>
      <c r="AA33" s="47" t="e">
        <f>IF(真值表!#REF!=1,$O33&amp;"+","")</f>
        <v>#REF!</v>
      </c>
      <c r="AB33" s="47" t="e">
        <f>IF(真值表!#REF!=1,$O33&amp;"+","")</f>
        <v>#REF!</v>
      </c>
      <c r="AC33" s="47" t="e">
        <f>IF(真值表!#REF!=1,$O33&amp;"+","")</f>
        <v>#REF!</v>
      </c>
      <c r="AD33" s="47" t="e">
        <f>IF(真值表!#REF!=1,$O33&amp;"+","")</f>
        <v>#REF!</v>
      </c>
      <c r="AE33" s="47" t="e">
        <f>IF(真值表!#REF!=1,$O33&amp;"+","")</f>
        <v>#REF!</v>
      </c>
      <c r="AF33" s="47" t="e">
        <f>IF(真值表!#REF!=1,$O33&amp;"+","")</f>
        <v>#REF!</v>
      </c>
      <c r="AG33" s="47" t="e">
        <f>IF(真值表!#REF!=1,$O33&amp;"+","")</f>
        <v>#REF!</v>
      </c>
      <c r="AH33" s="47" t="e">
        <f>IF(真值表!#REF!=1,$O33&amp;"+","")</f>
        <v>#REF!</v>
      </c>
      <c r="AI33" s="47" t="e">
        <f>IF(真值表!#REF!=1,$O33&amp;"+","")</f>
        <v>#REF!</v>
      </c>
      <c r="AJ33" s="47" t="e">
        <f>IF(真值表!#REF!=1,$O33&amp;"+","")</f>
        <v>#REF!</v>
      </c>
      <c r="AK33" s="47" t="e">
        <f>IF(真值表!#REF!=1,$O33&amp;"+","")</f>
        <v>#REF!</v>
      </c>
      <c r="AL33" s="47" t="e">
        <f>IF(真值表!#REF!=1,$O33&amp;"+","")</f>
        <v>#REF!</v>
      </c>
    </row>
    <row r="34" spans="1:38" ht="16.5" hidden="1" x14ac:dyDescent="0.6">
      <c r="A34" s="30" t="e">
        <f>IF(ISBLANK(真值表!#REF!),"",真值表!#REF!)</f>
        <v>#REF!</v>
      </c>
      <c r="B34" s="35" t="e">
        <f>IF(ISBLANK(真值表!#REF!),"",真值表!#REF!)</f>
        <v>#REF!</v>
      </c>
      <c r="C34" s="35" t="e">
        <f>IF(ISBLANK(真值表!#REF!),"",真值表!#REF!)</f>
        <v>#REF!</v>
      </c>
      <c r="D34" s="34" t="e">
        <f>IF(ISBLANK(真值表!#REF!),"",真值表!#REF!)</f>
        <v>#REF!</v>
      </c>
      <c r="E34" s="53" t="e">
        <f>IF(真值表!#REF!=1," "&amp;真值表!E$1&amp;"&amp;",IF(真值表!#REF!=0,"~"&amp;真值表!E$1&amp;"&amp;",""))</f>
        <v>#REF!</v>
      </c>
      <c r="F34" s="53" t="e">
        <f>IF(真值表!#REF!=1," "&amp;真值表!F$1&amp;"&amp;",IF(真值表!#REF!=0,"~"&amp;真值表!F$1&amp;"&amp;",""))</f>
        <v>#REF!</v>
      </c>
      <c r="G34" s="53" t="e">
        <f>IF(真值表!#REF!=1," "&amp;真值表!G$1&amp;"&amp;",IF(真值表!#REF!=0,"~"&amp;真值表!G$1&amp;"&amp;",""))</f>
        <v>#REF!</v>
      </c>
      <c r="H34" s="53" t="e">
        <f>IF(真值表!#REF!=1," "&amp;真值表!H$1&amp;"&amp;",IF(真值表!#REF!=0,"~"&amp;真值表!H$1&amp;"&amp;",""))</f>
        <v>#REF!</v>
      </c>
      <c r="I34" s="53" t="e">
        <f>IF(真值表!#REF!=1," "&amp;真值表!I$1&amp;"&amp;",IF(真值表!#REF!=0,"~"&amp;真值表!I$1&amp;"&amp;",""))</f>
        <v>#REF!</v>
      </c>
      <c r="J34" s="52" t="e">
        <f>IF(真值表!#REF!=1," "&amp;真值表!J$1&amp;"&amp;",IF(真值表!#REF!=0,"~"&amp;真值表!J$1&amp;"&amp;",""))</f>
        <v>#REF!</v>
      </c>
      <c r="K34" s="52" t="e">
        <f>IF(真值表!#REF!=1," "&amp;真值表!K$1&amp;"&amp;",IF(真值表!#REF!=0,"~"&amp;真值表!K$1&amp;"&amp;",""))</f>
        <v>#REF!</v>
      </c>
      <c r="L34" s="52" t="e">
        <f>IF(真值表!#REF!=1," "&amp;真值表!L$1&amp;"&amp;",IF(真值表!#REF!=0,"~"&amp;真值表!L$1&amp;"&amp;",""))</f>
        <v>#REF!</v>
      </c>
      <c r="M34" s="52" t="e">
        <f>IF(真值表!#REF!=1," "&amp;真值表!M$1&amp;"&amp;",IF(真值表!#REF!=0,"~"&amp;真值表!M$1&amp;"&amp;",""))</f>
        <v>#REF!</v>
      </c>
      <c r="N34" s="52" t="e">
        <f>IF(真值表!#REF!=1," "&amp;真值表!N$1&amp;"&amp;",IF(真值表!#REF!=0,"~"&amp;真值表!N$1&amp;"&amp;",""))</f>
        <v>#REF!</v>
      </c>
      <c r="O34" s="51" t="e">
        <f t="shared" si="1"/>
        <v>#REF!</v>
      </c>
      <c r="P34" s="24" t="e">
        <f>IF(真值表!#REF!=1,$O34&amp;"+","")</f>
        <v>#REF!</v>
      </c>
      <c r="Q34" s="24" t="e">
        <f>IF(真值表!#REF!=1,$O34&amp;"+","")</f>
        <v>#REF!</v>
      </c>
      <c r="R34" s="24" t="e">
        <f>IF(真值表!#REF!=1,$O34&amp;"+","")</f>
        <v>#REF!</v>
      </c>
      <c r="S34" s="24" t="e">
        <f>IF(真值表!#REF!=1,$O34&amp;"+","")</f>
        <v>#REF!</v>
      </c>
      <c r="T34" s="24" t="e">
        <f>IF(真值表!#REF!=1,$O34&amp;"+","")</f>
        <v>#REF!</v>
      </c>
      <c r="U34" s="24" t="e">
        <f>IF(真值表!#REF!=1,$O34&amp;"+","")</f>
        <v>#REF!</v>
      </c>
      <c r="V34" s="24" t="e">
        <f>IF(真值表!#REF!=1,$O34&amp;"+","")</f>
        <v>#REF!</v>
      </c>
      <c r="W34" s="24" t="e">
        <f>IF(真值表!#REF!=1,$O34&amp;"+","")</f>
        <v>#REF!</v>
      </c>
      <c r="X34" s="24" t="e">
        <f>IF(真值表!#REF!=1,$O34&amp;"+","")</f>
        <v>#REF!</v>
      </c>
      <c r="Y34" s="24" t="e">
        <f>IF(真值表!#REF!=1,$O34&amp;"+","")</f>
        <v>#REF!</v>
      </c>
      <c r="Z34" s="24" t="e">
        <f>IF(真值表!#REF!=1,$O34&amp;"+","")</f>
        <v>#REF!</v>
      </c>
      <c r="AA34" s="24" t="e">
        <f>IF(真值表!#REF!=1,$O34&amp;"+","")</f>
        <v>#REF!</v>
      </c>
      <c r="AB34" s="24" t="e">
        <f>IF(真值表!#REF!=1,$O34&amp;"+","")</f>
        <v>#REF!</v>
      </c>
      <c r="AC34" s="24" t="e">
        <f>IF(真值表!#REF!=1,$O34&amp;"+","")</f>
        <v>#REF!</v>
      </c>
      <c r="AD34" s="24" t="e">
        <f>IF(真值表!#REF!=1,$O34&amp;"+","")</f>
        <v>#REF!</v>
      </c>
      <c r="AE34" s="24" t="e">
        <f>IF(真值表!#REF!=1,$O34&amp;"+","")</f>
        <v>#REF!</v>
      </c>
      <c r="AF34" s="24" t="e">
        <f>IF(真值表!#REF!=1,$O34&amp;"+","")</f>
        <v>#REF!</v>
      </c>
      <c r="AG34" s="24" t="e">
        <f>IF(真值表!#REF!=1,$O34&amp;"+","")</f>
        <v>#REF!</v>
      </c>
      <c r="AH34" s="24" t="e">
        <f>IF(真值表!#REF!=1,$O34&amp;"+","")</f>
        <v>#REF!</v>
      </c>
      <c r="AI34" s="24" t="e">
        <f>IF(真值表!#REF!=1,$O34&amp;"+","")</f>
        <v>#REF!</v>
      </c>
      <c r="AJ34" s="24" t="e">
        <f>IF(真值表!#REF!=1,$O34&amp;"+","")</f>
        <v>#REF!</v>
      </c>
      <c r="AK34" s="24" t="e">
        <f>IF(真值表!#REF!=1,$O34&amp;"+","")</f>
        <v>#REF!</v>
      </c>
      <c r="AL34" s="24" t="e">
        <f>IF(真值表!#REF!=1,$O34&amp;"+","")</f>
        <v>#REF!</v>
      </c>
    </row>
    <row r="35" spans="1:38" ht="16.5" hidden="1" x14ac:dyDescent="0.6">
      <c r="A35" s="48" t="e">
        <f>IF(ISBLANK(真值表!#REF!),"",真值表!#REF!)</f>
        <v>#REF!</v>
      </c>
      <c r="B35" s="43" t="e">
        <f>IF(ISBLANK(真值表!#REF!),"",真值表!#REF!)</f>
        <v>#REF!</v>
      </c>
      <c r="C35" s="50" t="e">
        <f>IF(ISBLANK(真值表!#REF!),"",真值表!#REF!)</f>
        <v>#REF!</v>
      </c>
      <c r="D35" s="49" t="e">
        <f>IF(ISBLANK(真值表!#REF!),"",真值表!#REF!)</f>
        <v>#REF!</v>
      </c>
      <c r="E35" s="45" t="e">
        <f>IF(真值表!#REF!=1," "&amp;真值表!E$1&amp;"&amp;",IF(真值表!#REF!=0,"~"&amp;真值表!E$1&amp;"&amp;",""))</f>
        <v>#REF!</v>
      </c>
      <c r="F35" s="45" t="e">
        <f>IF(真值表!#REF!=1," "&amp;真值表!F$1&amp;"&amp;",IF(真值表!#REF!=0,"~"&amp;真值表!F$1&amp;"&amp;",""))</f>
        <v>#REF!</v>
      </c>
      <c r="G35" s="45" t="e">
        <f>IF(真值表!#REF!=1," "&amp;真值表!G$1&amp;"&amp;",IF(真值表!#REF!=0,"~"&amp;真值表!G$1&amp;"&amp;",""))</f>
        <v>#REF!</v>
      </c>
      <c r="H35" s="45" t="e">
        <f>IF(真值表!#REF!=1," "&amp;真值表!H$1&amp;"&amp;",IF(真值表!#REF!=0,"~"&amp;真值表!H$1&amp;"&amp;",""))</f>
        <v>#REF!</v>
      </c>
      <c r="I35" s="45" t="e">
        <f>IF(真值表!#REF!=1," "&amp;真值表!I$1&amp;"&amp;",IF(真值表!#REF!=0,"~"&amp;真值表!I$1&amp;"&amp;",""))</f>
        <v>#REF!</v>
      </c>
      <c r="J35" s="44" t="e">
        <f>IF(真值表!#REF!=1," "&amp;真值表!J$1&amp;"&amp;",IF(真值表!#REF!=0,"~"&amp;真值表!J$1&amp;"&amp;",""))</f>
        <v>#REF!</v>
      </c>
      <c r="K35" s="44" t="e">
        <f>IF(真值表!#REF!=1," "&amp;真值表!K$1&amp;"&amp;",IF(真值表!#REF!=0,"~"&amp;真值表!K$1&amp;"&amp;",""))</f>
        <v>#REF!</v>
      </c>
      <c r="L35" s="44" t="e">
        <f>IF(真值表!#REF!=1," "&amp;真值表!L$1&amp;"&amp;",IF(真值表!#REF!=0,"~"&amp;真值表!L$1&amp;"&amp;",""))</f>
        <v>#REF!</v>
      </c>
      <c r="M35" s="44" t="e">
        <f>IF(真值表!#REF!=1," "&amp;真值表!M$1&amp;"&amp;",IF(真值表!#REF!=0,"~"&amp;真值表!M$1&amp;"&amp;",""))</f>
        <v>#REF!</v>
      </c>
      <c r="N35" s="44" t="e">
        <f>IF(真值表!#REF!=1," "&amp;真值表!N$1&amp;"&amp;",IF(真值表!#REF!=0,"~"&amp;真值表!N$1&amp;"&amp;",""))</f>
        <v>#REF!</v>
      </c>
      <c r="O35" s="46" t="e">
        <f t="shared" si="1"/>
        <v>#REF!</v>
      </c>
      <c r="P35" s="47" t="e">
        <f>IF(真值表!#REF!=1,$O35&amp;"+","")</f>
        <v>#REF!</v>
      </c>
      <c r="Q35" s="47" t="e">
        <f>IF(真值表!#REF!=1,$O35&amp;"+","")</f>
        <v>#REF!</v>
      </c>
      <c r="R35" s="47" t="e">
        <f>IF(真值表!#REF!=1,$O35&amp;"+","")</f>
        <v>#REF!</v>
      </c>
      <c r="S35" s="47" t="e">
        <f>IF(真值表!#REF!=1,$O35&amp;"+","")</f>
        <v>#REF!</v>
      </c>
      <c r="T35" s="47" t="e">
        <f>IF(真值表!#REF!=1,$O35&amp;"+","")</f>
        <v>#REF!</v>
      </c>
      <c r="U35" s="47" t="e">
        <f>IF(真值表!#REF!=1,$O35&amp;"+","")</f>
        <v>#REF!</v>
      </c>
      <c r="V35" s="47" t="e">
        <f>IF(真值表!#REF!=1,$O35&amp;"+","")</f>
        <v>#REF!</v>
      </c>
      <c r="W35" s="47" t="e">
        <f>IF(真值表!#REF!=1,$O35&amp;"+","")</f>
        <v>#REF!</v>
      </c>
      <c r="X35" s="47" t="e">
        <f>IF(真值表!#REF!=1,$O35&amp;"+","")</f>
        <v>#REF!</v>
      </c>
      <c r="Y35" s="47" t="e">
        <f>IF(真值表!#REF!=1,$O35&amp;"+","")</f>
        <v>#REF!</v>
      </c>
      <c r="Z35" s="47" t="e">
        <f>IF(真值表!#REF!=1,$O35&amp;"+","")</f>
        <v>#REF!</v>
      </c>
      <c r="AA35" s="47" t="e">
        <f>IF(真值表!#REF!=1,$O35&amp;"+","")</f>
        <v>#REF!</v>
      </c>
      <c r="AB35" s="47" t="e">
        <f>IF(真值表!#REF!=1,$O35&amp;"+","")</f>
        <v>#REF!</v>
      </c>
      <c r="AC35" s="47" t="e">
        <f>IF(真值表!#REF!=1,$O35&amp;"+","")</f>
        <v>#REF!</v>
      </c>
      <c r="AD35" s="47" t="e">
        <f>IF(真值表!#REF!=1,$O35&amp;"+","")</f>
        <v>#REF!</v>
      </c>
      <c r="AE35" s="47" t="e">
        <f>IF(真值表!#REF!=1,$O35&amp;"+","")</f>
        <v>#REF!</v>
      </c>
      <c r="AF35" s="47" t="e">
        <f>IF(真值表!#REF!=1,$O35&amp;"+","")</f>
        <v>#REF!</v>
      </c>
      <c r="AG35" s="47" t="e">
        <f>IF(真值表!#REF!=1,$O35&amp;"+","")</f>
        <v>#REF!</v>
      </c>
      <c r="AH35" s="47" t="e">
        <f>IF(真值表!#REF!=1,$O35&amp;"+","")</f>
        <v>#REF!</v>
      </c>
      <c r="AI35" s="47" t="e">
        <f>IF(真值表!#REF!=1,$O35&amp;"+","")</f>
        <v>#REF!</v>
      </c>
      <c r="AJ35" s="47" t="e">
        <f>IF(真值表!#REF!=1,$O35&amp;"+","")</f>
        <v>#REF!</v>
      </c>
      <c r="AK35" s="47" t="e">
        <f>IF(真值表!#REF!=1,$O35&amp;"+","")</f>
        <v>#REF!</v>
      </c>
      <c r="AL35" s="47" t="e">
        <f>IF(真值表!#REF!=1,$O35&amp;"+","")</f>
        <v>#REF!</v>
      </c>
    </row>
    <row r="36" spans="1:38" ht="16.5" hidden="1" x14ac:dyDescent="0.6">
      <c r="A36" s="30" t="str">
        <f>IF(ISBLANK(真值表!A29),"",真值表!A29)</f>
        <v/>
      </c>
      <c r="B36" s="35" t="str">
        <f>IF(ISBLANK(真值表!B29),"",真值表!B29)</f>
        <v/>
      </c>
      <c r="C36" s="35" t="str">
        <f>IF(ISBLANK(真值表!C29),"",真值表!C29)</f>
        <v/>
      </c>
      <c r="D36" s="34" t="str">
        <f>IF(ISBLANK(真值表!D29),"",真值表!D29)</f>
        <v/>
      </c>
      <c r="E36" s="53" t="str">
        <f>IF(真值表!E29=1," "&amp;真值表!E$1&amp;"&amp;",IF(真值表!E29=0,"~"&amp;真值表!E$1&amp;"&amp;",""))</f>
        <v/>
      </c>
      <c r="F36" s="53" t="str">
        <f>IF(真值表!F29=1," "&amp;真值表!F$1&amp;"&amp;",IF(真值表!F29=0,"~"&amp;真值表!F$1&amp;"&amp;",""))</f>
        <v/>
      </c>
      <c r="G36" s="53" t="str">
        <f>IF(真值表!G29=1," "&amp;真值表!G$1&amp;"&amp;",IF(真值表!G29=0,"~"&amp;真值表!G$1&amp;"&amp;",""))</f>
        <v/>
      </c>
      <c r="H36" s="53" t="str">
        <f>IF(真值表!H29=1," "&amp;真值表!H$1&amp;"&amp;",IF(真值表!H29=0,"~"&amp;真值表!H$1&amp;"&amp;",""))</f>
        <v/>
      </c>
      <c r="I36" s="53" t="str">
        <f>IF(真值表!I29=1," "&amp;真值表!I$1&amp;"&amp;",IF(真值表!I29=0,"~"&amp;真值表!I$1&amp;"&amp;",""))</f>
        <v/>
      </c>
      <c r="J36" s="52" t="str">
        <f>IF(真值表!J29=1," "&amp;真值表!J$1&amp;"&amp;",IF(真值表!J29=0,"~"&amp;真值表!J$1&amp;"&amp;",""))</f>
        <v/>
      </c>
      <c r="K36" s="52" t="str">
        <f>IF(真值表!K29=1," "&amp;真值表!K$1&amp;"&amp;",IF(真值表!K29=0,"~"&amp;真值表!K$1&amp;"&amp;",""))</f>
        <v/>
      </c>
      <c r="L36" s="52" t="str">
        <f>IF(真值表!L29=1," "&amp;真值表!L$1&amp;"&amp;",IF(真值表!L29=0,"~"&amp;真值表!L$1&amp;"&amp;",""))</f>
        <v/>
      </c>
      <c r="M36" s="52" t="str">
        <f>IF(真值表!M29=1," "&amp;真值表!M$1&amp;"&amp;",IF(真值表!M29=0,"~"&amp;真值表!M$1&amp;"&amp;",""))</f>
        <v/>
      </c>
      <c r="N36" s="52" t="str">
        <f>IF(真值表!N29=1," "&amp;真值表!N$1&amp;"&amp;",IF(真值表!N29=0,"~"&amp;真值表!N$1&amp;"&amp;",""))</f>
        <v/>
      </c>
      <c r="O36" s="51" t="str">
        <f t="shared" si="1"/>
        <v/>
      </c>
      <c r="P36" s="24" t="str">
        <f>IF(真值表!P29=1,$O36&amp;"+","")</f>
        <v/>
      </c>
      <c r="Q36" s="24" t="str">
        <f>IF(真值表!Q29=1,$O36&amp;"+","")</f>
        <v/>
      </c>
      <c r="R36" s="24" t="str">
        <f>IF(真值表!R29=1,$O36&amp;"+","")</f>
        <v/>
      </c>
      <c r="S36" s="24" t="str">
        <f>IF(真值表!S29=1,$O36&amp;"+","")</f>
        <v/>
      </c>
      <c r="T36" s="24" t="str">
        <f>IF(真值表!T29=1,$O36&amp;"+","")</f>
        <v/>
      </c>
      <c r="U36" s="24" t="str">
        <f>IF(真值表!U29=1,$O36&amp;"+","")</f>
        <v/>
      </c>
      <c r="V36" s="24" t="str">
        <f>IF(真值表!V29=1,$O36&amp;"+","")</f>
        <v/>
      </c>
      <c r="W36" s="24" t="str">
        <f>IF(真值表!W29=1,$O36&amp;"+","")</f>
        <v/>
      </c>
      <c r="X36" s="24" t="str">
        <f>IF(真值表!X29=1,$O36&amp;"+","")</f>
        <v/>
      </c>
      <c r="Y36" s="24" t="str">
        <f>IF(真值表!Y29=1,$O36&amp;"+","")</f>
        <v/>
      </c>
      <c r="Z36" s="24" t="str">
        <f>IF(真值表!Z29=1,$O36&amp;"+","")</f>
        <v/>
      </c>
      <c r="AA36" s="24" t="str">
        <f>IF(真值表!AA29=1,$O36&amp;"+","")</f>
        <v/>
      </c>
      <c r="AB36" s="24" t="str">
        <f>IF(真值表!AB29=1,$O36&amp;"+","")</f>
        <v/>
      </c>
      <c r="AC36" s="24" t="str">
        <f>IF(真值表!AC29=1,$O36&amp;"+","")</f>
        <v/>
      </c>
      <c r="AD36" s="24" t="e">
        <f>IF(真值表!#REF!=1,$O36&amp;"+","")</f>
        <v>#REF!</v>
      </c>
      <c r="AE36" s="24" t="e">
        <f>IF(真值表!#REF!=1,$O36&amp;"+","")</f>
        <v>#REF!</v>
      </c>
      <c r="AF36" s="24" t="str">
        <f>IF(真值表!AD29=1,$O36&amp;"+","")</f>
        <v/>
      </c>
      <c r="AG36" s="24" t="e">
        <f>IF(真值表!#REF!=1,$O36&amp;"+","")</f>
        <v>#REF!</v>
      </c>
      <c r="AH36" s="24" t="str">
        <f>IF(真值表!AE29=1,$O36&amp;"+","")</f>
        <v/>
      </c>
      <c r="AI36" s="24" t="e">
        <f>IF(真值表!#REF!=1,$O36&amp;"+","")</f>
        <v>#REF!</v>
      </c>
      <c r="AJ36" s="24" t="e">
        <f>IF(真值表!#REF!=1,$O36&amp;"+","")</f>
        <v>#REF!</v>
      </c>
      <c r="AK36" s="24" t="e">
        <f>IF(真值表!#REF!=1,$O36&amp;"+","")</f>
        <v>#REF!</v>
      </c>
      <c r="AL36" s="24" t="e">
        <f>IF(真值表!#REF!=1,$O36&amp;"+","")</f>
        <v>#REF!</v>
      </c>
    </row>
    <row r="37" spans="1:38" ht="16.5" hidden="1" x14ac:dyDescent="0.6">
      <c r="A37" s="48" t="str">
        <f>IF(ISBLANK(真值表!A30),"",真值表!A30)</f>
        <v/>
      </c>
      <c r="B37" s="43" t="str">
        <f>IF(ISBLANK(真值表!B30),"",真值表!B30)</f>
        <v/>
      </c>
      <c r="C37" s="50" t="str">
        <f>IF(ISBLANK(真值表!C30),"",真值表!C30)</f>
        <v/>
      </c>
      <c r="D37" s="49" t="str">
        <f>IF(ISBLANK(真值表!D30),"",真值表!D30)</f>
        <v/>
      </c>
      <c r="E37" s="45" t="str">
        <f>IF(真值表!E30=1," "&amp;真值表!E$1&amp;"&amp;",IF(真值表!E30=0,"~"&amp;真值表!E$1&amp;"&amp;",""))</f>
        <v/>
      </c>
      <c r="F37" s="45" t="str">
        <f>IF(真值表!F30=1," "&amp;真值表!F$1&amp;"&amp;",IF(真值表!F30=0,"~"&amp;真值表!F$1&amp;"&amp;",""))</f>
        <v/>
      </c>
      <c r="G37" s="45" t="str">
        <f>IF(真值表!G30=1," "&amp;真值表!G$1&amp;"&amp;",IF(真值表!G30=0,"~"&amp;真值表!G$1&amp;"&amp;",""))</f>
        <v/>
      </c>
      <c r="H37" s="45" t="str">
        <f>IF(真值表!H30=1," "&amp;真值表!H$1&amp;"&amp;",IF(真值表!H30=0,"~"&amp;真值表!H$1&amp;"&amp;",""))</f>
        <v/>
      </c>
      <c r="I37" s="45" t="str">
        <f>IF(真值表!I30=1," "&amp;真值表!I$1&amp;"&amp;",IF(真值表!I30=0,"~"&amp;真值表!I$1&amp;"&amp;",""))</f>
        <v/>
      </c>
      <c r="J37" s="44" t="str">
        <f>IF(真值表!J30=1," "&amp;真值表!J$1&amp;"&amp;",IF(真值表!J30=0,"~"&amp;真值表!J$1&amp;"&amp;",""))</f>
        <v/>
      </c>
      <c r="K37" s="44" t="str">
        <f>IF(真值表!K30=1," "&amp;真值表!K$1&amp;"&amp;",IF(真值表!K30=0,"~"&amp;真值表!K$1&amp;"&amp;",""))</f>
        <v/>
      </c>
      <c r="L37" s="44" t="str">
        <f>IF(真值表!L30=1," "&amp;真值表!L$1&amp;"&amp;",IF(真值表!L30=0,"~"&amp;真值表!L$1&amp;"&amp;",""))</f>
        <v/>
      </c>
      <c r="M37" s="44" t="str">
        <f>IF(真值表!M30=1," "&amp;真值表!M$1&amp;"&amp;",IF(真值表!M30=0,"~"&amp;真值表!M$1&amp;"&amp;",""))</f>
        <v/>
      </c>
      <c r="N37" s="44" t="str">
        <f>IF(真值表!N30=1," "&amp;真值表!N$1&amp;"&amp;",IF(真值表!N30=0,"~"&amp;真值表!N$1&amp;"&amp;",""))</f>
        <v/>
      </c>
      <c r="O37" s="46" t="str">
        <f t="shared" si="1"/>
        <v/>
      </c>
      <c r="P37" s="47" t="str">
        <f>IF(真值表!P30=1,$O37&amp;"+","")</f>
        <v/>
      </c>
      <c r="Q37" s="47" t="str">
        <f>IF(真值表!Q30=1,$O37&amp;"+","")</f>
        <v/>
      </c>
      <c r="R37" s="47" t="str">
        <f>IF(真值表!R30=1,$O37&amp;"+","")</f>
        <v/>
      </c>
      <c r="S37" s="47" t="str">
        <f>IF(真值表!S30=1,$O37&amp;"+","")</f>
        <v/>
      </c>
      <c r="T37" s="47" t="str">
        <f>IF(真值表!T30=1,$O37&amp;"+","")</f>
        <v/>
      </c>
      <c r="U37" s="47" t="str">
        <f>IF(真值表!U30=1,$O37&amp;"+","")</f>
        <v/>
      </c>
      <c r="V37" s="47" t="str">
        <f>IF(真值表!V30=1,$O37&amp;"+","")</f>
        <v/>
      </c>
      <c r="W37" s="47" t="str">
        <f>IF(真值表!W30=1,$O37&amp;"+","")</f>
        <v/>
      </c>
      <c r="X37" s="47" t="str">
        <f>IF(真值表!X30=1,$O37&amp;"+","")</f>
        <v/>
      </c>
      <c r="Y37" s="47" t="str">
        <f>IF(真值表!Y30=1,$O37&amp;"+","")</f>
        <v/>
      </c>
      <c r="Z37" s="47" t="str">
        <f>IF(真值表!Z30=1,$O37&amp;"+","")</f>
        <v/>
      </c>
      <c r="AA37" s="47" t="str">
        <f>IF(真值表!AA30=1,$O37&amp;"+","")</f>
        <v/>
      </c>
      <c r="AB37" s="47" t="str">
        <f>IF(真值表!AB30=1,$O37&amp;"+","")</f>
        <v/>
      </c>
      <c r="AC37" s="47" t="str">
        <f>IF(真值表!AC30=1,$O37&amp;"+","")</f>
        <v/>
      </c>
      <c r="AD37" s="47" t="e">
        <f>IF(真值表!#REF!=1,$O37&amp;"+","")</f>
        <v>#REF!</v>
      </c>
      <c r="AE37" s="47" t="e">
        <f>IF(真值表!#REF!=1,$O37&amp;"+","")</f>
        <v>#REF!</v>
      </c>
      <c r="AF37" s="47" t="str">
        <f>IF(真值表!AD30=1,$O37&amp;"+","")</f>
        <v/>
      </c>
      <c r="AG37" s="47" t="e">
        <f>IF(真值表!#REF!=1,$O37&amp;"+","")</f>
        <v>#REF!</v>
      </c>
      <c r="AH37" s="47" t="str">
        <f>IF(真值表!AE30=1,$O37&amp;"+","")</f>
        <v/>
      </c>
      <c r="AI37" s="47" t="e">
        <f>IF(真值表!#REF!=1,$O37&amp;"+","")</f>
        <v>#REF!</v>
      </c>
      <c r="AJ37" s="47" t="e">
        <f>IF(真值表!#REF!=1,$O37&amp;"+","")</f>
        <v>#REF!</v>
      </c>
      <c r="AK37" s="47" t="e">
        <f>IF(真值表!#REF!=1,$O37&amp;"+","")</f>
        <v>#REF!</v>
      </c>
      <c r="AL37" s="47" t="e">
        <f>IF(真值表!#REF!=1,$O37&amp;"+","")</f>
        <v>#REF!</v>
      </c>
    </row>
    <row r="38" spans="1:38" ht="16.5" hidden="1" x14ac:dyDescent="0.6">
      <c r="A38" s="30" t="str">
        <f>IF(ISBLANK(真值表!A31),"",真值表!A31)</f>
        <v/>
      </c>
      <c r="B38" s="35" t="str">
        <f>IF(ISBLANK(真值表!B31),"",真值表!B31)</f>
        <v/>
      </c>
      <c r="C38" s="35" t="str">
        <f>IF(ISBLANK(真值表!C31),"",真值表!C31)</f>
        <v/>
      </c>
      <c r="D38" s="34" t="str">
        <f>IF(ISBLANK(真值表!D31),"",真值表!D31)</f>
        <v/>
      </c>
      <c r="E38" s="53" t="str">
        <f>IF(真值表!E31=1," "&amp;真值表!E$1&amp;"&amp;",IF(真值表!E31=0,"~"&amp;真值表!E$1&amp;"&amp;",""))</f>
        <v/>
      </c>
      <c r="F38" s="53" t="str">
        <f>IF(真值表!F31=1," "&amp;真值表!F$1&amp;"&amp;",IF(真值表!F31=0,"~"&amp;真值表!F$1&amp;"&amp;",""))</f>
        <v/>
      </c>
      <c r="G38" s="53" t="str">
        <f>IF(真值表!G31=1," "&amp;真值表!G$1&amp;"&amp;",IF(真值表!G31=0,"~"&amp;真值表!G$1&amp;"&amp;",""))</f>
        <v/>
      </c>
      <c r="H38" s="53" t="str">
        <f>IF(真值表!H31=1," "&amp;真值表!H$1&amp;"&amp;",IF(真值表!H31=0,"~"&amp;真值表!H$1&amp;"&amp;",""))</f>
        <v/>
      </c>
      <c r="I38" s="53" t="str">
        <f>IF(真值表!I31=1," "&amp;真值表!I$1&amp;"&amp;",IF(真值表!I31=0,"~"&amp;真值表!I$1&amp;"&amp;",""))</f>
        <v/>
      </c>
      <c r="J38" s="52" t="str">
        <f>IF(真值表!J31=1," "&amp;真值表!J$1&amp;"&amp;",IF(真值表!J31=0,"~"&amp;真值表!J$1&amp;"&amp;",""))</f>
        <v/>
      </c>
      <c r="K38" s="52" t="str">
        <f>IF(真值表!K31=1," "&amp;真值表!K$1&amp;"&amp;",IF(真值表!K31=0,"~"&amp;真值表!K$1&amp;"&amp;",""))</f>
        <v/>
      </c>
      <c r="L38" s="52" t="str">
        <f>IF(真值表!L31=1," "&amp;真值表!L$1&amp;"&amp;",IF(真值表!L31=0,"~"&amp;真值表!L$1&amp;"&amp;",""))</f>
        <v/>
      </c>
      <c r="M38" s="52" t="str">
        <f>IF(真值表!M31=1," "&amp;真值表!M$1&amp;"&amp;",IF(真值表!M31=0,"~"&amp;真值表!M$1&amp;"&amp;",""))</f>
        <v/>
      </c>
      <c r="N38" s="52" t="str">
        <f>IF(真值表!N31=1," "&amp;真值表!N$1&amp;"&amp;",IF(真值表!N31=0,"~"&amp;真值表!N$1&amp;"&amp;",""))</f>
        <v/>
      </c>
      <c r="O38" s="51" t="str">
        <f t="shared" si="1"/>
        <v/>
      </c>
      <c r="P38" s="24" t="str">
        <f>IF(真值表!P31=1,$O38&amp;"+","")</f>
        <v/>
      </c>
      <c r="Q38" s="24" t="str">
        <f>IF(真值表!Q31=1,$O38&amp;"+","")</f>
        <v/>
      </c>
      <c r="R38" s="24" t="str">
        <f>IF(真值表!R31=1,$O38&amp;"+","")</f>
        <v/>
      </c>
      <c r="S38" s="24" t="str">
        <f>IF(真值表!S31=1,$O38&amp;"+","")</f>
        <v/>
      </c>
      <c r="T38" s="24" t="str">
        <f>IF(真值表!T31=1,$O38&amp;"+","")</f>
        <v/>
      </c>
      <c r="U38" s="24" t="str">
        <f>IF(真值表!U31=1,$O38&amp;"+","")</f>
        <v/>
      </c>
      <c r="V38" s="24" t="str">
        <f>IF(真值表!V31=1,$O38&amp;"+","")</f>
        <v/>
      </c>
      <c r="W38" s="24" t="str">
        <f>IF(真值表!W31=1,$O38&amp;"+","")</f>
        <v/>
      </c>
      <c r="X38" s="24" t="str">
        <f>IF(真值表!X31=1,$O38&amp;"+","")</f>
        <v/>
      </c>
      <c r="Y38" s="24" t="str">
        <f>IF(真值表!Y31=1,$O38&amp;"+","")</f>
        <v/>
      </c>
      <c r="Z38" s="24" t="str">
        <f>IF(真值表!Z31=1,$O38&amp;"+","")</f>
        <v/>
      </c>
      <c r="AA38" s="24" t="str">
        <f>IF(真值表!AA31=1,$O38&amp;"+","")</f>
        <v/>
      </c>
      <c r="AB38" s="24" t="str">
        <f>IF(真值表!AB31=1,$O38&amp;"+","")</f>
        <v/>
      </c>
      <c r="AC38" s="24" t="str">
        <f>IF(真值表!AC31=1,$O38&amp;"+","")</f>
        <v/>
      </c>
      <c r="AD38" s="24" t="e">
        <f>IF(真值表!#REF!=1,$O38&amp;"+","")</f>
        <v>#REF!</v>
      </c>
      <c r="AE38" s="24" t="e">
        <f>IF(真值表!#REF!=1,$O38&amp;"+","")</f>
        <v>#REF!</v>
      </c>
      <c r="AF38" s="24" t="str">
        <f>IF(真值表!AD31=1,$O38&amp;"+","")</f>
        <v/>
      </c>
      <c r="AG38" s="24" t="e">
        <f>IF(真值表!#REF!=1,$O38&amp;"+","")</f>
        <v>#REF!</v>
      </c>
      <c r="AH38" s="24" t="str">
        <f>IF(真值表!AE31=1,$O38&amp;"+","")</f>
        <v/>
      </c>
      <c r="AI38" s="24" t="e">
        <f>IF(真值表!#REF!=1,$O38&amp;"+","")</f>
        <v>#REF!</v>
      </c>
      <c r="AJ38" s="24" t="e">
        <f>IF(真值表!#REF!=1,$O38&amp;"+","")</f>
        <v>#REF!</v>
      </c>
      <c r="AK38" s="24" t="e">
        <f>IF(真值表!#REF!=1,$O38&amp;"+","")</f>
        <v>#REF!</v>
      </c>
      <c r="AL38" s="24" t="e">
        <f>IF(真值表!#REF!=1,$O38&amp;"+","")</f>
        <v>#REF!</v>
      </c>
    </row>
    <row r="39" spans="1:38" ht="16.5" hidden="1" x14ac:dyDescent="0.6">
      <c r="A39" s="48" t="str">
        <f>IF(ISBLANK(真值表!A32),"",真值表!A32)</f>
        <v/>
      </c>
      <c r="B39" s="43" t="str">
        <f>IF(ISBLANK(真值表!B32),"",真值表!B32)</f>
        <v/>
      </c>
      <c r="C39" s="50" t="str">
        <f>IF(ISBLANK(真值表!C32),"",真值表!C32)</f>
        <v/>
      </c>
      <c r="D39" s="49" t="str">
        <f>IF(ISBLANK(真值表!D32),"",真值表!D32)</f>
        <v/>
      </c>
      <c r="E39" s="45" t="str">
        <f>IF(真值表!E32=1," "&amp;真值表!E$1&amp;"&amp;",IF(真值表!E32=0,"~"&amp;真值表!E$1&amp;"&amp;",""))</f>
        <v/>
      </c>
      <c r="F39" s="45" t="str">
        <f>IF(真值表!F32=1," "&amp;真值表!F$1&amp;"&amp;",IF(真值表!F32=0,"~"&amp;真值表!F$1&amp;"&amp;",""))</f>
        <v/>
      </c>
      <c r="G39" s="45" t="str">
        <f>IF(真值表!G32=1," "&amp;真值表!G$1&amp;"&amp;",IF(真值表!G32=0,"~"&amp;真值表!G$1&amp;"&amp;",""))</f>
        <v/>
      </c>
      <c r="H39" s="45" t="str">
        <f>IF(真值表!H32=1," "&amp;真值表!H$1&amp;"&amp;",IF(真值表!H32=0,"~"&amp;真值表!H$1&amp;"&amp;",""))</f>
        <v/>
      </c>
      <c r="I39" s="45" t="str">
        <f>IF(真值表!I32=1," "&amp;真值表!I$1&amp;"&amp;",IF(真值表!I32=0,"~"&amp;真值表!I$1&amp;"&amp;",""))</f>
        <v/>
      </c>
      <c r="J39" s="44" t="str">
        <f>IF(真值表!J32=1," "&amp;真值表!J$1&amp;"&amp;",IF(真值表!J32=0,"~"&amp;真值表!J$1&amp;"&amp;",""))</f>
        <v/>
      </c>
      <c r="K39" s="44" t="str">
        <f>IF(真值表!K32=1," "&amp;真值表!K$1&amp;"&amp;",IF(真值表!K32=0,"~"&amp;真值表!K$1&amp;"&amp;",""))</f>
        <v/>
      </c>
      <c r="L39" s="44" t="str">
        <f>IF(真值表!L32=1," "&amp;真值表!L$1&amp;"&amp;",IF(真值表!L32=0,"~"&amp;真值表!L$1&amp;"&amp;",""))</f>
        <v/>
      </c>
      <c r="M39" s="44" t="str">
        <f>IF(真值表!M32=1," "&amp;真值表!M$1&amp;"&amp;",IF(真值表!M32=0,"~"&amp;真值表!M$1&amp;"&amp;",""))</f>
        <v/>
      </c>
      <c r="N39" s="44" t="str">
        <f>IF(真值表!N32=1," "&amp;真值表!N$1&amp;"&amp;",IF(真值表!N32=0,"~"&amp;真值表!N$1&amp;"&amp;",""))</f>
        <v/>
      </c>
      <c r="O39" s="46" t="str">
        <f t="shared" si="1"/>
        <v/>
      </c>
      <c r="P39" s="47" t="str">
        <f>IF(真值表!P32=1,$O39&amp;"+","")</f>
        <v/>
      </c>
      <c r="Q39" s="47" t="str">
        <f>IF(真值表!Q32=1,$O39&amp;"+","")</f>
        <v/>
      </c>
      <c r="R39" s="47" t="str">
        <f>IF(真值表!R32=1,$O39&amp;"+","")</f>
        <v/>
      </c>
      <c r="S39" s="47" t="str">
        <f>IF(真值表!S32=1,$O39&amp;"+","")</f>
        <v/>
      </c>
      <c r="T39" s="47" t="str">
        <f>IF(真值表!T32=1,$O39&amp;"+","")</f>
        <v/>
      </c>
      <c r="U39" s="47" t="str">
        <f>IF(真值表!U32=1,$O39&amp;"+","")</f>
        <v/>
      </c>
      <c r="V39" s="47" t="str">
        <f>IF(真值表!V32=1,$O39&amp;"+","")</f>
        <v/>
      </c>
      <c r="W39" s="47" t="str">
        <f>IF(真值表!W32=1,$O39&amp;"+","")</f>
        <v/>
      </c>
      <c r="X39" s="47" t="str">
        <f>IF(真值表!X32=1,$O39&amp;"+","")</f>
        <v/>
      </c>
      <c r="Y39" s="47" t="str">
        <f>IF(真值表!Y32=1,$O39&amp;"+","")</f>
        <v/>
      </c>
      <c r="Z39" s="47" t="str">
        <f>IF(真值表!Z32=1,$O39&amp;"+","")</f>
        <v/>
      </c>
      <c r="AA39" s="47" t="str">
        <f>IF(真值表!AA32=1,$O39&amp;"+","")</f>
        <v/>
      </c>
      <c r="AB39" s="47" t="str">
        <f>IF(真值表!AB32=1,$O39&amp;"+","")</f>
        <v/>
      </c>
      <c r="AC39" s="47" t="str">
        <f>IF(真值表!AC32=1,$O39&amp;"+","")</f>
        <v/>
      </c>
      <c r="AD39" s="47" t="e">
        <f>IF(真值表!#REF!=1,$O39&amp;"+","")</f>
        <v>#REF!</v>
      </c>
      <c r="AE39" s="47" t="e">
        <f>IF(真值表!#REF!=1,$O39&amp;"+","")</f>
        <v>#REF!</v>
      </c>
      <c r="AF39" s="47" t="str">
        <f>IF(真值表!AD32=1,$O39&amp;"+","")</f>
        <v/>
      </c>
      <c r="AG39" s="47" t="e">
        <f>IF(真值表!#REF!=1,$O39&amp;"+","")</f>
        <v>#REF!</v>
      </c>
      <c r="AH39" s="47" t="str">
        <f>IF(真值表!AE32=1,$O39&amp;"+","")</f>
        <v/>
      </c>
      <c r="AI39" s="47" t="e">
        <f>IF(真值表!#REF!=1,$O39&amp;"+","")</f>
        <v>#REF!</v>
      </c>
      <c r="AJ39" s="47" t="e">
        <f>IF(真值表!#REF!=1,$O39&amp;"+","")</f>
        <v>#REF!</v>
      </c>
      <c r="AK39" s="47" t="e">
        <f>IF(真值表!#REF!=1,$O39&amp;"+","")</f>
        <v>#REF!</v>
      </c>
      <c r="AL39" s="47" t="e">
        <f>IF(真值表!#REF!=1,$O39&amp;"+","")</f>
        <v>#REF!</v>
      </c>
    </row>
    <row r="40" spans="1:38" ht="16.5" hidden="1" x14ac:dyDescent="0.6">
      <c r="A40" s="30" t="str">
        <f>IF(ISBLANK(真值表!A33),"",真值表!A33)</f>
        <v/>
      </c>
      <c r="B40" s="35" t="str">
        <f>IF(ISBLANK(真值表!B33),"",真值表!B33)</f>
        <v/>
      </c>
      <c r="C40" s="35" t="str">
        <f>IF(ISBLANK(真值表!C33),"",真值表!C33)</f>
        <v/>
      </c>
      <c r="D40" s="34" t="str">
        <f>IF(ISBLANK(真值表!D33),"",真值表!D33)</f>
        <v/>
      </c>
      <c r="E40" s="53" t="str">
        <f>IF(真值表!E33=1," "&amp;真值表!E$1&amp;"&amp;",IF(真值表!E33=0,"~"&amp;真值表!E$1&amp;"&amp;",""))</f>
        <v/>
      </c>
      <c r="F40" s="53" t="str">
        <f>IF(真值表!F33=1," "&amp;真值表!F$1&amp;"&amp;",IF(真值表!F33=0,"~"&amp;真值表!F$1&amp;"&amp;",""))</f>
        <v/>
      </c>
      <c r="G40" s="53" t="str">
        <f>IF(真值表!G33=1," "&amp;真值表!G$1&amp;"&amp;",IF(真值表!G33=0,"~"&amp;真值表!G$1&amp;"&amp;",""))</f>
        <v/>
      </c>
      <c r="H40" s="53" t="str">
        <f>IF(真值表!H33=1," "&amp;真值表!H$1&amp;"&amp;",IF(真值表!H33=0,"~"&amp;真值表!H$1&amp;"&amp;",""))</f>
        <v/>
      </c>
      <c r="I40" s="53" t="str">
        <f>IF(真值表!I33=1," "&amp;真值表!I$1&amp;"&amp;",IF(真值表!I33=0,"~"&amp;真值表!I$1&amp;"&amp;",""))</f>
        <v/>
      </c>
      <c r="J40" s="52" t="str">
        <f>IF(真值表!J33=1," "&amp;真值表!J$1&amp;"&amp;",IF(真值表!J33=0,"~"&amp;真值表!J$1&amp;"&amp;",""))</f>
        <v/>
      </c>
      <c r="K40" s="52" t="str">
        <f>IF(真值表!K33=1," "&amp;真值表!K$1&amp;"&amp;",IF(真值表!K33=0,"~"&amp;真值表!K$1&amp;"&amp;",""))</f>
        <v/>
      </c>
      <c r="L40" s="52" t="str">
        <f>IF(真值表!L33=1," "&amp;真值表!L$1&amp;"&amp;",IF(真值表!L33=0,"~"&amp;真值表!L$1&amp;"&amp;",""))</f>
        <v/>
      </c>
      <c r="M40" s="52" t="str">
        <f>IF(真值表!M33=1," "&amp;真值表!M$1&amp;"&amp;",IF(真值表!M33=0,"~"&amp;真值表!M$1&amp;"&amp;",""))</f>
        <v/>
      </c>
      <c r="N40" s="52" t="str">
        <f>IF(真值表!N33=1," "&amp;真值表!N$1&amp;"&amp;",IF(真值表!N33=0,"~"&amp;真值表!N$1&amp;"&amp;",""))</f>
        <v/>
      </c>
      <c r="O40" s="51" t="str">
        <f t="shared" si="1"/>
        <v/>
      </c>
      <c r="P40" s="24" t="str">
        <f>IF(真值表!P33=1,$O40&amp;"+","")</f>
        <v/>
      </c>
      <c r="Q40" s="24" t="str">
        <f>IF(真值表!Q33=1,$O40&amp;"+","")</f>
        <v/>
      </c>
      <c r="R40" s="24" t="str">
        <f>IF(真值表!R33=1,$O40&amp;"+","")</f>
        <v/>
      </c>
      <c r="S40" s="24" t="str">
        <f>IF(真值表!S33=1,$O40&amp;"+","")</f>
        <v/>
      </c>
      <c r="T40" s="24" t="str">
        <f>IF(真值表!T33=1,$O40&amp;"+","")</f>
        <v/>
      </c>
      <c r="U40" s="24" t="str">
        <f>IF(真值表!U33=1,$O40&amp;"+","")</f>
        <v/>
      </c>
      <c r="V40" s="24" t="str">
        <f>IF(真值表!V33=1,$O40&amp;"+","")</f>
        <v/>
      </c>
      <c r="W40" s="24" t="str">
        <f>IF(真值表!W33=1,$O40&amp;"+","")</f>
        <v/>
      </c>
      <c r="X40" s="24" t="str">
        <f>IF(真值表!X33=1,$O40&amp;"+","")</f>
        <v/>
      </c>
      <c r="Y40" s="24" t="str">
        <f>IF(真值表!Y33=1,$O40&amp;"+","")</f>
        <v/>
      </c>
      <c r="Z40" s="24" t="str">
        <f>IF(真值表!Z33=1,$O40&amp;"+","")</f>
        <v/>
      </c>
      <c r="AA40" s="24" t="str">
        <f>IF(真值表!AA33=1,$O40&amp;"+","")</f>
        <v/>
      </c>
      <c r="AB40" s="24" t="str">
        <f>IF(真值表!AB33=1,$O40&amp;"+","")</f>
        <v/>
      </c>
      <c r="AC40" s="24" t="str">
        <f>IF(真值表!AC33=1,$O40&amp;"+","")</f>
        <v/>
      </c>
      <c r="AD40" s="24" t="e">
        <f>IF(真值表!#REF!=1,$O40&amp;"+","")</f>
        <v>#REF!</v>
      </c>
      <c r="AE40" s="24" t="e">
        <f>IF(真值表!#REF!=1,$O40&amp;"+","")</f>
        <v>#REF!</v>
      </c>
      <c r="AF40" s="24" t="str">
        <f>IF(真值表!AD33=1,$O40&amp;"+","")</f>
        <v/>
      </c>
      <c r="AG40" s="24" t="e">
        <f>IF(真值表!#REF!=1,$O40&amp;"+","")</f>
        <v>#REF!</v>
      </c>
      <c r="AH40" s="24" t="str">
        <f>IF(真值表!AE33=1,$O40&amp;"+","")</f>
        <v/>
      </c>
      <c r="AI40" s="24" t="e">
        <f>IF(真值表!#REF!=1,$O40&amp;"+","")</f>
        <v>#REF!</v>
      </c>
      <c r="AJ40" s="24" t="e">
        <f>IF(真值表!#REF!=1,$O40&amp;"+","")</f>
        <v>#REF!</v>
      </c>
      <c r="AK40" s="24" t="e">
        <f>IF(真值表!#REF!=1,$O40&amp;"+","")</f>
        <v>#REF!</v>
      </c>
      <c r="AL40" s="24" t="e">
        <f>IF(真值表!#REF!=1,$O40&amp;"+","")</f>
        <v>#REF!</v>
      </c>
    </row>
    <row r="41" spans="1:38" ht="16.5" hidden="1" x14ac:dyDescent="0.6">
      <c r="A41" s="48" t="str">
        <f>IF(ISBLANK(真值表!A34),"",真值表!A34)</f>
        <v/>
      </c>
      <c r="B41" s="43" t="str">
        <f>IF(ISBLANK(真值表!B34),"",真值表!B34)</f>
        <v/>
      </c>
      <c r="C41" s="50" t="str">
        <f>IF(ISBLANK(真值表!C34),"",真值表!C34)</f>
        <v/>
      </c>
      <c r="D41" s="49" t="str">
        <f>IF(ISBLANK(真值表!D34),"",真值表!D34)</f>
        <v/>
      </c>
      <c r="E41" s="45" t="str">
        <f>IF(真值表!E34=1," "&amp;真值表!E$1&amp;"&amp;",IF(真值表!E34=0,"~"&amp;真值表!E$1&amp;"&amp;",""))</f>
        <v/>
      </c>
      <c r="F41" s="45" t="str">
        <f>IF(真值表!F34=1," "&amp;真值表!F$1&amp;"&amp;",IF(真值表!F34=0,"~"&amp;真值表!F$1&amp;"&amp;",""))</f>
        <v/>
      </c>
      <c r="G41" s="45" t="str">
        <f>IF(真值表!G34=1," "&amp;真值表!G$1&amp;"&amp;",IF(真值表!G34=0,"~"&amp;真值表!G$1&amp;"&amp;",""))</f>
        <v/>
      </c>
      <c r="H41" s="45" t="str">
        <f>IF(真值表!H34=1," "&amp;真值表!H$1&amp;"&amp;",IF(真值表!H34=0,"~"&amp;真值表!H$1&amp;"&amp;",""))</f>
        <v/>
      </c>
      <c r="I41" s="45" t="str">
        <f>IF(真值表!I34=1," "&amp;真值表!I$1&amp;"&amp;",IF(真值表!I34=0,"~"&amp;真值表!I$1&amp;"&amp;",""))</f>
        <v/>
      </c>
      <c r="J41" s="44" t="str">
        <f>IF(真值表!J34=1," "&amp;真值表!J$1&amp;"&amp;",IF(真值表!J34=0,"~"&amp;真值表!J$1&amp;"&amp;",""))</f>
        <v/>
      </c>
      <c r="K41" s="44" t="str">
        <f>IF(真值表!K34=1," "&amp;真值表!K$1&amp;"&amp;",IF(真值表!K34=0,"~"&amp;真值表!K$1&amp;"&amp;",""))</f>
        <v/>
      </c>
      <c r="L41" s="44" t="str">
        <f>IF(真值表!L34=1," "&amp;真值表!L$1&amp;"&amp;",IF(真值表!L34=0,"~"&amp;真值表!L$1&amp;"&amp;",""))</f>
        <v/>
      </c>
      <c r="M41" s="44" t="str">
        <f>IF(真值表!M34=1," "&amp;真值表!M$1&amp;"&amp;",IF(真值表!M34=0,"~"&amp;真值表!M$1&amp;"&amp;",""))</f>
        <v/>
      </c>
      <c r="N41" s="44" t="str">
        <f>IF(真值表!N34=1," "&amp;真值表!N$1&amp;"&amp;",IF(真值表!N34=0,"~"&amp;真值表!N$1&amp;"&amp;",""))</f>
        <v/>
      </c>
      <c r="O41" s="46" t="str">
        <f t="shared" si="1"/>
        <v/>
      </c>
      <c r="P41" s="47" t="str">
        <f>IF(真值表!P34=1,$O41&amp;"+","")</f>
        <v/>
      </c>
      <c r="Q41" s="47" t="str">
        <f>IF(真值表!Q34=1,$O41&amp;"+","")</f>
        <v/>
      </c>
      <c r="R41" s="47" t="str">
        <f>IF(真值表!R34=1,$O41&amp;"+","")</f>
        <v/>
      </c>
      <c r="S41" s="47" t="str">
        <f>IF(真值表!S34=1,$O41&amp;"+","")</f>
        <v/>
      </c>
      <c r="T41" s="47" t="str">
        <f>IF(真值表!T34=1,$O41&amp;"+","")</f>
        <v/>
      </c>
      <c r="U41" s="47" t="str">
        <f>IF(真值表!U34=1,$O41&amp;"+","")</f>
        <v/>
      </c>
      <c r="V41" s="47" t="str">
        <f>IF(真值表!V34=1,$O41&amp;"+","")</f>
        <v/>
      </c>
      <c r="W41" s="47" t="str">
        <f>IF(真值表!W34=1,$O41&amp;"+","")</f>
        <v/>
      </c>
      <c r="X41" s="47" t="str">
        <f>IF(真值表!X34=1,$O41&amp;"+","")</f>
        <v/>
      </c>
      <c r="Y41" s="47" t="str">
        <f>IF(真值表!Y34=1,$O41&amp;"+","")</f>
        <v/>
      </c>
      <c r="Z41" s="47" t="str">
        <f>IF(真值表!Z34=1,$O41&amp;"+","")</f>
        <v/>
      </c>
      <c r="AA41" s="47" t="str">
        <f>IF(真值表!AA34=1,$O41&amp;"+","")</f>
        <v/>
      </c>
      <c r="AB41" s="47" t="str">
        <f>IF(真值表!AB34=1,$O41&amp;"+","")</f>
        <v/>
      </c>
      <c r="AC41" s="47" t="str">
        <f>IF(真值表!AC34=1,$O41&amp;"+","")</f>
        <v/>
      </c>
      <c r="AD41" s="47" t="e">
        <f>IF(真值表!#REF!=1,$O41&amp;"+","")</f>
        <v>#REF!</v>
      </c>
      <c r="AE41" s="47" t="e">
        <f>IF(真值表!#REF!=1,$O41&amp;"+","")</f>
        <v>#REF!</v>
      </c>
      <c r="AF41" s="47" t="str">
        <f>IF(真值表!AD34=1,$O41&amp;"+","")</f>
        <v/>
      </c>
      <c r="AG41" s="47" t="e">
        <f>IF(真值表!#REF!=1,$O41&amp;"+","")</f>
        <v>#REF!</v>
      </c>
      <c r="AH41" s="47" t="str">
        <f>IF(真值表!AE34=1,$O41&amp;"+","")</f>
        <v/>
      </c>
      <c r="AI41" s="47" t="e">
        <f>IF(真值表!#REF!=1,$O41&amp;"+","")</f>
        <v>#REF!</v>
      </c>
      <c r="AJ41" s="47" t="e">
        <f>IF(真值表!#REF!=1,$O41&amp;"+","")</f>
        <v>#REF!</v>
      </c>
      <c r="AK41" s="47" t="e">
        <f>IF(真值表!#REF!=1,$O41&amp;"+","")</f>
        <v>#REF!</v>
      </c>
      <c r="AL41" s="47" t="e">
        <f>IF(真值表!#REF!=1,$O41&amp;"+","")</f>
        <v>#REF!</v>
      </c>
    </row>
    <row r="42" spans="1:38" ht="16.5" hidden="1" x14ac:dyDescent="0.6">
      <c r="A42" s="30" t="str">
        <f>IF(ISBLANK(真值表!A35),"",真值表!A35)</f>
        <v/>
      </c>
      <c r="B42" s="35" t="str">
        <f>IF(ISBLANK(真值表!B35),"",真值表!B35)</f>
        <v/>
      </c>
      <c r="C42" s="35" t="str">
        <f>IF(ISBLANK(真值表!C35),"",真值表!C35)</f>
        <v/>
      </c>
      <c r="D42" s="34" t="str">
        <f>IF(ISBLANK(真值表!D35),"",真值表!D35)</f>
        <v/>
      </c>
      <c r="E42" s="53" t="str">
        <f>IF(真值表!E35=1," "&amp;真值表!E$1&amp;"&amp;",IF(真值表!E35=0,"~"&amp;真值表!E$1&amp;"&amp;",""))</f>
        <v/>
      </c>
      <c r="F42" s="53" t="str">
        <f>IF(真值表!F35=1," "&amp;真值表!F$1&amp;"&amp;",IF(真值表!F35=0,"~"&amp;真值表!F$1&amp;"&amp;",""))</f>
        <v/>
      </c>
      <c r="G42" s="53" t="str">
        <f>IF(真值表!G35=1," "&amp;真值表!G$1&amp;"&amp;",IF(真值表!G35=0,"~"&amp;真值表!G$1&amp;"&amp;",""))</f>
        <v/>
      </c>
      <c r="H42" s="53" t="str">
        <f>IF(真值表!H35=1," "&amp;真值表!H$1&amp;"&amp;",IF(真值表!H35=0,"~"&amp;真值表!H$1&amp;"&amp;",""))</f>
        <v/>
      </c>
      <c r="I42" s="53" t="str">
        <f>IF(真值表!I35=1," "&amp;真值表!I$1&amp;"&amp;",IF(真值表!I35=0,"~"&amp;真值表!I$1&amp;"&amp;",""))</f>
        <v/>
      </c>
      <c r="J42" s="52" t="str">
        <f>IF(真值表!J35=1," "&amp;真值表!J$1&amp;"&amp;",IF(真值表!J35=0,"~"&amp;真值表!J$1&amp;"&amp;",""))</f>
        <v/>
      </c>
      <c r="K42" s="52" t="str">
        <f>IF(真值表!K35=1," "&amp;真值表!K$1&amp;"&amp;",IF(真值表!K35=0,"~"&amp;真值表!K$1&amp;"&amp;",""))</f>
        <v/>
      </c>
      <c r="L42" s="52" t="str">
        <f>IF(真值表!L35=1," "&amp;真值表!L$1&amp;"&amp;",IF(真值表!L35=0,"~"&amp;真值表!L$1&amp;"&amp;",""))</f>
        <v/>
      </c>
      <c r="M42" s="52" t="str">
        <f>IF(真值表!M35=1," "&amp;真值表!M$1&amp;"&amp;",IF(真值表!M35=0,"~"&amp;真值表!M$1&amp;"&amp;",""))</f>
        <v/>
      </c>
      <c r="N42" s="52" t="str">
        <f>IF(真值表!N35=1," "&amp;真值表!N$1&amp;"&amp;",IF(真值表!N35=0,"~"&amp;真值表!N$1&amp;"&amp;",""))</f>
        <v/>
      </c>
      <c r="O42" s="51" t="str">
        <f t="shared" si="1"/>
        <v/>
      </c>
      <c r="P42" s="24" t="str">
        <f>IF(真值表!P35=1,$O42&amp;"+","")</f>
        <v/>
      </c>
      <c r="Q42" s="24" t="str">
        <f>IF(真值表!Q35=1,$O42&amp;"+","")</f>
        <v/>
      </c>
      <c r="R42" s="24" t="str">
        <f>IF(真值表!R35=1,$O42&amp;"+","")</f>
        <v/>
      </c>
      <c r="S42" s="24" t="str">
        <f>IF(真值表!S35=1,$O42&amp;"+","")</f>
        <v/>
      </c>
      <c r="T42" s="24" t="str">
        <f>IF(真值表!T35=1,$O42&amp;"+","")</f>
        <v/>
      </c>
      <c r="U42" s="24" t="str">
        <f>IF(真值表!U35=1,$O42&amp;"+","")</f>
        <v/>
      </c>
      <c r="V42" s="24" t="str">
        <f>IF(真值表!V35=1,$O42&amp;"+","")</f>
        <v/>
      </c>
      <c r="W42" s="24" t="str">
        <f>IF(真值表!W35=1,$O42&amp;"+","")</f>
        <v/>
      </c>
      <c r="X42" s="24" t="str">
        <f>IF(真值表!X35=1,$O42&amp;"+","")</f>
        <v/>
      </c>
      <c r="Y42" s="24" t="str">
        <f>IF(真值表!Y35=1,$O42&amp;"+","")</f>
        <v/>
      </c>
      <c r="Z42" s="24" t="str">
        <f>IF(真值表!Z35=1,$O42&amp;"+","")</f>
        <v/>
      </c>
      <c r="AA42" s="24" t="str">
        <f>IF(真值表!AA35=1,$O42&amp;"+","")</f>
        <v/>
      </c>
      <c r="AB42" s="24" t="str">
        <f>IF(真值表!AB35=1,$O42&amp;"+","")</f>
        <v/>
      </c>
      <c r="AC42" s="24" t="str">
        <f>IF(真值表!AC35=1,$O42&amp;"+","")</f>
        <v/>
      </c>
      <c r="AD42" s="24" t="e">
        <f>IF(真值表!#REF!=1,$O42&amp;"+","")</f>
        <v>#REF!</v>
      </c>
      <c r="AE42" s="24" t="e">
        <f>IF(真值表!#REF!=1,$O42&amp;"+","")</f>
        <v>#REF!</v>
      </c>
      <c r="AF42" s="24" t="str">
        <f>IF(真值表!AD35=1,$O42&amp;"+","")</f>
        <v/>
      </c>
      <c r="AG42" s="24" t="e">
        <f>IF(真值表!#REF!=1,$O42&amp;"+","")</f>
        <v>#REF!</v>
      </c>
      <c r="AH42" s="24" t="str">
        <f>IF(真值表!AE35=1,$O42&amp;"+","")</f>
        <v/>
      </c>
      <c r="AI42" s="24" t="e">
        <f>IF(真值表!#REF!=1,$O42&amp;"+","")</f>
        <v>#REF!</v>
      </c>
      <c r="AJ42" s="24" t="e">
        <f>IF(真值表!#REF!=1,$O42&amp;"+","")</f>
        <v>#REF!</v>
      </c>
      <c r="AK42" s="24" t="e">
        <f>IF(真值表!#REF!=1,$O42&amp;"+","")</f>
        <v>#REF!</v>
      </c>
      <c r="AL42" s="24" t="e">
        <f>IF(真值表!#REF!=1,$O42&amp;"+","")</f>
        <v>#REF!</v>
      </c>
    </row>
    <row r="43" spans="1:38" ht="16.5" hidden="1" x14ac:dyDescent="0.6">
      <c r="A43" s="48" t="str">
        <f>IF(ISBLANK(真值表!A36),"",真值表!A36)</f>
        <v/>
      </c>
      <c r="B43" s="43" t="str">
        <f>IF(ISBLANK(真值表!B36),"",真值表!B36)</f>
        <v/>
      </c>
      <c r="C43" s="50" t="str">
        <f>IF(ISBLANK(真值表!C36),"",真值表!C36)</f>
        <v/>
      </c>
      <c r="D43" s="49" t="str">
        <f>IF(ISBLANK(真值表!D36),"",真值表!D36)</f>
        <v/>
      </c>
      <c r="E43" s="45" t="str">
        <f>IF(真值表!E36=1," "&amp;真值表!E$1&amp;"&amp;",IF(真值表!E36=0,"~"&amp;真值表!E$1&amp;"&amp;",""))</f>
        <v/>
      </c>
      <c r="F43" s="45" t="str">
        <f>IF(真值表!F36=1," "&amp;真值表!F$1&amp;"&amp;",IF(真值表!F36=0,"~"&amp;真值表!F$1&amp;"&amp;",""))</f>
        <v/>
      </c>
      <c r="G43" s="45" t="str">
        <f>IF(真值表!G36=1," "&amp;真值表!G$1&amp;"&amp;",IF(真值表!G36=0,"~"&amp;真值表!G$1&amp;"&amp;",""))</f>
        <v/>
      </c>
      <c r="H43" s="45" t="str">
        <f>IF(真值表!H36=1," "&amp;真值表!H$1&amp;"&amp;",IF(真值表!H36=0,"~"&amp;真值表!H$1&amp;"&amp;",""))</f>
        <v/>
      </c>
      <c r="I43" s="45" t="str">
        <f>IF(真值表!I36=1," "&amp;真值表!I$1&amp;"&amp;",IF(真值表!I36=0,"~"&amp;真值表!I$1&amp;"&amp;",""))</f>
        <v/>
      </c>
      <c r="J43" s="44" t="str">
        <f>IF(真值表!J36=1," "&amp;真值表!J$1&amp;"&amp;",IF(真值表!J36=0,"~"&amp;真值表!J$1&amp;"&amp;",""))</f>
        <v/>
      </c>
      <c r="K43" s="44" t="str">
        <f>IF(真值表!K36=1," "&amp;真值表!K$1&amp;"&amp;",IF(真值表!K36=0,"~"&amp;真值表!K$1&amp;"&amp;",""))</f>
        <v/>
      </c>
      <c r="L43" s="44" t="str">
        <f>IF(真值表!L36=1," "&amp;真值表!L$1&amp;"&amp;",IF(真值表!L36=0,"~"&amp;真值表!L$1&amp;"&amp;",""))</f>
        <v/>
      </c>
      <c r="M43" s="44" t="str">
        <f>IF(真值表!M36=1," "&amp;真值表!M$1&amp;"&amp;",IF(真值表!M36=0,"~"&amp;真值表!M$1&amp;"&amp;",""))</f>
        <v/>
      </c>
      <c r="N43" s="44" t="str">
        <f>IF(真值表!N36=1," "&amp;真值表!N$1&amp;"&amp;",IF(真值表!N36=0,"~"&amp;真值表!N$1&amp;"&amp;",""))</f>
        <v/>
      </c>
      <c r="O43" s="46" t="str">
        <f t="shared" si="1"/>
        <v/>
      </c>
      <c r="P43" s="47" t="str">
        <f>IF(真值表!P36=1,$O43&amp;"+","")</f>
        <v/>
      </c>
      <c r="Q43" s="47" t="str">
        <f>IF(真值表!Q36=1,$O43&amp;"+","")</f>
        <v/>
      </c>
      <c r="R43" s="47" t="str">
        <f>IF(真值表!R36=1,$O43&amp;"+","")</f>
        <v/>
      </c>
      <c r="S43" s="47" t="str">
        <f>IF(真值表!S36=1,$O43&amp;"+","")</f>
        <v/>
      </c>
      <c r="T43" s="47" t="str">
        <f>IF(真值表!T36=1,$O43&amp;"+","")</f>
        <v/>
      </c>
      <c r="U43" s="47" t="str">
        <f>IF(真值表!U36=1,$O43&amp;"+","")</f>
        <v/>
      </c>
      <c r="V43" s="47" t="str">
        <f>IF(真值表!V36=1,$O43&amp;"+","")</f>
        <v/>
      </c>
      <c r="W43" s="47" t="str">
        <f>IF(真值表!W36=1,$O43&amp;"+","")</f>
        <v/>
      </c>
      <c r="X43" s="47" t="str">
        <f>IF(真值表!X36=1,$O43&amp;"+","")</f>
        <v/>
      </c>
      <c r="Y43" s="47" t="str">
        <f>IF(真值表!Y36=1,$O43&amp;"+","")</f>
        <v/>
      </c>
      <c r="Z43" s="47" t="str">
        <f>IF(真值表!Z36=1,$O43&amp;"+","")</f>
        <v/>
      </c>
      <c r="AA43" s="47" t="str">
        <f>IF(真值表!AA36=1,$O43&amp;"+","")</f>
        <v/>
      </c>
      <c r="AB43" s="47" t="str">
        <f>IF(真值表!AB36=1,$O43&amp;"+","")</f>
        <v/>
      </c>
      <c r="AC43" s="47" t="str">
        <f>IF(真值表!AC36=1,$O43&amp;"+","")</f>
        <v/>
      </c>
      <c r="AD43" s="47" t="e">
        <f>IF(真值表!#REF!=1,$O43&amp;"+","")</f>
        <v>#REF!</v>
      </c>
      <c r="AE43" s="47" t="e">
        <f>IF(真值表!#REF!=1,$O43&amp;"+","")</f>
        <v>#REF!</v>
      </c>
      <c r="AF43" s="47" t="str">
        <f>IF(真值表!AD36=1,$O43&amp;"+","")</f>
        <v/>
      </c>
      <c r="AG43" s="47" t="e">
        <f>IF(真值表!#REF!=1,$O43&amp;"+","")</f>
        <v>#REF!</v>
      </c>
      <c r="AH43" s="47" t="str">
        <f>IF(真值表!AE36=1,$O43&amp;"+","")</f>
        <v/>
      </c>
      <c r="AI43" s="47" t="e">
        <f>IF(真值表!#REF!=1,$O43&amp;"+","")</f>
        <v>#REF!</v>
      </c>
      <c r="AJ43" s="47" t="e">
        <f>IF(真值表!#REF!=1,$O43&amp;"+","")</f>
        <v>#REF!</v>
      </c>
      <c r="AK43" s="47" t="e">
        <f>IF(真值表!#REF!=1,$O43&amp;"+","")</f>
        <v>#REF!</v>
      </c>
      <c r="AL43" s="47" t="e">
        <f>IF(真值表!#REF!=1,$O43&amp;"+","")</f>
        <v>#REF!</v>
      </c>
    </row>
    <row r="44" spans="1:38" ht="16.5" hidden="1" x14ac:dyDescent="0.6">
      <c r="A44" s="30" t="str">
        <f>IF(ISBLANK(真值表!A37),"",真值表!A37)</f>
        <v/>
      </c>
      <c r="B44" s="35" t="str">
        <f>IF(ISBLANK(真值表!B37),"",真值表!B37)</f>
        <v/>
      </c>
      <c r="C44" s="35" t="str">
        <f>IF(ISBLANK(真值表!C37),"",真值表!C37)</f>
        <v/>
      </c>
      <c r="D44" s="34" t="str">
        <f>IF(ISBLANK(真值表!D37),"",真值表!D37)</f>
        <v/>
      </c>
      <c r="E44" s="53" t="str">
        <f>IF(真值表!E37=1," "&amp;真值表!E$1&amp;"&amp;",IF(真值表!E37=0,"~"&amp;真值表!E$1&amp;"&amp;",""))</f>
        <v/>
      </c>
      <c r="F44" s="53" t="str">
        <f>IF(真值表!F37=1," "&amp;真值表!F$1&amp;"&amp;",IF(真值表!F37=0,"~"&amp;真值表!F$1&amp;"&amp;",""))</f>
        <v/>
      </c>
      <c r="G44" s="53" t="str">
        <f>IF(真值表!G37=1," "&amp;真值表!G$1&amp;"&amp;",IF(真值表!G37=0,"~"&amp;真值表!G$1&amp;"&amp;",""))</f>
        <v/>
      </c>
      <c r="H44" s="53" t="str">
        <f>IF(真值表!H37=1," "&amp;真值表!H$1&amp;"&amp;",IF(真值表!H37=0,"~"&amp;真值表!H$1&amp;"&amp;",""))</f>
        <v/>
      </c>
      <c r="I44" s="53" t="str">
        <f>IF(真值表!I37=1," "&amp;真值表!I$1&amp;"&amp;",IF(真值表!I37=0,"~"&amp;真值表!I$1&amp;"&amp;",""))</f>
        <v/>
      </c>
      <c r="J44" s="52" t="str">
        <f>IF(真值表!J37=1," "&amp;真值表!J$1&amp;"&amp;",IF(真值表!J37=0,"~"&amp;真值表!J$1&amp;"&amp;",""))</f>
        <v/>
      </c>
      <c r="K44" s="52" t="str">
        <f>IF(真值表!K37=1," "&amp;真值表!K$1&amp;"&amp;",IF(真值表!K37=0,"~"&amp;真值表!K$1&amp;"&amp;",""))</f>
        <v/>
      </c>
      <c r="L44" s="52" t="str">
        <f>IF(真值表!L37=1," "&amp;真值表!L$1&amp;"&amp;",IF(真值表!L37=0,"~"&amp;真值表!L$1&amp;"&amp;",""))</f>
        <v/>
      </c>
      <c r="M44" s="52" t="str">
        <f>IF(真值表!M37=1," "&amp;真值表!M$1&amp;"&amp;",IF(真值表!M37=0,"~"&amp;真值表!M$1&amp;"&amp;",""))</f>
        <v/>
      </c>
      <c r="N44" s="52" t="str">
        <f>IF(真值表!N37=1," "&amp;真值表!N$1&amp;"&amp;",IF(真值表!N37=0,"~"&amp;真值表!N$1&amp;"&amp;",""))</f>
        <v/>
      </c>
      <c r="O44" s="51" t="str">
        <f t="shared" si="1"/>
        <v/>
      </c>
      <c r="P44" s="24" t="str">
        <f>IF(真值表!P37=1,$O44&amp;"+","")</f>
        <v/>
      </c>
      <c r="Q44" s="24" t="str">
        <f>IF(真值表!Q37=1,$O44&amp;"+","")</f>
        <v/>
      </c>
      <c r="R44" s="24" t="str">
        <f>IF(真值表!R37=1,$O44&amp;"+","")</f>
        <v/>
      </c>
      <c r="S44" s="24" t="str">
        <f>IF(真值表!S37=1,$O44&amp;"+","")</f>
        <v/>
      </c>
      <c r="T44" s="24" t="str">
        <f>IF(真值表!T37=1,$O44&amp;"+","")</f>
        <v/>
      </c>
      <c r="U44" s="24" t="str">
        <f>IF(真值表!U37=1,$O44&amp;"+","")</f>
        <v/>
      </c>
      <c r="V44" s="24" t="str">
        <f>IF(真值表!V37=1,$O44&amp;"+","")</f>
        <v/>
      </c>
      <c r="W44" s="24" t="str">
        <f>IF(真值表!W37=1,$O44&amp;"+","")</f>
        <v/>
      </c>
      <c r="X44" s="24" t="str">
        <f>IF(真值表!X37=1,$O44&amp;"+","")</f>
        <v/>
      </c>
      <c r="Y44" s="24" t="str">
        <f>IF(真值表!Y37=1,$O44&amp;"+","")</f>
        <v/>
      </c>
      <c r="Z44" s="24" t="str">
        <f>IF(真值表!Z37=1,$O44&amp;"+","")</f>
        <v/>
      </c>
      <c r="AA44" s="24" t="str">
        <f>IF(真值表!AA37=1,$O44&amp;"+","")</f>
        <v/>
      </c>
      <c r="AB44" s="24" t="str">
        <f>IF(真值表!AB37=1,$O44&amp;"+","")</f>
        <v/>
      </c>
      <c r="AC44" s="24" t="str">
        <f>IF(真值表!AC37=1,$O44&amp;"+","")</f>
        <v/>
      </c>
      <c r="AD44" s="24" t="e">
        <f>IF(真值表!#REF!=1,$O44&amp;"+","")</f>
        <v>#REF!</v>
      </c>
      <c r="AE44" s="24" t="e">
        <f>IF(真值表!#REF!=1,$O44&amp;"+","")</f>
        <v>#REF!</v>
      </c>
      <c r="AF44" s="24" t="str">
        <f>IF(真值表!AD37=1,$O44&amp;"+","")</f>
        <v/>
      </c>
      <c r="AG44" s="24" t="e">
        <f>IF(真值表!#REF!=1,$O44&amp;"+","")</f>
        <v>#REF!</v>
      </c>
      <c r="AH44" s="24" t="str">
        <f>IF(真值表!AE37=1,$O44&amp;"+","")</f>
        <v/>
      </c>
      <c r="AI44" s="24" t="e">
        <f>IF(真值表!#REF!=1,$O44&amp;"+","")</f>
        <v>#REF!</v>
      </c>
      <c r="AJ44" s="24" t="e">
        <f>IF(真值表!#REF!=1,$O44&amp;"+","")</f>
        <v>#REF!</v>
      </c>
      <c r="AK44" s="24" t="e">
        <f>IF(真值表!#REF!=1,$O44&amp;"+","")</f>
        <v>#REF!</v>
      </c>
      <c r="AL44" s="24" t="e">
        <f>IF(真值表!#REF!=1,$O44&amp;"+","")</f>
        <v>#REF!</v>
      </c>
    </row>
    <row r="45" spans="1:38" ht="16.5" hidden="1" x14ac:dyDescent="0.6">
      <c r="A45" s="48" t="str">
        <f>IF(ISBLANK(真值表!A38),"",真值表!A38)</f>
        <v/>
      </c>
      <c r="B45" s="43" t="str">
        <f>IF(ISBLANK(真值表!B38),"",真值表!B38)</f>
        <v/>
      </c>
      <c r="C45" s="50" t="str">
        <f>IF(ISBLANK(真值表!C38),"",真值表!C38)</f>
        <v/>
      </c>
      <c r="D45" s="49" t="str">
        <f>IF(ISBLANK(真值表!D38),"",真值表!D38)</f>
        <v/>
      </c>
      <c r="E45" s="45" t="str">
        <f>IF(真值表!E38=1," "&amp;真值表!E$1&amp;"&amp;",IF(真值表!E38=0,"~"&amp;真值表!E$1&amp;"&amp;",""))</f>
        <v/>
      </c>
      <c r="F45" s="45" t="str">
        <f>IF(真值表!F38=1," "&amp;真值表!F$1&amp;"&amp;",IF(真值表!F38=0,"~"&amp;真值表!F$1&amp;"&amp;",""))</f>
        <v/>
      </c>
      <c r="G45" s="45" t="str">
        <f>IF(真值表!G38=1," "&amp;真值表!G$1&amp;"&amp;",IF(真值表!G38=0,"~"&amp;真值表!G$1&amp;"&amp;",""))</f>
        <v/>
      </c>
      <c r="H45" s="45" t="str">
        <f>IF(真值表!H38=1," "&amp;真值表!H$1&amp;"&amp;",IF(真值表!H38=0,"~"&amp;真值表!H$1&amp;"&amp;",""))</f>
        <v/>
      </c>
      <c r="I45" s="45" t="str">
        <f>IF(真值表!I38=1," "&amp;真值表!I$1&amp;"&amp;",IF(真值表!I38=0,"~"&amp;真值表!I$1&amp;"&amp;",""))</f>
        <v/>
      </c>
      <c r="J45" s="44" t="str">
        <f>IF(真值表!J38=1," "&amp;真值表!J$1&amp;"&amp;",IF(真值表!J38=0,"~"&amp;真值表!J$1&amp;"&amp;",""))</f>
        <v/>
      </c>
      <c r="K45" s="44" t="str">
        <f>IF(真值表!K38=1," "&amp;真值表!K$1&amp;"&amp;",IF(真值表!K38=0,"~"&amp;真值表!K$1&amp;"&amp;",""))</f>
        <v/>
      </c>
      <c r="L45" s="44" t="str">
        <f>IF(真值表!L38=1," "&amp;真值表!L$1&amp;"&amp;",IF(真值表!L38=0,"~"&amp;真值表!L$1&amp;"&amp;",""))</f>
        <v/>
      </c>
      <c r="M45" s="44" t="str">
        <f>IF(真值表!M38=1," "&amp;真值表!M$1&amp;"&amp;",IF(真值表!M38=0,"~"&amp;真值表!M$1&amp;"&amp;",""))</f>
        <v/>
      </c>
      <c r="N45" s="44" t="str">
        <f>IF(真值表!N38=1," "&amp;真值表!N$1&amp;"&amp;",IF(真值表!N38=0,"~"&amp;真值表!N$1&amp;"&amp;",""))</f>
        <v/>
      </c>
      <c r="O45" s="46" t="str">
        <f t="shared" si="1"/>
        <v/>
      </c>
      <c r="P45" s="47" t="str">
        <f>IF(真值表!P38=1,$O45&amp;"+","")</f>
        <v/>
      </c>
      <c r="Q45" s="47" t="str">
        <f>IF(真值表!Q38=1,$O45&amp;"+","")</f>
        <v/>
      </c>
      <c r="R45" s="47" t="str">
        <f>IF(真值表!R38=1,$O45&amp;"+","")</f>
        <v/>
      </c>
      <c r="S45" s="47" t="str">
        <f>IF(真值表!S38=1,$O45&amp;"+","")</f>
        <v/>
      </c>
      <c r="T45" s="47" t="str">
        <f>IF(真值表!T38=1,$O45&amp;"+","")</f>
        <v/>
      </c>
      <c r="U45" s="47" t="str">
        <f>IF(真值表!U38=1,$O45&amp;"+","")</f>
        <v/>
      </c>
      <c r="V45" s="47" t="str">
        <f>IF(真值表!V38=1,$O45&amp;"+","")</f>
        <v/>
      </c>
      <c r="W45" s="47" t="str">
        <f>IF(真值表!W38=1,$O45&amp;"+","")</f>
        <v/>
      </c>
      <c r="X45" s="47" t="str">
        <f>IF(真值表!X38=1,$O45&amp;"+","")</f>
        <v/>
      </c>
      <c r="Y45" s="47" t="str">
        <f>IF(真值表!Y38=1,$O45&amp;"+","")</f>
        <v/>
      </c>
      <c r="Z45" s="47" t="str">
        <f>IF(真值表!Z38=1,$O45&amp;"+","")</f>
        <v/>
      </c>
      <c r="AA45" s="47" t="str">
        <f>IF(真值表!AA38=1,$O45&amp;"+","")</f>
        <v/>
      </c>
      <c r="AB45" s="47" t="str">
        <f>IF(真值表!AB38=1,$O45&amp;"+","")</f>
        <v/>
      </c>
      <c r="AC45" s="47" t="str">
        <f>IF(真值表!AC38=1,$O45&amp;"+","")</f>
        <v/>
      </c>
      <c r="AD45" s="47" t="e">
        <f>IF(真值表!#REF!=1,$O45&amp;"+","")</f>
        <v>#REF!</v>
      </c>
      <c r="AE45" s="47" t="e">
        <f>IF(真值表!#REF!=1,$O45&amp;"+","")</f>
        <v>#REF!</v>
      </c>
      <c r="AF45" s="47" t="str">
        <f>IF(真值表!AD38=1,$O45&amp;"+","")</f>
        <v/>
      </c>
      <c r="AG45" s="47" t="e">
        <f>IF(真值表!#REF!=1,$O45&amp;"+","")</f>
        <v>#REF!</v>
      </c>
      <c r="AH45" s="47" t="str">
        <f>IF(真值表!AE38=1,$O45&amp;"+","")</f>
        <v/>
      </c>
      <c r="AI45" s="47" t="e">
        <f>IF(真值表!#REF!=1,$O45&amp;"+","")</f>
        <v>#REF!</v>
      </c>
      <c r="AJ45" s="47" t="e">
        <f>IF(真值表!#REF!=1,$O45&amp;"+","")</f>
        <v>#REF!</v>
      </c>
      <c r="AK45" s="47" t="e">
        <f>IF(真值表!#REF!=1,$O45&amp;"+","")</f>
        <v>#REF!</v>
      </c>
      <c r="AL45" s="47" t="e">
        <f>IF(真值表!#REF!=1,$O45&amp;"+","")</f>
        <v>#REF!</v>
      </c>
    </row>
    <row r="46" spans="1:38" ht="16.5" hidden="1" x14ac:dyDescent="0.6">
      <c r="A46" s="30" t="str">
        <f>IF(ISBLANK(真值表!A39),"",真值表!A39)</f>
        <v/>
      </c>
      <c r="B46" s="35" t="str">
        <f>IF(ISBLANK(真值表!B39),"",真值表!B39)</f>
        <v/>
      </c>
      <c r="C46" s="35" t="str">
        <f>IF(ISBLANK(真值表!C39),"",真值表!C39)</f>
        <v/>
      </c>
      <c r="D46" s="34" t="str">
        <f>IF(ISBLANK(真值表!D39),"",真值表!D39)</f>
        <v/>
      </c>
      <c r="E46" s="53" t="str">
        <f>IF(真值表!E39=1," "&amp;真值表!E$1&amp;"&amp;",IF(真值表!E39=0,"~"&amp;真值表!E$1&amp;"&amp;",""))</f>
        <v/>
      </c>
      <c r="F46" s="53" t="str">
        <f>IF(真值表!F39=1," "&amp;真值表!F$1&amp;"&amp;",IF(真值表!F39=0,"~"&amp;真值表!F$1&amp;"&amp;",""))</f>
        <v/>
      </c>
      <c r="G46" s="53" t="str">
        <f>IF(真值表!G39=1," "&amp;真值表!G$1&amp;"&amp;",IF(真值表!G39=0,"~"&amp;真值表!G$1&amp;"&amp;",""))</f>
        <v/>
      </c>
      <c r="H46" s="53" t="str">
        <f>IF(真值表!H39=1," "&amp;真值表!H$1&amp;"&amp;",IF(真值表!H39=0,"~"&amp;真值表!H$1&amp;"&amp;",""))</f>
        <v/>
      </c>
      <c r="I46" s="53" t="str">
        <f>IF(真值表!I39=1," "&amp;真值表!I$1&amp;"&amp;",IF(真值表!I39=0,"~"&amp;真值表!I$1&amp;"&amp;",""))</f>
        <v/>
      </c>
      <c r="J46" s="52" t="str">
        <f>IF(真值表!J39=1," "&amp;真值表!J$1&amp;"&amp;",IF(真值表!J39=0,"~"&amp;真值表!J$1&amp;"&amp;",""))</f>
        <v/>
      </c>
      <c r="K46" s="52" t="str">
        <f>IF(真值表!K39=1," "&amp;真值表!K$1&amp;"&amp;",IF(真值表!K39=0,"~"&amp;真值表!K$1&amp;"&amp;",""))</f>
        <v/>
      </c>
      <c r="L46" s="52" t="str">
        <f>IF(真值表!L39=1," "&amp;真值表!L$1&amp;"&amp;",IF(真值表!L39=0,"~"&amp;真值表!L$1&amp;"&amp;",""))</f>
        <v/>
      </c>
      <c r="M46" s="52" t="str">
        <f>IF(真值表!M39=1," "&amp;真值表!M$1&amp;"&amp;",IF(真值表!M39=0,"~"&amp;真值表!M$1&amp;"&amp;",""))</f>
        <v/>
      </c>
      <c r="N46" s="52" t="str">
        <f>IF(真值表!N39=1," "&amp;真值表!N$1&amp;"&amp;",IF(真值表!N39=0,"~"&amp;真值表!N$1&amp;"&amp;",""))</f>
        <v/>
      </c>
      <c r="O46" s="51" t="str">
        <f t="shared" si="1"/>
        <v/>
      </c>
      <c r="P46" s="24" t="str">
        <f>IF(真值表!P39=1,$O46&amp;"+","")</f>
        <v/>
      </c>
      <c r="Q46" s="24" t="str">
        <f>IF(真值表!Q39=1,$O46&amp;"+","")</f>
        <v/>
      </c>
      <c r="R46" s="24" t="str">
        <f>IF(真值表!R39=1,$O46&amp;"+","")</f>
        <v/>
      </c>
      <c r="S46" s="24" t="str">
        <f>IF(真值表!S39=1,$O46&amp;"+","")</f>
        <v/>
      </c>
      <c r="T46" s="24" t="str">
        <f>IF(真值表!T39=1,$O46&amp;"+","")</f>
        <v/>
      </c>
      <c r="U46" s="24" t="str">
        <f>IF(真值表!U39=1,$O46&amp;"+","")</f>
        <v/>
      </c>
      <c r="V46" s="24" t="str">
        <f>IF(真值表!V39=1,$O46&amp;"+","")</f>
        <v/>
      </c>
      <c r="W46" s="24" t="str">
        <f>IF(真值表!W39=1,$O46&amp;"+","")</f>
        <v/>
      </c>
      <c r="X46" s="24" t="str">
        <f>IF(真值表!X39=1,$O46&amp;"+","")</f>
        <v/>
      </c>
      <c r="Y46" s="24" t="str">
        <f>IF(真值表!Y39=1,$O46&amp;"+","")</f>
        <v/>
      </c>
      <c r="Z46" s="24" t="str">
        <f>IF(真值表!Z39=1,$O46&amp;"+","")</f>
        <v/>
      </c>
      <c r="AA46" s="24" t="str">
        <f>IF(真值表!AA39=1,$O46&amp;"+","")</f>
        <v/>
      </c>
      <c r="AB46" s="24" t="str">
        <f>IF(真值表!AB39=1,$O46&amp;"+","")</f>
        <v/>
      </c>
      <c r="AC46" s="24" t="str">
        <f>IF(真值表!AC39=1,$O46&amp;"+","")</f>
        <v/>
      </c>
      <c r="AD46" s="24" t="e">
        <f>IF(真值表!#REF!=1,$O46&amp;"+","")</f>
        <v>#REF!</v>
      </c>
      <c r="AE46" s="24" t="e">
        <f>IF(真值表!#REF!=1,$O46&amp;"+","")</f>
        <v>#REF!</v>
      </c>
      <c r="AF46" s="24" t="str">
        <f>IF(真值表!AD39=1,$O46&amp;"+","")</f>
        <v/>
      </c>
      <c r="AG46" s="24" t="e">
        <f>IF(真值表!#REF!=1,$O46&amp;"+","")</f>
        <v>#REF!</v>
      </c>
      <c r="AH46" s="24" t="str">
        <f>IF(真值表!AE39=1,$O46&amp;"+","")</f>
        <v/>
      </c>
      <c r="AI46" s="24" t="e">
        <f>IF(真值表!#REF!=1,$O46&amp;"+","")</f>
        <v>#REF!</v>
      </c>
      <c r="AJ46" s="24" t="e">
        <f>IF(真值表!#REF!=1,$O46&amp;"+","")</f>
        <v>#REF!</v>
      </c>
      <c r="AK46" s="24" t="e">
        <f>IF(真值表!#REF!=1,$O46&amp;"+","")</f>
        <v>#REF!</v>
      </c>
      <c r="AL46" s="24" t="e">
        <f>IF(真值表!#REF!=1,$O46&amp;"+","")</f>
        <v>#REF!</v>
      </c>
    </row>
    <row r="47" spans="1:38" ht="16.5" hidden="1" x14ac:dyDescent="0.6">
      <c r="A47" s="48" t="str">
        <f>IF(ISBLANK(真值表!A40),"",真值表!A40)</f>
        <v/>
      </c>
      <c r="B47" s="43" t="str">
        <f>IF(ISBLANK(真值表!B40),"",真值表!B40)</f>
        <v/>
      </c>
      <c r="C47" s="50" t="str">
        <f>IF(ISBLANK(真值表!C40),"",真值表!C40)</f>
        <v/>
      </c>
      <c r="D47" s="49" t="str">
        <f>IF(ISBLANK(真值表!D40),"",真值表!D40)</f>
        <v/>
      </c>
      <c r="E47" s="45" t="str">
        <f>IF(真值表!E40=1," "&amp;真值表!E$1&amp;"&amp;",IF(真值表!E40=0,"~"&amp;真值表!E$1&amp;"&amp;",""))</f>
        <v/>
      </c>
      <c r="F47" s="45" t="str">
        <f>IF(真值表!F40=1," "&amp;真值表!F$1&amp;"&amp;",IF(真值表!F40=0,"~"&amp;真值表!F$1&amp;"&amp;",""))</f>
        <v/>
      </c>
      <c r="G47" s="45" t="str">
        <f>IF(真值表!G40=1," "&amp;真值表!G$1&amp;"&amp;",IF(真值表!G40=0,"~"&amp;真值表!G$1&amp;"&amp;",""))</f>
        <v/>
      </c>
      <c r="H47" s="45" t="str">
        <f>IF(真值表!H40=1," "&amp;真值表!H$1&amp;"&amp;",IF(真值表!H40=0,"~"&amp;真值表!H$1&amp;"&amp;",""))</f>
        <v/>
      </c>
      <c r="I47" s="45" t="str">
        <f>IF(真值表!I40=1," "&amp;真值表!I$1&amp;"&amp;",IF(真值表!I40=0,"~"&amp;真值表!I$1&amp;"&amp;",""))</f>
        <v/>
      </c>
      <c r="J47" s="44" t="str">
        <f>IF(真值表!J40=1," "&amp;真值表!J$1&amp;"&amp;",IF(真值表!J40=0,"~"&amp;真值表!J$1&amp;"&amp;",""))</f>
        <v/>
      </c>
      <c r="K47" s="44" t="str">
        <f>IF(真值表!K40=1," "&amp;真值表!K$1&amp;"&amp;",IF(真值表!K40=0,"~"&amp;真值表!K$1&amp;"&amp;",""))</f>
        <v/>
      </c>
      <c r="L47" s="44" t="str">
        <f>IF(真值表!L40=1," "&amp;真值表!L$1&amp;"&amp;",IF(真值表!L40=0,"~"&amp;真值表!L$1&amp;"&amp;",""))</f>
        <v/>
      </c>
      <c r="M47" s="44" t="str">
        <f>IF(真值表!M40=1," "&amp;真值表!M$1&amp;"&amp;",IF(真值表!M40=0,"~"&amp;真值表!M$1&amp;"&amp;",""))</f>
        <v/>
      </c>
      <c r="N47" s="44" t="str">
        <f>IF(真值表!N40=1," "&amp;真值表!N$1&amp;"&amp;",IF(真值表!N40=0,"~"&amp;真值表!N$1&amp;"&amp;",""))</f>
        <v/>
      </c>
      <c r="O47" s="46" t="str">
        <f t="shared" si="1"/>
        <v/>
      </c>
      <c r="P47" s="47" t="str">
        <f>IF(真值表!P40=1,$O47&amp;"+","")</f>
        <v/>
      </c>
      <c r="Q47" s="47" t="str">
        <f>IF(真值表!Q40=1,$O47&amp;"+","")</f>
        <v/>
      </c>
      <c r="R47" s="47" t="str">
        <f>IF(真值表!R40=1,$O47&amp;"+","")</f>
        <v/>
      </c>
      <c r="S47" s="47" t="str">
        <f>IF(真值表!S40=1,$O47&amp;"+","")</f>
        <v/>
      </c>
      <c r="T47" s="47" t="str">
        <f>IF(真值表!T40=1,$O47&amp;"+","")</f>
        <v/>
      </c>
      <c r="U47" s="47" t="str">
        <f>IF(真值表!U40=1,$O47&amp;"+","")</f>
        <v/>
      </c>
      <c r="V47" s="47" t="str">
        <f>IF(真值表!V40=1,$O47&amp;"+","")</f>
        <v/>
      </c>
      <c r="W47" s="47" t="str">
        <f>IF(真值表!W40=1,$O47&amp;"+","")</f>
        <v/>
      </c>
      <c r="X47" s="47" t="str">
        <f>IF(真值表!X40=1,$O47&amp;"+","")</f>
        <v/>
      </c>
      <c r="Y47" s="47" t="str">
        <f>IF(真值表!Y40=1,$O47&amp;"+","")</f>
        <v/>
      </c>
      <c r="Z47" s="47" t="str">
        <f>IF(真值表!Z40=1,$O47&amp;"+","")</f>
        <v/>
      </c>
      <c r="AA47" s="47" t="str">
        <f>IF(真值表!AA40=1,$O47&amp;"+","")</f>
        <v/>
      </c>
      <c r="AB47" s="47" t="str">
        <f>IF(真值表!AB40=1,$O47&amp;"+","")</f>
        <v/>
      </c>
      <c r="AC47" s="47" t="str">
        <f>IF(真值表!AC40=1,$O47&amp;"+","")</f>
        <v/>
      </c>
      <c r="AD47" s="47" t="e">
        <f>IF(真值表!#REF!=1,$O47&amp;"+","")</f>
        <v>#REF!</v>
      </c>
      <c r="AE47" s="47" t="e">
        <f>IF(真值表!#REF!=1,$O47&amp;"+","")</f>
        <v>#REF!</v>
      </c>
      <c r="AF47" s="47" t="str">
        <f>IF(真值表!AD40=1,$O47&amp;"+","")</f>
        <v/>
      </c>
      <c r="AG47" s="47" t="e">
        <f>IF(真值表!#REF!=1,$O47&amp;"+","")</f>
        <v>#REF!</v>
      </c>
      <c r="AH47" s="47" t="str">
        <f>IF(真值表!AE40=1,$O47&amp;"+","")</f>
        <v/>
      </c>
      <c r="AI47" s="47" t="e">
        <f>IF(真值表!#REF!=1,$O47&amp;"+","")</f>
        <v>#REF!</v>
      </c>
      <c r="AJ47" s="47" t="e">
        <f>IF(真值表!#REF!=1,$O47&amp;"+","")</f>
        <v>#REF!</v>
      </c>
      <c r="AK47" s="47" t="e">
        <f>IF(真值表!#REF!=1,$O47&amp;"+","")</f>
        <v>#REF!</v>
      </c>
      <c r="AL47" s="47" t="e">
        <f>IF(真值表!#REF!=1,$O47&amp;"+","")</f>
        <v>#REF!</v>
      </c>
    </row>
    <row r="48" spans="1:38" ht="16.5" hidden="1" x14ac:dyDescent="0.6">
      <c r="A48" s="30" t="str">
        <f>IF(ISBLANK(真值表!A41),"",真值表!A41)</f>
        <v/>
      </c>
      <c r="B48" s="35" t="str">
        <f>IF(ISBLANK(真值表!B41),"",真值表!B41)</f>
        <v/>
      </c>
      <c r="C48" s="35" t="str">
        <f>IF(ISBLANK(真值表!C41),"",真值表!C41)</f>
        <v/>
      </c>
      <c r="D48" s="34" t="str">
        <f>IF(ISBLANK(真值表!D41),"",真值表!D41)</f>
        <v/>
      </c>
      <c r="E48" s="53" t="str">
        <f>IF(真值表!E41=1," "&amp;真值表!E$1&amp;"&amp;",IF(真值表!E41=0,"~"&amp;真值表!E$1&amp;"&amp;",""))</f>
        <v/>
      </c>
      <c r="F48" s="53" t="str">
        <f>IF(真值表!F41=1," "&amp;真值表!F$1&amp;"&amp;",IF(真值表!F41=0,"~"&amp;真值表!F$1&amp;"&amp;",""))</f>
        <v/>
      </c>
      <c r="G48" s="53" t="str">
        <f>IF(真值表!G41=1," "&amp;真值表!G$1&amp;"&amp;",IF(真值表!G41=0,"~"&amp;真值表!G$1&amp;"&amp;",""))</f>
        <v/>
      </c>
      <c r="H48" s="53" t="str">
        <f>IF(真值表!H41=1," "&amp;真值表!H$1&amp;"&amp;",IF(真值表!H41=0,"~"&amp;真值表!H$1&amp;"&amp;",""))</f>
        <v/>
      </c>
      <c r="I48" s="53" t="str">
        <f>IF(真值表!I41=1," "&amp;真值表!I$1&amp;"&amp;",IF(真值表!I41=0,"~"&amp;真值表!I$1&amp;"&amp;",""))</f>
        <v/>
      </c>
      <c r="J48" s="52" t="str">
        <f>IF(真值表!J41=1," "&amp;真值表!J$1&amp;"&amp;",IF(真值表!J41=0,"~"&amp;真值表!J$1&amp;"&amp;",""))</f>
        <v/>
      </c>
      <c r="K48" s="52" t="str">
        <f>IF(真值表!K41=1," "&amp;真值表!K$1&amp;"&amp;",IF(真值表!K41=0,"~"&amp;真值表!K$1&amp;"&amp;",""))</f>
        <v/>
      </c>
      <c r="L48" s="52" t="str">
        <f>IF(真值表!L41=1," "&amp;真值表!L$1&amp;"&amp;",IF(真值表!L41=0,"~"&amp;真值表!L$1&amp;"&amp;",""))</f>
        <v/>
      </c>
      <c r="M48" s="52" t="str">
        <f>IF(真值表!M41=1," "&amp;真值表!M$1&amp;"&amp;",IF(真值表!M41=0,"~"&amp;真值表!M$1&amp;"&amp;",""))</f>
        <v/>
      </c>
      <c r="N48" s="52" t="str">
        <f>IF(真值表!N41=1," "&amp;真值表!N$1&amp;"&amp;",IF(真值表!N41=0,"~"&amp;真值表!N$1&amp;"&amp;",""))</f>
        <v/>
      </c>
      <c r="O48" s="51" t="str">
        <f t="shared" si="1"/>
        <v/>
      </c>
      <c r="P48" s="24" t="str">
        <f>IF(真值表!P41=1,$O48&amp;"+","")</f>
        <v/>
      </c>
      <c r="Q48" s="24" t="str">
        <f>IF(真值表!Q41=1,$O48&amp;"+","")</f>
        <v/>
      </c>
      <c r="R48" s="24" t="str">
        <f>IF(真值表!R41=1,$O48&amp;"+","")</f>
        <v/>
      </c>
      <c r="S48" s="24" t="str">
        <f>IF(真值表!S41=1,$O48&amp;"+","")</f>
        <v/>
      </c>
      <c r="T48" s="24" t="str">
        <f>IF(真值表!T41=1,$O48&amp;"+","")</f>
        <v/>
      </c>
      <c r="U48" s="24" t="str">
        <f>IF(真值表!U41=1,$O48&amp;"+","")</f>
        <v/>
      </c>
      <c r="V48" s="24" t="str">
        <f>IF(真值表!V41=1,$O48&amp;"+","")</f>
        <v/>
      </c>
      <c r="W48" s="24" t="str">
        <f>IF(真值表!W41=1,$O48&amp;"+","")</f>
        <v/>
      </c>
      <c r="X48" s="24" t="str">
        <f>IF(真值表!X41=1,$O48&amp;"+","")</f>
        <v/>
      </c>
      <c r="Y48" s="24" t="str">
        <f>IF(真值表!Y41=1,$O48&amp;"+","")</f>
        <v/>
      </c>
      <c r="Z48" s="24" t="str">
        <f>IF(真值表!Z41=1,$O48&amp;"+","")</f>
        <v/>
      </c>
      <c r="AA48" s="24" t="str">
        <f>IF(真值表!AA41=1,$O48&amp;"+","")</f>
        <v/>
      </c>
      <c r="AB48" s="24" t="str">
        <f>IF(真值表!AB41=1,$O48&amp;"+","")</f>
        <v/>
      </c>
      <c r="AC48" s="24" t="str">
        <f>IF(真值表!AC41=1,$O48&amp;"+","")</f>
        <v/>
      </c>
      <c r="AD48" s="24" t="e">
        <f>IF(真值表!#REF!=1,$O48&amp;"+","")</f>
        <v>#REF!</v>
      </c>
      <c r="AE48" s="24" t="e">
        <f>IF(真值表!#REF!=1,$O48&amp;"+","")</f>
        <v>#REF!</v>
      </c>
      <c r="AF48" s="24" t="str">
        <f>IF(真值表!AD41=1,$O48&amp;"+","")</f>
        <v/>
      </c>
      <c r="AG48" s="24" t="e">
        <f>IF(真值表!#REF!=1,$O48&amp;"+","")</f>
        <v>#REF!</v>
      </c>
      <c r="AH48" s="24" t="str">
        <f>IF(真值表!AE41=1,$O48&amp;"+","")</f>
        <v/>
      </c>
      <c r="AI48" s="24" t="e">
        <f>IF(真值表!#REF!=1,$O48&amp;"+","")</f>
        <v>#REF!</v>
      </c>
      <c r="AJ48" s="24" t="e">
        <f>IF(真值表!#REF!=1,$O48&amp;"+","")</f>
        <v>#REF!</v>
      </c>
      <c r="AK48" s="24" t="e">
        <f>IF(真值表!#REF!=1,$O48&amp;"+","")</f>
        <v>#REF!</v>
      </c>
      <c r="AL48" s="24" t="e">
        <f>IF(真值表!#REF!=1,$O48&amp;"+","")</f>
        <v>#REF!</v>
      </c>
    </row>
    <row r="49" spans="1:50" ht="16.5" hidden="1" x14ac:dyDescent="0.6">
      <c r="A49" s="48" t="str">
        <f>IF(ISBLANK(真值表!A42),"",真值表!A42)</f>
        <v/>
      </c>
      <c r="B49" s="43" t="str">
        <f>IF(ISBLANK(真值表!B42),"",真值表!B42)</f>
        <v/>
      </c>
      <c r="C49" s="50" t="str">
        <f>IF(ISBLANK(真值表!C42),"",真值表!C42)</f>
        <v/>
      </c>
      <c r="D49" s="49" t="str">
        <f>IF(ISBLANK(真值表!D42),"",真值表!D42)</f>
        <v/>
      </c>
      <c r="E49" s="45" t="str">
        <f>IF(真值表!E42=1," "&amp;真值表!E$1&amp;"&amp;",IF(真值表!E42=0,"~"&amp;真值表!E$1&amp;"&amp;",""))</f>
        <v/>
      </c>
      <c r="F49" s="45" t="str">
        <f>IF(真值表!F42=1," "&amp;真值表!F$1&amp;"&amp;",IF(真值表!F42=0,"~"&amp;真值表!F$1&amp;"&amp;",""))</f>
        <v/>
      </c>
      <c r="G49" s="45" t="str">
        <f>IF(真值表!G42=1," "&amp;真值表!G$1&amp;"&amp;",IF(真值表!G42=0,"~"&amp;真值表!G$1&amp;"&amp;",""))</f>
        <v/>
      </c>
      <c r="H49" s="45" t="str">
        <f>IF(真值表!H42=1," "&amp;真值表!H$1&amp;"&amp;",IF(真值表!H42=0,"~"&amp;真值表!H$1&amp;"&amp;",""))</f>
        <v/>
      </c>
      <c r="I49" s="45" t="str">
        <f>IF(真值表!I42=1," "&amp;真值表!I$1&amp;"&amp;",IF(真值表!I42=0,"~"&amp;真值表!I$1&amp;"&amp;",""))</f>
        <v/>
      </c>
      <c r="J49" s="44" t="str">
        <f>IF(真值表!J42=1," "&amp;真值表!J$1&amp;"&amp;",IF(真值表!J42=0,"~"&amp;真值表!J$1&amp;"&amp;",""))</f>
        <v/>
      </c>
      <c r="K49" s="44" t="str">
        <f>IF(真值表!K42=1," "&amp;真值表!K$1&amp;"&amp;",IF(真值表!K42=0,"~"&amp;真值表!K$1&amp;"&amp;",""))</f>
        <v/>
      </c>
      <c r="L49" s="44" t="str">
        <f>IF(真值表!L42=1," "&amp;真值表!L$1&amp;"&amp;",IF(真值表!L42=0,"~"&amp;真值表!L$1&amp;"&amp;",""))</f>
        <v/>
      </c>
      <c r="M49" s="44" t="str">
        <f>IF(真值表!M42=1," "&amp;真值表!M$1&amp;"&amp;",IF(真值表!M42=0,"~"&amp;真值表!M$1&amp;"&amp;",""))</f>
        <v/>
      </c>
      <c r="N49" s="44" t="str">
        <f>IF(真值表!N42=1," "&amp;真值表!N$1&amp;"&amp;",IF(真值表!N42=0,"~"&amp;真值表!N$1&amp;"&amp;",""))</f>
        <v/>
      </c>
      <c r="O49" s="46" t="str">
        <f t="shared" si="1"/>
        <v/>
      </c>
      <c r="P49" s="47" t="str">
        <f>IF(真值表!P42=1,$O49&amp;"+","")</f>
        <v/>
      </c>
      <c r="Q49" s="47" t="str">
        <f>IF(真值表!Q42=1,$O49&amp;"+","")</f>
        <v/>
      </c>
      <c r="R49" s="47" t="str">
        <f>IF(真值表!R42=1,$O49&amp;"+","")</f>
        <v/>
      </c>
      <c r="S49" s="47" t="str">
        <f>IF(真值表!S42=1,$O49&amp;"+","")</f>
        <v/>
      </c>
      <c r="T49" s="47" t="str">
        <f>IF(真值表!T42=1,$O49&amp;"+","")</f>
        <v/>
      </c>
      <c r="U49" s="47" t="str">
        <f>IF(真值表!U42=1,$O49&amp;"+","")</f>
        <v/>
      </c>
      <c r="V49" s="47" t="str">
        <f>IF(真值表!V42=1,$O49&amp;"+","")</f>
        <v/>
      </c>
      <c r="W49" s="47" t="str">
        <f>IF(真值表!W42=1,$O49&amp;"+","")</f>
        <v/>
      </c>
      <c r="X49" s="47" t="str">
        <f>IF(真值表!X42=1,$O49&amp;"+","")</f>
        <v/>
      </c>
      <c r="Y49" s="47" t="str">
        <f>IF(真值表!Y42=1,$O49&amp;"+","")</f>
        <v/>
      </c>
      <c r="Z49" s="47" t="str">
        <f>IF(真值表!Z42=1,$O49&amp;"+","")</f>
        <v/>
      </c>
      <c r="AA49" s="47" t="str">
        <f>IF(真值表!AA42=1,$O49&amp;"+","")</f>
        <v/>
      </c>
      <c r="AB49" s="47" t="str">
        <f>IF(真值表!AB42=1,$O49&amp;"+","")</f>
        <v/>
      </c>
      <c r="AC49" s="47" t="str">
        <f>IF(真值表!AC42=1,$O49&amp;"+","")</f>
        <v/>
      </c>
      <c r="AD49" s="47" t="e">
        <f>IF(真值表!#REF!=1,$O49&amp;"+","")</f>
        <v>#REF!</v>
      </c>
      <c r="AE49" s="47" t="e">
        <f>IF(真值表!#REF!=1,$O49&amp;"+","")</f>
        <v>#REF!</v>
      </c>
      <c r="AF49" s="47" t="str">
        <f>IF(真值表!AD42=1,$O49&amp;"+","")</f>
        <v/>
      </c>
      <c r="AG49" s="47" t="e">
        <f>IF(真值表!#REF!=1,$O49&amp;"+","")</f>
        <v>#REF!</v>
      </c>
      <c r="AH49" s="47" t="str">
        <f>IF(真值表!AE42=1,$O49&amp;"+","")</f>
        <v/>
      </c>
      <c r="AI49" s="47" t="e">
        <f>IF(真值表!#REF!=1,$O49&amp;"+","")</f>
        <v>#REF!</v>
      </c>
      <c r="AJ49" s="47" t="e">
        <f>IF(真值表!#REF!=1,$O49&amp;"+","")</f>
        <v>#REF!</v>
      </c>
      <c r="AK49" s="47" t="e">
        <f>IF(真值表!#REF!=1,$O49&amp;"+","")</f>
        <v>#REF!</v>
      </c>
      <c r="AL49" s="47" t="e">
        <f>IF(真值表!#REF!=1,$O49&amp;"+","")</f>
        <v>#REF!</v>
      </c>
    </row>
    <row r="50" spans="1:50" ht="16.5" hidden="1" x14ac:dyDescent="0.6">
      <c r="A50" s="30" t="str">
        <f>IF(ISBLANK(真值表!A43),"",真值表!A43)</f>
        <v/>
      </c>
      <c r="B50" s="35" t="str">
        <f>IF(ISBLANK(真值表!B43),"",真值表!B43)</f>
        <v/>
      </c>
      <c r="C50" s="35" t="str">
        <f>IF(ISBLANK(真值表!C43),"",真值表!C43)</f>
        <v/>
      </c>
      <c r="D50" s="34" t="str">
        <f>IF(ISBLANK(真值表!D43),"",真值表!D43)</f>
        <v/>
      </c>
      <c r="E50" s="53" t="str">
        <f>IF(真值表!E43=1," "&amp;真值表!E$1&amp;"&amp;",IF(真值表!E43=0,"~"&amp;真值表!E$1&amp;"&amp;",""))</f>
        <v/>
      </c>
      <c r="F50" s="53" t="str">
        <f>IF(真值表!F43=1," "&amp;真值表!F$1&amp;"&amp;",IF(真值表!F43=0,"~"&amp;真值表!F$1&amp;"&amp;",""))</f>
        <v/>
      </c>
      <c r="G50" s="53" t="str">
        <f>IF(真值表!G43=1," "&amp;真值表!G$1&amp;"&amp;",IF(真值表!G43=0,"~"&amp;真值表!G$1&amp;"&amp;",""))</f>
        <v/>
      </c>
      <c r="H50" s="53" t="str">
        <f>IF(真值表!H43=1," "&amp;真值表!H$1&amp;"&amp;",IF(真值表!H43=0,"~"&amp;真值表!H$1&amp;"&amp;",""))</f>
        <v/>
      </c>
      <c r="I50" s="53" t="str">
        <f>IF(真值表!I43=1," "&amp;真值表!I$1&amp;"&amp;",IF(真值表!I43=0,"~"&amp;真值表!I$1&amp;"&amp;",""))</f>
        <v/>
      </c>
      <c r="J50" s="52" t="str">
        <f>IF(真值表!J43=1," "&amp;真值表!J$1&amp;"&amp;",IF(真值表!J43=0,"~"&amp;真值表!J$1&amp;"&amp;",""))</f>
        <v/>
      </c>
      <c r="K50" s="52" t="str">
        <f>IF(真值表!K43=1," "&amp;真值表!K$1&amp;"&amp;",IF(真值表!K43=0,"~"&amp;真值表!K$1&amp;"&amp;",""))</f>
        <v/>
      </c>
      <c r="L50" s="52" t="str">
        <f>IF(真值表!L43=1," "&amp;真值表!L$1&amp;"&amp;",IF(真值表!L43=0,"~"&amp;真值表!L$1&amp;"&amp;",""))</f>
        <v/>
      </c>
      <c r="M50" s="52" t="str">
        <f>IF(真值表!M43=1," "&amp;真值表!M$1&amp;"&amp;",IF(真值表!M43=0,"~"&amp;真值表!M$1&amp;"&amp;",""))</f>
        <v/>
      </c>
      <c r="N50" s="52" t="str">
        <f>IF(真值表!N43=1," "&amp;真值表!N$1&amp;"&amp;",IF(真值表!N43=0,"~"&amp;真值表!N$1&amp;"&amp;",""))</f>
        <v/>
      </c>
      <c r="O50" s="51" t="str">
        <f t="shared" si="1"/>
        <v/>
      </c>
      <c r="P50" s="24" t="str">
        <f>IF(真值表!P43=1,$O50&amp;"+","")</f>
        <v/>
      </c>
      <c r="Q50" s="24" t="str">
        <f>IF(真值表!Q43=1,$O50&amp;"+","")</f>
        <v/>
      </c>
      <c r="R50" s="24" t="str">
        <f>IF(真值表!R43=1,$O50&amp;"+","")</f>
        <v/>
      </c>
      <c r="S50" s="24" t="str">
        <f>IF(真值表!S43=1,$O50&amp;"+","")</f>
        <v/>
      </c>
      <c r="T50" s="24" t="str">
        <f>IF(真值表!T43=1,$O50&amp;"+","")</f>
        <v/>
      </c>
      <c r="U50" s="24" t="str">
        <f>IF(真值表!U43=1,$O50&amp;"+","")</f>
        <v/>
      </c>
      <c r="V50" s="24" t="str">
        <f>IF(真值表!V43=1,$O50&amp;"+","")</f>
        <v/>
      </c>
      <c r="W50" s="24" t="str">
        <f>IF(真值表!W43=1,$O50&amp;"+","")</f>
        <v/>
      </c>
      <c r="X50" s="24" t="str">
        <f>IF(真值表!X43=1,$O50&amp;"+","")</f>
        <v/>
      </c>
      <c r="Y50" s="24" t="str">
        <f>IF(真值表!Y43=1,$O50&amp;"+","")</f>
        <v/>
      </c>
      <c r="Z50" s="24" t="str">
        <f>IF(真值表!Z43=1,$O50&amp;"+","")</f>
        <v/>
      </c>
      <c r="AA50" s="24" t="str">
        <f>IF(真值表!AA43=1,$O50&amp;"+","")</f>
        <v/>
      </c>
      <c r="AB50" s="24" t="str">
        <f>IF(真值表!AB43=1,$O50&amp;"+","")</f>
        <v/>
      </c>
      <c r="AC50" s="24" t="str">
        <f>IF(真值表!AC43=1,$O50&amp;"+","")</f>
        <v/>
      </c>
      <c r="AD50" s="24" t="e">
        <f>IF(真值表!#REF!=1,$O50&amp;"+","")</f>
        <v>#REF!</v>
      </c>
      <c r="AE50" s="24" t="e">
        <f>IF(真值表!#REF!=1,$O50&amp;"+","")</f>
        <v>#REF!</v>
      </c>
      <c r="AF50" s="24" t="str">
        <f>IF(真值表!AD43=1,$O50&amp;"+","")</f>
        <v/>
      </c>
      <c r="AG50" s="24" t="e">
        <f>IF(真值表!#REF!=1,$O50&amp;"+","")</f>
        <v>#REF!</v>
      </c>
      <c r="AH50" s="24" t="str">
        <f>IF(真值表!AE43=1,$O50&amp;"+","")</f>
        <v/>
      </c>
      <c r="AI50" s="24" t="e">
        <f>IF(真值表!#REF!=1,$O50&amp;"+","")</f>
        <v>#REF!</v>
      </c>
      <c r="AJ50" s="24" t="e">
        <f>IF(真值表!#REF!=1,$O50&amp;"+","")</f>
        <v>#REF!</v>
      </c>
      <c r="AK50" s="24" t="e">
        <f>IF(真值表!#REF!=1,$O50&amp;"+","")</f>
        <v>#REF!</v>
      </c>
      <c r="AL50" s="24" t="e">
        <f>IF(真值表!#REF!=1,$O50&amp;"+","")</f>
        <v>#REF!</v>
      </c>
    </row>
    <row r="51" spans="1:50" ht="16.5" hidden="1" x14ac:dyDescent="0.6">
      <c r="A51" s="48" t="str">
        <f>IF(ISBLANK(真值表!A44),"",真值表!A44)</f>
        <v/>
      </c>
      <c r="B51" s="43" t="str">
        <f>IF(ISBLANK(真值表!B44),"",真值表!B44)</f>
        <v/>
      </c>
      <c r="C51" s="50" t="str">
        <f>IF(ISBLANK(真值表!C44),"",真值表!C44)</f>
        <v/>
      </c>
      <c r="D51" s="49" t="str">
        <f>IF(ISBLANK(真值表!D44),"",真值表!D44)</f>
        <v/>
      </c>
      <c r="E51" s="45" t="str">
        <f>IF(真值表!E44=1," "&amp;真值表!E$1&amp;"&amp;",IF(真值表!E44=0,"~"&amp;真值表!E$1&amp;"&amp;",""))</f>
        <v/>
      </c>
      <c r="F51" s="45" t="str">
        <f>IF(真值表!F44=1," "&amp;真值表!F$1&amp;"&amp;",IF(真值表!F44=0,"~"&amp;真值表!F$1&amp;"&amp;",""))</f>
        <v/>
      </c>
      <c r="G51" s="45" t="str">
        <f>IF(真值表!G44=1," "&amp;真值表!G$1&amp;"&amp;",IF(真值表!G44=0,"~"&amp;真值表!G$1&amp;"&amp;",""))</f>
        <v/>
      </c>
      <c r="H51" s="45" t="str">
        <f>IF(真值表!H44=1," "&amp;真值表!H$1&amp;"&amp;",IF(真值表!H44=0,"~"&amp;真值表!H$1&amp;"&amp;",""))</f>
        <v/>
      </c>
      <c r="I51" s="45" t="str">
        <f>IF(真值表!I44=1," "&amp;真值表!I$1&amp;"&amp;",IF(真值表!I44=0,"~"&amp;真值表!I$1&amp;"&amp;",""))</f>
        <v/>
      </c>
      <c r="J51" s="44" t="str">
        <f>IF(真值表!J44=1," "&amp;真值表!J$1&amp;"&amp;",IF(真值表!J44=0,"~"&amp;真值表!J$1&amp;"&amp;",""))</f>
        <v/>
      </c>
      <c r="K51" s="44" t="str">
        <f>IF(真值表!K44=1," "&amp;真值表!K$1&amp;"&amp;",IF(真值表!K44=0,"~"&amp;真值表!K$1&amp;"&amp;",""))</f>
        <v/>
      </c>
      <c r="L51" s="44" t="str">
        <f>IF(真值表!L44=1," "&amp;真值表!L$1&amp;"&amp;",IF(真值表!L44=0,"~"&amp;真值表!L$1&amp;"&amp;",""))</f>
        <v/>
      </c>
      <c r="M51" s="44" t="str">
        <f>IF(真值表!M44=1," "&amp;真值表!M$1&amp;"&amp;",IF(真值表!M44=0,"~"&amp;真值表!M$1&amp;"&amp;",""))</f>
        <v/>
      </c>
      <c r="N51" s="44" t="str">
        <f>IF(真值表!N44=1," "&amp;真值表!N$1&amp;"&amp;",IF(真值表!N44=0,"~"&amp;真值表!N$1&amp;"&amp;",""))</f>
        <v/>
      </c>
      <c r="O51" s="46" t="str">
        <f t="shared" si="1"/>
        <v/>
      </c>
      <c r="P51" s="47" t="str">
        <f>IF(真值表!P44=1,$O51&amp;"+","")</f>
        <v/>
      </c>
      <c r="Q51" s="47" t="str">
        <f>IF(真值表!Q44=1,$O51&amp;"+","")</f>
        <v/>
      </c>
      <c r="R51" s="47" t="str">
        <f>IF(真值表!R44=1,$O51&amp;"+","")</f>
        <v/>
      </c>
      <c r="S51" s="47" t="str">
        <f>IF(真值表!S44=1,$O51&amp;"+","")</f>
        <v/>
      </c>
      <c r="T51" s="47" t="str">
        <f>IF(真值表!T44=1,$O51&amp;"+","")</f>
        <v/>
      </c>
      <c r="U51" s="47" t="str">
        <f>IF(真值表!U44=1,$O51&amp;"+","")</f>
        <v/>
      </c>
      <c r="V51" s="47" t="str">
        <f>IF(真值表!V44=1,$O51&amp;"+","")</f>
        <v/>
      </c>
      <c r="W51" s="47" t="str">
        <f>IF(真值表!W44=1,$O51&amp;"+","")</f>
        <v/>
      </c>
      <c r="X51" s="47" t="str">
        <f>IF(真值表!X44=1,$O51&amp;"+","")</f>
        <v/>
      </c>
      <c r="Y51" s="47" t="str">
        <f>IF(真值表!Y44=1,$O51&amp;"+","")</f>
        <v/>
      </c>
      <c r="Z51" s="47" t="str">
        <f>IF(真值表!Z44=1,$O51&amp;"+","")</f>
        <v/>
      </c>
      <c r="AA51" s="47" t="str">
        <f>IF(真值表!AA44=1,$O51&amp;"+","")</f>
        <v/>
      </c>
      <c r="AB51" s="47" t="str">
        <f>IF(真值表!AB44=1,$O51&amp;"+","")</f>
        <v/>
      </c>
      <c r="AC51" s="47" t="str">
        <f>IF(真值表!AC44=1,$O51&amp;"+","")</f>
        <v/>
      </c>
      <c r="AD51" s="47" t="e">
        <f>IF(真值表!#REF!=1,$O51&amp;"+","")</f>
        <v>#REF!</v>
      </c>
      <c r="AE51" s="47" t="e">
        <f>IF(真值表!#REF!=1,$O51&amp;"+","")</f>
        <v>#REF!</v>
      </c>
      <c r="AF51" s="47" t="str">
        <f>IF(真值表!AD44=1,$O51&amp;"+","")</f>
        <v/>
      </c>
      <c r="AG51" s="47" t="e">
        <f>IF(真值表!#REF!=1,$O51&amp;"+","")</f>
        <v>#REF!</v>
      </c>
      <c r="AH51" s="47" t="str">
        <f>IF(真值表!AE44=1,$O51&amp;"+","")</f>
        <v/>
      </c>
      <c r="AI51" s="47" t="e">
        <f>IF(真值表!#REF!=1,$O51&amp;"+","")</f>
        <v>#REF!</v>
      </c>
      <c r="AJ51" s="47" t="e">
        <f>IF(真值表!#REF!=1,$O51&amp;"+","")</f>
        <v>#REF!</v>
      </c>
      <c r="AK51" s="47" t="e">
        <f>IF(真值表!#REF!=1,$O51&amp;"+","")</f>
        <v>#REF!</v>
      </c>
      <c r="AL51" s="47" t="e">
        <f>IF(真值表!#REF!=1,$O51&amp;"+","")</f>
        <v>#REF!</v>
      </c>
    </row>
    <row r="52" spans="1:50" ht="16.5" hidden="1" x14ac:dyDescent="0.6">
      <c r="A52" s="30" t="str">
        <f>IF(ISBLANK(真值表!A45),"",真值表!A45)</f>
        <v/>
      </c>
      <c r="B52" s="35" t="str">
        <f>IF(ISBLANK(真值表!B45),"",真值表!B45)</f>
        <v/>
      </c>
      <c r="C52" s="35" t="str">
        <f>IF(ISBLANK(真值表!C45),"",真值表!C45)</f>
        <v/>
      </c>
      <c r="D52" s="34" t="str">
        <f>IF(ISBLANK(真值表!D45),"",真值表!D45)</f>
        <v/>
      </c>
      <c r="E52" s="53" t="str">
        <f>IF(真值表!E45=1," "&amp;真值表!E$1&amp;"&amp;",IF(真值表!E45=0,"~"&amp;真值表!E$1&amp;"&amp;",""))</f>
        <v/>
      </c>
      <c r="F52" s="53" t="str">
        <f>IF(真值表!F45=1," "&amp;真值表!F$1&amp;"&amp;",IF(真值表!F45=0,"~"&amp;真值表!F$1&amp;"&amp;",""))</f>
        <v/>
      </c>
      <c r="G52" s="53" t="str">
        <f>IF(真值表!G45=1," "&amp;真值表!G$1&amp;"&amp;",IF(真值表!G45=0,"~"&amp;真值表!G$1&amp;"&amp;",""))</f>
        <v/>
      </c>
      <c r="H52" s="53" t="str">
        <f>IF(真值表!H45=1," "&amp;真值表!H$1&amp;"&amp;",IF(真值表!H45=0,"~"&amp;真值表!H$1&amp;"&amp;",""))</f>
        <v/>
      </c>
      <c r="I52" s="53" t="str">
        <f>IF(真值表!I45=1," "&amp;真值表!I$1&amp;"&amp;",IF(真值表!I45=0,"~"&amp;真值表!I$1&amp;"&amp;",""))</f>
        <v/>
      </c>
      <c r="J52" s="52" t="str">
        <f>IF(真值表!J45=1," "&amp;真值表!J$1&amp;"&amp;",IF(真值表!J45=0,"~"&amp;真值表!J$1&amp;"&amp;",""))</f>
        <v/>
      </c>
      <c r="K52" s="52" t="str">
        <f>IF(真值表!K45=1," "&amp;真值表!K$1&amp;"&amp;",IF(真值表!K45=0,"~"&amp;真值表!K$1&amp;"&amp;",""))</f>
        <v/>
      </c>
      <c r="L52" s="52" t="str">
        <f>IF(真值表!L45=1," "&amp;真值表!L$1&amp;"&amp;",IF(真值表!L45=0,"~"&amp;真值表!L$1&amp;"&amp;",""))</f>
        <v/>
      </c>
      <c r="M52" s="52" t="str">
        <f>IF(真值表!M45=1," "&amp;真值表!M$1&amp;"&amp;",IF(真值表!M45=0,"~"&amp;真值表!M$1&amp;"&amp;",""))</f>
        <v/>
      </c>
      <c r="N52" s="52" t="str">
        <f>IF(真值表!N45=1," "&amp;真值表!N$1&amp;"&amp;",IF(真值表!N45=0,"~"&amp;真值表!N$1&amp;"&amp;",""))</f>
        <v/>
      </c>
      <c r="O52" s="51" t="str">
        <f t="shared" si="1"/>
        <v/>
      </c>
      <c r="P52" s="24" t="str">
        <f>IF(真值表!P45=1,$O52&amp;"+","")</f>
        <v/>
      </c>
      <c r="Q52" s="24" t="str">
        <f>IF(真值表!Q45=1,$O52&amp;"+","")</f>
        <v/>
      </c>
      <c r="R52" s="24" t="str">
        <f>IF(真值表!R45=1,$O52&amp;"+","")</f>
        <v/>
      </c>
      <c r="S52" s="24" t="str">
        <f>IF(真值表!S45=1,$O52&amp;"+","")</f>
        <v/>
      </c>
      <c r="T52" s="24" t="str">
        <f>IF(真值表!T45=1,$O52&amp;"+","")</f>
        <v/>
      </c>
      <c r="U52" s="24" t="str">
        <f>IF(真值表!U45=1,$O52&amp;"+","")</f>
        <v/>
      </c>
      <c r="V52" s="24" t="str">
        <f>IF(真值表!V45=1,$O52&amp;"+","")</f>
        <v/>
      </c>
      <c r="W52" s="24" t="str">
        <f>IF(真值表!W45=1,$O52&amp;"+","")</f>
        <v/>
      </c>
      <c r="X52" s="24" t="str">
        <f>IF(真值表!X45=1,$O52&amp;"+","")</f>
        <v/>
      </c>
      <c r="Y52" s="24" t="str">
        <f>IF(真值表!Y45=1,$O52&amp;"+","")</f>
        <v/>
      </c>
      <c r="Z52" s="24" t="str">
        <f>IF(真值表!Z45=1,$O52&amp;"+","")</f>
        <v/>
      </c>
      <c r="AA52" s="24" t="str">
        <f>IF(真值表!AA45=1,$O52&amp;"+","")</f>
        <v/>
      </c>
      <c r="AB52" s="24" t="str">
        <f>IF(真值表!AB45=1,$O52&amp;"+","")</f>
        <v/>
      </c>
      <c r="AC52" s="24" t="str">
        <f>IF(真值表!AC45=1,$O52&amp;"+","")</f>
        <v/>
      </c>
      <c r="AD52" s="24" t="e">
        <f>IF(真值表!#REF!=1,$O52&amp;"+","")</f>
        <v>#REF!</v>
      </c>
      <c r="AE52" s="24" t="e">
        <f>IF(真值表!#REF!=1,$O52&amp;"+","")</f>
        <v>#REF!</v>
      </c>
      <c r="AF52" s="24" t="str">
        <f>IF(真值表!AD45=1,$O52&amp;"+","")</f>
        <v/>
      </c>
      <c r="AG52" s="24" t="e">
        <f>IF(真值表!#REF!=1,$O52&amp;"+","")</f>
        <v>#REF!</v>
      </c>
      <c r="AH52" s="24" t="str">
        <f>IF(真值表!AE45=1,$O52&amp;"+","")</f>
        <v/>
      </c>
      <c r="AI52" s="24" t="e">
        <f>IF(真值表!#REF!=1,$O52&amp;"+","")</f>
        <v>#REF!</v>
      </c>
      <c r="AJ52" s="24" t="e">
        <f>IF(真值表!#REF!=1,$O52&amp;"+","")</f>
        <v>#REF!</v>
      </c>
      <c r="AK52" s="24" t="e">
        <f>IF(真值表!#REF!=1,$O52&amp;"+","")</f>
        <v>#REF!</v>
      </c>
      <c r="AL52" s="24" t="e">
        <f>IF(真值表!#REF!=1,$O52&amp;"+","")</f>
        <v>#REF!</v>
      </c>
    </row>
    <row r="53" spans="1:50" ht="16.5" hidden="1" x14ac:dyDescent="0.6">
      <c r="A53" s="48" t="str">
        <f>IF(ISBLANK(真值表!A46),"",真值表!A46)</f>
        <v/>
      </c>
      <c r="B53" s="43" t="str">
        <f>IF(ISBLANK(真值表!B46),"",真值表!B46)</f>
        <v/>
      </c>
      <c r="C53" s="50" t="str">
        <f>IF(ISBLANK(真值表!C46),"",真值表!C46)</f>
        <v/>
      </c>
      <c r="D53" s="49" t="str">
        <f>IF(ISBLANK(真值表!D46),"",真值表!D46)</f>
        <v/>
      </c>
      <c r="E53" s="45" t="str">
        <f>IF(真值表!E46=1," "&amp;真值表!E$1&amp;"&amp;",IF(真值表!E46=0,"~"&amp;真值表!E$1&amp;"&amp;",""))</f>
        <v/>
      </c>
      <c r="F53" s="45" t="str">
        <f>IF(真值表!F46=1," "&amp;真值表!F$1&amp;"&amp;",IF(真值表!F46=0,"~"&amp;真值表!F$1&amp;"&amp;",""))</f>
        <v/>
      </c>
      <c r="G53" s="45" t="str">
        <f>IF(真值表!G46=1," "&amp;真值表!G$1&amp;"&amp;",IF(真值表!G46=0,"~"&amp;真值表!G$1&amp;"&amp;",""))</f>
        <v/>
      </c>
      <c r="H53" s="45" t="str">
        <f>IF(真值表!H46=1," "&amp;真值表!H$1&amp;"&amp;",IF(真值表!H46=0,"~"&amp;真值表!H$1&amp;"&amp;",""))</f>
        <v/>
      </c>
      <c r="I53" s="45" t="str">
        <f>IF(真值表!I46=1," "&amp;真值表!I$1&amp;"&amp;",IF(真值表!I46=0,"~"&amp;真值表!I$1&amp;"&amp;",""))</f>
        <v/>
      </c>
      <c r="J53" s="44" t="str">
        <f>IF(真值表!J46=1," "&amp;真值表!J$1&amp;"&amp;",IF(真值表!J46=0,"~"&amp;真值表!J$1&amp;"&amp;",""))</f>
        <v/>
      </c>
      <c r="K53" s="44" t="str">
        <f>IF(真值表!K46=1," "&amp;真值表!K$1&amp;"&amp;",IF(真值表!K46=0,"~"&amp;真值表!K$1&amp;"&amp;",""))</f>
        <v/>
      </c>
      <c r="L53" s="44" t="str">
        <f>IF(真值表!L46=1," "&amp;真值表!L$1&amp;"&amp;",IF(真值表!L46=0,"~"&amp;真值表!L$1&amp;"&amp;",""))</f>
        <v/>
      </c>
      <c r="M53" s="44" t="str">
        <f>IF(真值表!M46=1," "&amp;真值表!M$1&amp;"&amp;",IF(真值表!M46=0,"~"&amp;真值表!M$1&amp;"&amp;",""))</f>
        <v/>
      </c>
      <c r="N53" s="44" t="str">
        <f>IF(真值表!N46=1," "&amp;真值表!N$1&amp;"&amp;",IF(真值表!N46=0,"~"&amp;真值表!N$1&amp;"&amp;",""))</f>
        <v/>
      </c>
      <c r="O53" s="46" t="str">
        <f t="shared" si="1"/>
        <v/>
      </c>
      <c r="P53" s="47" t="str">
        <f>IF(真值表!P46=1,$O53&amp;"+","")</f>
        <v/>
      </c>
      <c r="Q53" s="47" t="str">
        <f>IF(真值表!Q46=1,$O53&amp;"+","")</f>
        <v/>
      </c>
      <c r="R53" s="47" t="str">
        <f>IF(真值表!R46=1,$O53&amp;"+","")</f>
        <v/>
      </c>
      <c r="S53" s="47" t="str">
        <f>IF(真值表!S46=1,$O53&amp;"+","")</f>
        <v/>
      </c>
      <c r="T53" s="47" t="str">
        <f>IF(真值表!T46=1,$O53&amp;"+","")</f>
        <v/>
      </c>
      <c r="U53" s="47" t="str">
        <f>IF(真值表!U46=1,$O53&amp;"+","")</f>
        <v/>
      </c>
      <c r="V53" s="47" t="str">
        <f>IF(真值表!V46=1,$O53&amp;"+","")</f>
        <v/>
      </c>
      <c r="W53" s="47" t="str">
        <f>IF(真值表!W46=1,$O53&amp;"+","")</f>
        <v/>
      </c>
      <c r="X53" s="47" t="str">
        <f>IF(真值表!X46=1,$O53&amp;"+","")</f>
        <v/>
      </c>
      <c r="Y53" s="47" t="str">
        <f>IF(真值表!Y46=1,$O53&amp;"+","")</f>
        <v/>
      </c>
      <c r="Z53" s="47" t="str">
        <f>IF(真值表!Z46=1,$O53&amp;"+","")</f>
        <v/>
      </c>
      <c r="AA53" s="47" t="str">
        <f>IF(真值表!AA46=1,$O53&amp;"+","")</f>
        <v/>
      </c>
      <c r="AB53" s="47" t="str">
        <f>IF(真值表!AB46=1,$O53&amp;"+","")</f>
        <v/>
      </c>
      <c r="AC53" s="47" t="str">
        <f>IF(真值表!AC46=1,$O53&amp;"+","")</f>
        <v/>
      </c>
      <c r="AD53" s="47" t="e">
        <f>IF(真值表!#REF!=1,$O53&amp;"+","")</f>
        <v>#REF!</v>
      </c>
      <c r="AE53" s="47" t="e">
        <f>IF(真值表!#REF!=1,$O53&amp;"+","")</f>
        <v>#REF!</v>
      </c>
      <c r="AF53" s="47" t="str">
        <f>IF(真值表!AD46=1,$O53&amp;"+","")</f>
        <v/>
      </c>
      <c r="AG53" s="47" t="e">
        <f>IF(真值表!#REF!=1,$O53&amp;"+","")</f>
        <v>#REF!</v>
      </c>
      <c r="AH53" s="47" t="str">
        <f>IF(真值表!AE46=1,$O53&amp;"+","")</f>
        <v/>
      </c>
      <c r="AI53" s="47" t="e">
        <f>IF(真值表!#REF!=1,$O53&amp;"+","")</f>
        <v>#REF!</v>
      </c>
      <c r="AJ53" s="47" t="e">
        <f>IF(真值表!#REF!=1,$O53&amp;"+","")</f>
        <v>#REF!</v>
      </c>
      <c r="AK53" s="47" t="e">
        <f>IF(真值表!#REF!=1,$O53&amp;"+","")</f>
        <v>#REF!</v>
      </c>
      <c r="AL53" s="47" t="e">
        <f>IF(真值表!#REF!=1,$O53&amp;"+","")</f>
        <v>#REF!</v>
      </c>
    </row>
    <row r="54" spans="1:50" ht="16.5" hidden="1" x14ac:dyDescent="0.6">
      <c r="A54" s="30" t="str">
        <f>IF(ISBLANK(真值表!A47),"",真值表!A47)</f>
        <v/>
      </c>
      <c r="B54" s="35" t="str">
        <f>IF(ISBLANK(真值表!B47),"",真值表!B47)</f>
        <v/>
      </c>
      <c r="C54" s="35" t="str">
        <f>IF(ISBLANK(真值表!C47),"",真值表!C47)</f>
        <v/>
      </c>
      <c r="D54" s="34" t="str">
        <f>IF(ISBLANK(真值表!D47),"",真值表!D47)</f>
        <v/>
      </c>
      <c r="E54" s="53" t="str">
        <f>IF(真值表!E47=1," "&amp;真值表!E$1&amp;"&amp;",IF(真值表!E47=0,"~"&amp;真值表!E$1&amp;"&amp;",""))</f>
        <v/>
      </c>
      <c r="F54" s="53" t="str">
        <f>IF(真值表!F47=1," "&amp;真值表!F$1&amp;"&amp;",IF(真值表!F47=0,"~"&amp;真值表!F$1&amp;"&amp;",""))</f>
        <v/>
      </c>
      <c r="G54" s="53" t="str">
        <f>IF(真值表!G47=1," "&amp;真值表!G$1&amp;"&amp;",IF(真值表!G47=0,"~"&amp;真值表!G$1&amp;"&amp;",""))</f>
        <v/>
      </c>
      <c r="H54" s="53" t="str">
        <f>IF(真值表!H47=1," "&amp;真值表!H$1&amp;"&amp;",IF(真值表!H47=0,"~"&amp;真值表!H$1&amp;"&amp;",""))</f>
        <v/>
      </c>
      <c r="I54" s="53" t="str">
        <f>IF(真值表!I47=1," "&amp;真值表!I$1&amp;"&amp;",IF(真值表!I47=0,"~"&amp;真值表!I$1&amp;"&amp;",""))</f>
        <v/>
      </c>
      <c r="J54" s="52" t="str">
        <f>IF(真值表!J47=1," "&amp;真值表!J$1&amp;"&amp;",IF(真值表!J47=0,"~"&amp;真值表!J$1&amp;"&amp;",""))</f>
        <v/>
      </c>
      <c r="K54" s="52" t="str">
        <f>IF(真值表!K47=1," "&amp;真值表!K$1&amp;"&amp;",IF(真值表!K47=0,"~"&amp;真值表!K$1&amp;"&amp;",""))</f>
        <v/>
      </c>
      <c r="L54" s="52" t="str">
        <f>IF(真值表!L47=1," "&amp;真值表!L$1&amp;"&amp;",IF(真值表!L47=0,"~"&amp;真值表!L$1&amp;"&amp;",""))</f>
        <v/>
      </c>
      <c r="M54" s="52" t="str">
        <f>IF(真值表!M47=1," "&amp;真值表!M$1&amp;"&amp;",IF(真值表!M47=0,"~"&amp;真值表!M$1&amp;"&amp;",""))</f>
        <v/>
      </c>
      <c r="N54" s="52" t="str">
        <f>IF(真值表!N47=1," "&amp;真值表!N$1&amp;"&amp;",IF(真值表!N47=0,"~"&amp;真值表!N$1&amp;"&amp;",""))</f>
        <v/>
      </c>
      <c r="O54" s="51" t="str">
        <f t="shared" si="1"/>
        <v/>
      </c>
      <c r="P54" s="24" t="str">
        <f>IF(真值表!P47=1,$O54&amp;"+","")</f>
        <v/>
      </c>
      <c r="Q54" s="24" t="str">
        <f>IF(真值表!Q47=1,$O54&amp;"+","")</f>
        <v/>
      </c>
      <c r="R54" s="24" t="str">
        <f>IF(真值表!R47=1,$O54&amp;"+","")</f>
        <v/>
      </c>
      <c r="S54" s="24" t="str">
        <f>IF(真值表!S47=1,$O54&amp;"+","")</f>
        <v/>
      </c>
      <c r="T54" s="24" t="str">
        <f>IF(真值表!T47=1,$O54&amp;"+","")</f>
        <v/>
      </c>
      <c r="U54" s="24" t="str">
        <f>IF(真值表!U47=1,$O54&amp;"+","")</f>
        <v/>
      </c>
      <c r="V54" s="24" t="str">
        <f>IF(真值表!V47=1,$O54&amp;"+","")</f>
        <v/>
      </c>
      <c r="W54" s="24" t="str">
        <f>IF(真值表!W47=1,$O54&amp;"+","")</f>
        <v/>
      </c>
      <c r="X54" s="24" t="str">
        <f>IF(真值表!X47=1,$O54&amp;"+","")</f>
        <v/>
      </c>
      <c r="Y54" s="24" t="str">
        <f>IF(真值表!Y47=1,$O54&amp;"+","")</f>
        <v/>
      </c>
      <c r="Z54" s="24" t="str">
        <f>IF(真值表!Z47=1,$O54&amp;"+","")</f>
        <v/>
      </c>
      <c r="AA54" s="24" t="str">
        <f>IF(真值表!AA47=1,$O54&amp;"+","")</f>
        <v/>
      </c>
      <c r="AB54" s="24" t="str">
        <f>IF(真值表!AB47=1,$O54&amp;"+","")</f>
        <v/>
      </c>
      <c r="AC54" s="24" t="str">
        <f>IF(真值表!AC47=1,$O54&amp;"+","")</f>
        <v/>
      </c>
      <c r="AD54" s="24" t="e">
        <f>IF(真值表!#REF!=1,$O54&amp;"+","")</f>
        <v>#REF!</v>
      </c>
      <c r="AE54" s="24" t="e">
        <f>IF(真值表!#REF!=1,$O54&amp;"+","")</f>
        <v>#REF!</v>
      </c>
      <c r="AF54" s="24" t="str">
        <f>IF(真值表!AD47=1,$O54&amp;"+","")</f>
        <v/>
      </c>
      <c r="AG54" s="24" t="e">
        <f>IF(真值表!#REF!=1,$O54&amp;"+","")</f>
        <v>#REF!</v>
      </c>
      <c r="AH54" s="24" t="str">
        <f>IF(真值表!AE47=1,$O54&amp;"+","")</f>
        <v/>
      </c>
      <c r="AI54" s="24" t="e">
        <f>IF(真值表!#REF!=1,$O54&amp;"+","")</f>
        <v>#REF!</v>
      </c>
      <c r="AJ54" s="24" t="e">
        <f>IF(真值表!#REF!=1,$O54&amp;"+","")</f>
        <v>#REF!</v>
      </c>
      <c r="AK54" s="24" t="e">
        <f>IF(真值表!#REF!=1,$O54&amp;"+","")</f>
        <v>#REF!</v>
      </c>
      <c r="AL54" s="24" t="e">
        <f>IF(真值表!#REF!=1,$O54&amp;"+","")</f>
        <v>#REF!</v>
      </c>
    </row>
    <row r="55" spans="1:50" ht="16.5" hidden="1" x14ac:dyDescent="0.6">
      <c r="A55" s="48" t="str">
        <f>IF(ISBLANK(真值表!A48),"",真值表!A48)</f>
        <v/>
      </c>
      <c r="B55" s="43" t="str">
        <f>IF(ISBLANK(真值表!B48),"",真值表!B48)</f>
        <v/>
      </c>
      <c r="C55" s="50" t="str">
        <f>IF(ISBLANK(真值表!C48),"",真值表!C48)</f>
        <v/>
      </c>
      <c r="D55" s="49" t="str">
        <f>IF(ISBLANK(真值表!D48),"",真值表!D48)</f>
        <v/>
      </c>
      <c r="E55" s="45" t="str">
        <f>IF(真值表!E48=1," "&amp;真值表!E$1&amp;"&amp;",IF(真值表!E48=0,"~"&amp;真值表!E$1&amp;"&amp;",""))</f>
        <v/>
      </c>
      <c r="F55" s="45" t="str">
        <f>IF(真值表!F48=1," "&amp;真值表!F$1&amp;"&amp;",IF(真值表!F48=0,"~"&amp;真值表!F$1&amp;"&amp;",""))</f>
        <v/>
      </c>
      <c r="G55" s="45" t="str">
        <f>IF(真值表!G48=1," "&amp;真值表!G$1&amp;"&amp;",IF(真值表!G48=0,"~"&amp;真值表!G$1&amp;"&amp;",""))</f>
        <v/>
      </c>
      <c r="H55" s="45" t="str">
        <f>IF(真值表!H48=1," "&amp;真值表!H$1&amp;"&amp;",IF(真值表!H48=0,"~"&amp;真值表!H$1&amp;"&amp;",""))</f>
        <v/>
      </c>
      <c r="I55" s="45" t="str">
        <f>IF(真值表!I48=1," "&amp;真值表!I$1&amp;"&amp;",IF(真值表!I48=0,"~"&amp;真值表!I$1&amp;"&amp;",""))</f>
        <v/>
      </c>
      <c r="J55" s="44" t="str">
        <f>IF(真值表!J48=1," "&amp;真值表!J$1&amp;"&amp;",IF(真值表!J48=0,"~"&amp;真值表!J$1&amp;"&amp;",""))</f>
        <v/>
      </c>
      <c r="K55" s="44" t="str">
        <f>IF(真值表!K48=1," "&amp;真值表!K$1&amp;"&amp;",IF(真值表!K48=0,"~"&amp;真值表!K$1&amp;"&amp;",""))</f>
        <v/>
      </c>
      <c r="L55" s="44" t="str">
        <f>IF(真值表!L48=1," "&amp;真值表!L$1&amp;"&amp;",IF(真值表!L48=0,"~"&amp;真值表!L$1&amp;"&amp;",""))</f>
        <v/>
      </c>
      <c r="M55" s="44" t="str">
        <f>IF(真值表!M48=1," "&amp;真值表!M$1&amp;"&amp;",IF(真值表!M48=0,"~"&amp;真值表!M$1&amp;"&amp;",""))</f>
        <v/>
      </c>
      <c r="N55" s="44" t="str">
        <f>IF(真值表!N48=1," "&amp;真值表!N$1&amp;"&amp;",IF(真值表!N48=0,"~"&amp;真值表!N$1&amp;"&amp;",""))</f>
        <v/>
      </c>
      <c r="O55" s="46" t="str">
        <f t="shared" si="1"/>
        <v/>
      </c>
      <c r="P55" s="47" t="str">
        <f>IF(真值表!P48=1,$O55&amp;"+","")</f>
        <v/>
      </c>
      <c r="Q55" s="47" t="str">
        <f>IF(真值表!Q48=1,$O55&amp;"+","")</f>
        <v/>
      </c>
      <c r="R55" s="47" t="str">
        <f>IF(真值表!R48=1,$O55&amp;"+","")</f>
        <v/>
      </c>
      <c r="S55" s="47" t="str">
        <f>IF(真值表!S48=1,$O55&amp;"+","")</f>
        <v/>
      </c>
      <c r="T55" s="47" t="str">
        <f>IF(真值表!T48=1,$O55&amp;"+","")</f>
        <v/>
      </c>
      <c r="U55" s="47" t="str">
        <f>IF(真值表!U48=1,$O55&amp;"+","")</f>
        <v/>
      </c>
      <c r="V55" s="47" t="str">
        <f>IF(真值表!V48=1,$O55&amp;"+","")</f>
        <v/>
      </c>
      <c r="W55" s="47" t="str">
        <f>IF(真值表!W48=1,$O55&amp;"+","")</f>
        <v/>
      </c>
      <c r="X55" s="47" t="str">
        <f>IF(真值表!X48=1,$O55&amp;"+","")</f>
        <v/>
      </c>
      <c r="Y55" s="47" t="str">
        <f>IF(真值表!Y48=1,$O55&amp;"+","")</f>
        <v/>
      </c>
      <c r="Z55" s="47" t="str">
        <f>IF(真值表!Z48=1,$O55&amp;"+","")</f>
        <v/>
      </c>
      <c r="AA55" s="47" t="str">
        <f>IF(真值表!AA48=1,$O55&amp;"+","")</f>
        <v/>
      </c>
      <c r="AB55" s="47" t="str">
        <f>IF(真值表!AB48=1,$O55&amp;"+","")</f>
        <v/>
      </c>
      <c r="AC55" s="47" t="str">
        <f>IF(真值表!AC48=1,$O55&amp;"+","")</f>
        <v/>
      </c>
      <c r="AD55" s="47" t="e">
        <f>IF(真值表!#REF!=1,$O55&amp;"+","")</f>
        <v>#REF!</v>
      </c>
      <c r="AE55" s="47" t="e">
        <f>IF(真值表!#REF!=1,$O55&amp;"+","")</f>
        <v>#REF!</v>
      </c>
      <c r="AF55" s="47" t="str">
        <f>IF(真值表!AD48=1,$O55&amp;"+","")</f>
        <v/>
      </c>
      <c r="AG55" s="47" t="e">
        <f>IF(真值表!#REF!=1,$O55&amp;"+","")</f>
        <v>#REF!</v>
      </c>
      <c r="AH55" s="47" t="str">
        <f>IF(真值表!AE48=1,$O55&amp;"+","")</f>
        <v/>
      </c>
      <c r="AI55" s="47" t="e">
        <f>IF(真值表!#REF!=1,$O55&amp;"+","")</f>
        <v>#REF!</v>
      </c>
      <c r="AJ55" s="47" t="e">
        <f>IF(真值表!#REF!=1,$O55&amp;"+","")</f>
        <v>#REF!</v>
      </c>
      <c r="AK55" s="47" t="e">
        <f>IF(真值表!#REF!=1,$O55&amp;"+","")</f>
        <v>#REF!</v>
      </c>
      <c r="AL55" s="47" t="e">
        <f>IF(真值表!#REF!=1,$O55&amp;"+","")</f>
        <v>#REF!</v>
      </c>
    </row>
    <row r="56" spans="1:50" ht="16.5" hidden="1" x14ac:dyDescent="0.6">
      <c r="A56" s="30" t="str">
        <f>IF(ISBLANK(真值表!A49),"",真值表!A49)</f>
        <v/>
      </c>
      <c r="B56" s="35" t="str">
        <f>IF(ISBLANK(真值表!B49),"",真值表!B49)</f>
        <v/>
      </c>
      <c r="C56" s="35" t="str">
        <f>IF(ISBLANK(真值表!C49),"",真值表!C49)</f>
        <v/>
      </c>
      <c r="D56" s="34" t="str">
        <f>IF(ISBLANK(真值表!D49),"",真值表!D49)</f>
        <v/>
      </c>
      <c r="E56" s="53" t="str">
        <f>IF(真值表!E49=1," "&amp;真值表!E$1&amp;"&amp;",IF(真值表!E49=0,"~"&amp;真值表!E$1&amp;"&amp;",""))</f>
        <v/>
      </c>
      <c r="F56" s="53" t="str">
        <f>IF(真值表!F49=1," "&amp;真值表!F$1&amp;"&amp;",IF(真值表!F49=0,"~"&amp;真值表!F$1&amp;"&amp;",""))</f>
        <v/>
      </c>
      <c r="G56" s="53" t="str">
        <f>IF(真值表!G49=1," "&amp;真值表!G$1&amp;"&amp;",IF(真值表!G49=0,"~"&amp;真值表!G$1&amp;"&amp;",""))</f>
        <v/>
      </c>
      <c r="H56" s="53" t="str">
        <f>IF(真值表!H49=1," "&amp;真值表!H$1&amp;"&amp;",IF(真值表!H49=0,"~"&amp;真值表!H$1&amp;"&amp;",""))</f>
        <v/>
      </c>
      <c r="I56" s="53" t="str">
        <f>IF(真值表!I49=1," "&amp;真值表!I$1&amp;"&amp;",IF(真值表!I49=0,"~"&amp;真值表!I$1&amp;"&amp;",""))</f>
        <v/>
      </c>
      <c r="J56" s="52" t="str">
        <f>IF(真值表!J49=1," "&amp;真值表!J$1&amp;"&amp;",IF(真值表!J49=0,"~"&amp;真值表!J$1&amp;"&amp;",""))</f>
        <v/>
      </c>
      <c r="K56" s="52" t="str">
        <f>IF(真值表!K49=1," "&amp;真值表!K$1&amp;"&amp;",IF(真值表!K49=0,"~"&amp;真值表!K$1&amp;"&amp;",""))</f>
        <v/>
      </c>
      <c r="L56" s="52" t="str">
        <f>IF(真值表!L49=1," "&amp;真值表!L$1&amp;"&amp;",IF(真值表!L49=0,"~"&amp;真值表!L$1&amp;"&amp;",""))</f>
        <v/>
      </c>
      <c r="M56" s="52" t="str">
        <f>IF(真值表!M49=1," "&amp;真值表!M$1&amp;"&amp;",IF(真值表!M49=0,"~"&amp;真值表!M$1&amp;"&amp;",""))</f>
        <v/>
      </c>
      <c r="N56" s="52" t="str">
        <f>IF(真值表!N49=1," "&amp;真值表!N$1&amp;"&amp;",IF(真值表!N49=0,"~"&amp;真值表!N$1&amp;"&amp;",""))</f>
        <v/>
      </c>
      <c r="O56" s="51" t="str">
        <f t="shared" si="1"/>
        <v/>
      </c>
      <c r="P56" s="24" t="str">
        <f>IF(真值表!P49=1,$O56&amp;"+","")</f>
        <v/>
      </c>
      <c r="Q56" s="24" t="str">
        <f>IF(真值表!Q49=1,$O56&amp;"+","")</f>
        <v/>
      </c>
      <c r="R56" s="24" t="str">
        <f>IF(真值表!R49=1,$O56&amp;"+","")</f>
        <v/>
      </c>
      <c r="S56" s="24" t="str">
        <f>IF(真值表!S49=1,$O56&amp;"+","")</f>
        <v/>
      </c>
      <c r="T56" s="24" t="str">
        <f>IF(真值表!T49=1,$O56&amp;"+","")</f>
        <v/>
      </c>
      <c r="U56" s="24" t="str">
        <f>IF(真值表!U49=1,$O56&amp;"+","")</f>
        <v/>
      </c>
      <c r="V56" s="24" t="str">
        <f>IF(真值表!V49=1,$O56&amp;"+","")</f>
        <v/>
      </c>
      <c r="W56" s="24" t="str">
        <f>IF(真值表!W49=1,$O56&amp;"+","")</f>
        <v/>
      </c>
      <c r="X56" s="24" t="str">
        <f>IF(真值表!X49=1,$O56&amp;"+","")</f>
        <v/>
      </c>
      <c r="Y56" s="24" t="str">
        <f>IF(真值表!Y49=1,$O56&amp;"+","")</f>
        <v/>
      </c>
      <c r="Z56" s="24" t="str">
        <f>IF(真值表!Z49=1,$O56&amp;"+","")</f>
        <v/>
      </c>
      <c r="AA56" s="24" t="str">
        <f>IF(真值表!AA49=1,$O56&amp;"+","")</f>
        <v/>
      </c>
      <c r="AB56" s="24" t="str">
        <f>IF(真值表!AB49=1,$O56&amp;"+","")</f>
        <v/>
      </c>
      <c r="AC56" s="24" t="str">
        <f>IF(真值表!AC49=1,$O56&amp;"+","")</f>
        <v/>
      </c>
      <c r="AD56" s="24" t="e">
        <f>IF(真值表!#REF!=1,$O56&amp;"+","")</f>
        <v>#REF!</v>
      </c>
      <c r="AE56" s="24" t="e">
        <f>IF(真值表!#REF!=1,$O56&amp;"+","")</f>
        <v>#REF!</v>
      </c>
      <c r="AF56" s="24" t="str">
        <f>IF(真值表!AD49=1,$O56&amp;"+","")</f>
        <v/>
      </c>
      <c r="AG56" s="24" t="e">
        <f>IF(真值表!#REF!=1,$O56&amp;"+","")</f>
        <v>#REF!</v>
      </c>
      <c r="AH56" s="24" t="str">
        <f>IF(真值表!AE49=1,$O56&amp;"+","")</f>
        <v/>
      </c>
      <c r="AI56" s="24" t="e">
        <f>IF(真值表!#REF!=1,$O56&amp;"+","")</f>
        <v>#REF!</v>
      </c>
      <c r="AJ56" s="24" t="e">
        <f>IF(真值表!#REF!=1,$O56&amp;"+","")</f>
        <v>#REF!</v>
      </c>
      <c r="AK56" s="24" t="e">
        <f>IF(真值表!#REF!=1,$O56&amp;"+","")</f>
        <v>#REF!</v>
      </c>
      <c r="AL56" s="24" t="e">
        <f>IF(真值表!#REF!=1,$O56&amp;"+","")</f>
        <v>#REF!</v>
      </c>
    </row>
    <row r="57" spans="1:50" ht="16.5" hidden="1" x14ac:dyDescent="0.6">
      <c r="A57" s="48" t="str">
        <f>IF(ISBLANK(真值表!A50),"",真值表!A50)</f>
        <v/>
      </c>
      <c r="B57" s="43" t="str">
        <f>IF(ISBLANK(真值表!B50),"",真值表!B50)</f>
        <v/>
      </c>
      <c r="C57" s="50" t="str">
        <f>IF(ISBLANK(真值表!C50),"",真值表!C50)</f>
        <v/>
      </c>
      <c r="D57" s="49" t="str">
        <f>IF(ISBLANK(真值表!D50),"",真值表!D50)</f>
        <v/>
      </c>
      <c r="E57" s="45" t="str">
        <f>IF(真值表!E50=1," "&amp;真值表!E$1&amp;"&amp;",IF(真值表!E50=0,"~"&amp;真值表!E$1&amp;"&amp;",""))</f>
        <v/>
      </c>
      <c r="F57" s="45" t="str">
        <f>IF(真值表!F50=1," "&amp;真值表!F$1&amp;"&amp;",IF(真值表!F50=0,"~"&amp;真值表!F$1&amp;"&amp;",""))</f>
        <v/>
      </c>
      <c r="G57" s="45" t="str">
        <f>IF(真值表!G50=1," "&amp;真值表!G$1&amp;"&amp;",IF(真值表!G50=0,"~"&amp;真值表!G$1&amp;"&amp;",""))</f>
        <v/>
      </c>
      <c r="H57" s="45" t="str">
        <f>IF(真值表!H50=1," "&amp;真值表!H$1&amp;"&amp;",IF(真值表!H50=0,"~"&amp;真值表!H$1&amp;"&amp;",""))</f>
        <v/>
      </c>
      <c r="I57" s="45" t="str">
        <f>IF(真值表!I50=1," "&amp;真值表!I$1&amp;"&amp;",IF(真值表!I50=0,"~"&amp;真值表!I$1&amp;"&amp;",""))</f>
        <v/>
      </c>
      <c r="J57" s="44" t="str">
        <f>IF(真值表!J50=1," "&amp;真值表!J$1&amp;"&amp;",IF(真值表!J50=0,"~"&amp;真值表!J$1&amp;"&amp;",""))</f>
        <v/>
      </c>
      <c r="K57" s="44" t="str">
        <f>IF(真值表!K50=1," "&amp;真值表!K$1&amp;"&amp;",IF(真值表!K50=0,"~"&amp;真值表!K$1&amp;"&amp;",""))</f>
        <v/>
      </c>
      <c r="L57" s="44" t="str">
        <f>IF(真值表!L50=1," "&amp;真值表!L$1&amp;"&amp;",IF(真值表!L50=0,"~"&amp;真值表!L$1&amp;"&amp;",""))</f>
        <v/>
      </c>
      <c r="M57" s="44" t="str">
        <f>IF(真值表!M50=1," "&amp;真值表!M$1&amp;"&amp;",IF(真值表!M50=0,"~"&amp;真值表!M$1&amp;"&amp;",""))</f>
        <v/>
      </c>
      <c r="N57" s="44" t="str">
        <f>IF(真值表!N50=1," "&amp;真值表!N$1&amp;"&amp;",IF(真值表!N50=0,"~"&amp;真值表!N$1&amp;"&amp;",""))</f>
        <v/>
      </c>
      <c r="O57" s="46" t="str">
        <f t="shared" si="1"/>
        <v/>
      </c>
      <c r="P57" s="47" t="str">
        <f>IF(真值表!P50=1,$O57&amp;"+","")</f>
        <v/>
      </c>
      <c r="Q57" s="47" t="str">
        <f>IF(真值表!Q50=1,$O57&amp;"+","")</f>
        <v/>
      </c>
      <c r="R57" s="47" t="str">
        <f>IF(真值表!R50=1,$O57&amp;"+","")</f>
        <v/>
      </c>
      <c r="S57" s="47" t="str">
        <f>IF(真值表!S50=1,$O57&amp;"+","")</f>
        <v/>
      </c>
      <c r="T57" s="47" t="str">
        <f>IF(真值表!T50=1,$O57&amp;"+","")</f>
        <v/>
      </c>
      <c r="U57" s="47" t="str">
        <f>IF(真值表!U50=1,$O57&amp;"+","")</f>
        <v/>
      </c>
      <c r="V57" s="47" t="str">
        <f>IF(真值表!V50=1,$O57&amp;"+","")</f>
        <v/>
      </c>
      <c r="W57" s="47" t="str">
        <f>IF(真值表!W50=1,$O57&amp;"+","")</f>
        <v/>
      </c>
      <c r="X57" s="47" t="str">
        <f>IF(真值表!X50=1,$O57&amp;"+","")</f>
        <v/>
      </c>
      <c r="Y57" s="47" t="str">
        <f>IF(真值表!Y50=1,$O57&amp;"+","")</f>
        <v/>
      </c>
      <c r="Z57" s="47" t="str">
        <f>IF(真值表!Z50=1,$O57&amp;"+","")</f>
        <v/>
      </c>
      <c r="AA57" s="47" t="str">
        <f>IF(真值表!AA50=1,$O57&amp;"+","")</f>
        <v/>
      </c>
      <c r="AB57" s="47" t="str">
        <f>IF(真值表!AB50=1,$O57&amp;"+","")</f>
        <v/>
      </c>
      <c r="AC57" s="47" t="str">
        <f>IF(真值表!AC50=1,$O57&amp;"+","")</f>
        <v/>
      </c>
      <c r="AD57" s="47" t="e">
        <f>IF(真值表!#REF!=1,$O57&amp;"+","")</f>
        <v>#REF!</v>
      </c>
      <c r="AE57" s="47" t="e">
        <f>IF(真值表!#REF!=1,$O57&amp;"+","")</f>
        <v>#REF!</v>
      </c>
      <c r="AF57" s="47" t="str">
        <f>IF(真值表!AD50=1,$O57&amp;"+","")</f>
        <v/>
      </c>
      <c r="AG57" s="47" t="e">
        <f>IF(真值表!#REF!=1,$O57&amp;"+","")</f>
        <v>#REF!</v>
      </c>
      <c r="AH57" s="47" t="str">
        <f>IF(真值表!AE50=1,$O57&amp;"+","")</f>
        <v/>
      </c>
      <c r="AI57" s="47" t="e">
        <f>IF(真值表!#REF!=1,$O57&amp;"+","")</f>
        <v>#REF!</v>
      </c>
      <c r="AJ57" s="47" t="e">
        <f>IF(真值表!#REF!=1,$O57&amp;"+","")</f>
        <v>#REF!</v>
      </c>
      <c r="AK57" s="47" t="e">
        <f>IF(真值表!#REF!=1,$O57&amp;"+","")</f>
        <v>#REF!</v>
      </c>
      <c r="AL57" s="47" t="e">
        <f>IF(真值表!#REF!=1,$O57&amp;"+","")</f>
        <v>#REF!</v>
      </c>
    </row>
    <row r="58" spans="1:50" ht="16.5" x14ac:dyDescent="0.6">
      <c r="A58" s="91" t="s">
        <v>79</v>
      </c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3"/>
      <c r="P58" s="29" t="e">
        <f t="shared" ref="P58:AL58" si="2">IF(LEN(P59)&gt;1,LEFT(P59,LEN(P59)-1),"")</f>
        <v>#REF!</v>
      </c>
      <c r="Q58" s="29" t="e">
        <f t="shared" si="2"/>
        <v>#REF!</v>
      </c>
      <c r="R58" s="29" t="e">
        <f t="shared" si="2"/>
        <v>#REF!</v>
      </c>
      <c r="S58" s="31" t="e">
        <f t="shared" si="2"/>
        <v>#REF!</v>
      </c>
      <c r="T58" s="29" t="e">
        <f t="shared" si="2"/>
        <v>#REF!</v>
      </c>
      <c r="U58" s="29" t="e">
        <f t="shared" si="2"/>
        <v>#REF!</v>
      </c>
      <c r="V58" s="31" t="e">
        <f t="shared" si="2"/>
        <v>#REF!</v>
      </c>
      <c r="W58" s="29" t="e">
        <f t="shared" si="2"/>
        <v>#REF!</v>
      </c>
      <c r="X58" s="29" t="e">
        <f t="shared" si="2"/>
        <v>#REF!</v>
      </c>
      <c r="Y58" s="31" t="e">
        <f t="shared" si="2"/>
        <v>#REF!</v>
      </c>
      <c r="Z58" s="29" t="e">
        <f t="shared" si="2"/>
        <v>#REF!</v>
      </c>
      <c r="AA58" s="29" t="e">
        <f t="shared" si="2"/>
        <v>#REF!</v>
      </c>
      <c r="AB58" s="29" t="e">
        <f t="shared" si="2"/>
        <v>#REF!</v>
      </c>
      <c r="AC58" s="29" t="e">
        <f t="shared" si="2"/>
        <v>#REF!</v>
      </c>
      <c r="AD58" s="31" t="e">
        <f t="shared" si="2"/>
        <v>#REF!</v>
      </c>
      <c r="AE58" s="32" t="e">
        <f t="shared" si="2"/>
        <v>#REF!</v>
      </c>
      <c r="AF58" s="29" t="e">
        <f t="shared" si="2"/>
        <v>#REF!</v>
      </c>
      <c r="AG58" s="29" t="e">
        <f t="shared" si="2"/>
        <v>#REF!</v>
      </c>
      <c r="AH58" s="29" t="e">
        <f t="shared" si="2"/>
        <v>#REF!</v>
      </c>
      <c r="AI58" s="29" t="e">
        <f t="shared" si="2"/>
        <v>#REF!</v>
      </c>
      <c r="AJ58" s="29" t="e">
        <f t="shared" si="2"/>
        <v>#REF!</v>
      </c>
      <c r="AK58" s="29" t="e">
        <f t="shared" si="2"/>
        <v>#REF!</v>
      </c>
      <c r="AL58" s="29" t="e">
        <f t="shared" si="2"/>
        <v>#REF!</v>
      </c>
    </row>
    <row r="59" spans="1:50" x14ac:dyDescent="0.4">
      <c r="P59" t="e">
        <f>CONCATENATE(P2,P3,P4,P5,P6,P7,P8,P9,P10,P11,P12,P13,P14,P15,P16,P17,P18,P19,P20,P21,P22,P23,P24,P25,P26,P27,P28,P29,P30,P31,P32,P33,P34,P35,P36,P37,P38,P39,P40,P41,P42,P43,P44,P45,P46,P47,P48,P49,P50,P51,P52,P53,P54,P55,P56,P57,
)</f>
        <v>#REF!</v>
      </c>
      <c r="Q59" t="e">
        <f>CONCATENATE(Q2,Q3,Q4,Q5,Q6,Q7,Q8,Q9,Q10,Q11,Q12,Q13,Q14,Q15,Q16,Q17,Q18,Q19,Q20,Q21,Q22,Q23,Q24,Q25,Q26,Q27,Q28,Q29,Q30,Q31,Q32,Q33,Q34,Q35,Q36,Q37,Q38,Q39,Q40,Q41,Q42,Q43,Q44,Q45,Q46,Q47,Q48,Q49,Q50,Q51,Q52,Q53,Q54,Q55,Q56,Q57,
)</f>
        <v>#REF!</v>
      </c>
      <c r="R59" t="e">
        <f>CONCATENATE(R2,R3,R4,R5,R6,R7,R8,R9,R10,R11,R12,R13,R14,R15,R16,R17,R18,R19,R20,R21,R22,R23,R24,R25,R26,R27,R28,R29,R30,R31,R32,R33,R34,R35,R36,R37,R38,R39,R40,R41,R42,R43,R44,R45,R46,R47,R48,R49,R50,R51,R52,R53,R54,R55,R56,R57,
)</f>
        <v>#REF!</v>
      </c>
      <c r="S59" t="e">
        <f>CONCATENATE(S2,S3,S4,S5,S6,S7,S8,S9,S10,S11,S12,S13,S14,S15,S16,S17,S18,S19,S20,S21,S22,S23,S24,S25,S26,S27,S28,S29,S30,S31,S32,S33,S34,S35,S36,S37,S38,S39,S40,S41,S42,S43,S44,S45,S46,S47,S48,S49,S50,S51,S52,S53,S54,S55,S56,S57,
)</f>
        <v>#REF!</v>
      </c>
      <c r="T59" t="e">
        <f>CONCATENATE(T2,T3,T4,T5,T6,T7,T8,T9,T10,T11,T12,T13,T14,T15,T16,T17,T18,T19,T20,T21,T22,T23,T24,T25,T26,T27,T28,T29,T30,T31,T32,T33,T34,T35,T36,T37,T38,T39,T40,T41,T42,T43,T44,T45,T46,T47,T48,T49,T50,T51,T52,T53,T54,T55,T56,T57,
)</f>
        <v>#REF!</v>
      </c>
      <c r="U59" t="e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#REF!</v>
      </c>
      <c r="V59" t="e">
        <f t="shared" si="3"/>
        <v>#REF!</v>
      </c>
      <c r="W59" t="e">
        <f t="shared" si="3"/>
        <v>#REF!</v>
      </c>
      <c r="X59" t="e">
        <f t="shared" si="3"/>
        <v>#REF!</v>
      </c>
      <c r="Y59" t="e">
        <f t="shared" si="3"/>
        <v>#REF!</v>
      </c>
      <c r="Z59" t="e">
        <f t="shared" si="3"/>
        <v>#REF!</v>
      </c>
      <c r="AA59" t="e">
        <f t="shared" si="3"/>
        <v>#REF!</v>
      </c>
      <c r="AB59" t="e">
        <f t="shared" si="3"/>
        <v>#REF!</v>
      </c>
      <c r="AC59" t="e">
        <f t="shared" si="3"/>
        <v>#REF!</v>
      </c>
      <c r="AD59" t="e">
        <f t="shared" si="3"/>
        <v>#REF!</v>
      </c>
      <c r="AE59" t="e">
        <f t="shared" si="3"/>
        <v>#REF!</v>
      </c>
      <c r="AF59" t="e">
        <f t="shared" si="3"/>
        <v>#REF!</v>
      </c>
      <c r="AG59" t="e">
        <f t="shared" si="3"/>
        <v>#REF!</v>
      </c>
      <c r="AH59" t="e">
        <f t="shared" si="3"/>
        <v>#REF!</v>
      </c>
      <c r="AI59" t="e">
        <f t="shared" si="3"/>
        <v>#REF!</v>
      </c>
      <c r="AJ59" t="e">
        <f t="shared" si="3"/>
        <v>#REF!</v>
      </c>
      <c r="AK59" t="e">
        <f t="shared" si="3"/>
        <v>#REF!</v>
      </c>
      <c r="AL59" t="e">
        <f t="shared" si="3"/>
        <v>#REF!</v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75" x14ac:dyDescent="0.55000000000000004">
      <c r="P61" s="94" t="s">
        <v>60</v>
      </c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18"/>
      <c r="AC61" s="18"/>
      <c r="AD61" s="18"/>
      <c r="AE61" s="18"/>
    </row>
    <row r="63" spans="1:50" ht="15.75" x14ac:dyDescent="0.4">
      <c r="Q63" s="33" t="s">
        <v>108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9" x14ac:dyDescent="0.4"/>
  <cols>
    <col min="1" max="1" width="13.1328125" customWidth="1"/>
    <col min="2" max="2" width="11.46484375" customWidth="1"/>
    <col min="3" max="3" width="49.46484375" customWidth="1"/>
  </cols>
  <sheetData>
    <row r="1" spans="1:3" ht="18" customHeight="1" x14ac:dyDescent="0.4">
      <c r="A1" s="8" t="s">
        <v>2</v>
      </c>
      <c r="B1" s="9" t="s">
        <v>14</v>
      </c>
      <c r="C1" s="10" t="s">
        <v>15</v>
      </c>
    </row>
    <row r="2" spans="1:3" ht="18" customHeight="1" x14ac:dyDescent="0.4">
      <c r="A2" s="11" t="s">
        <v>16</v>
      </c>
      <c r="B2" s="12">
        <v>0</v>
      </c>
      <c r="C2" s="13" t="s">
        <v>17</v>
      </c>
    </row>
    <row r="3" spans="1:3" ht="18" customHeight="1" x14ac:dyDescent="0.4">
      <c r="A3" s="11" t="s">
        <v>18</v>
      </c>
      <c r="B3" s="12">
        <v>1</v>
      </c>
      <c r="C3" s="13" t="s">
        <v>19</v>
      </c>
    </row>
    <row r="4" spans="1:3" ht="18" customHeight="1" x14ac:dyDescent="0.4">
      <c r="A4" s="11" t="s">
        <v>20</v>
      </c>
      <c r="B4" s="12">
        <v>2</v>
      </c>
      <c r="C4" s="13" t="s">
        <v>21</v>
      </c>
    </row>
    <row r="5" spans="1:3" ht="18" customHeight="1" x14ac:dyDescent="0.55000000000000004">
      <c r="A5" s="11" t="s">
        <v>22</v>
      </c>
      <c r="B5" s="12">
        <v>3</v>
      </c>
      <c r="C5" s="13" t="s">
        <v>23</v>
      </c>
    </row>
    <row r="6" spans="1:3" ht="18" customHeight="1" x14ac:dyDescent="0.4">
      <c r="A6" s="11" t="s">
        <v>24</v>
      </c>
      <c r="B6" s="12">
        <v>4</v>
      </c>
      <c r="C6" s="13" t="s">
        <v>25</v>
      </c>
    </row>
    <row r="7" spans="1:3" ht="18" customHeight="1" x14ac:dyDescent="0.4">
      <c r="A7" s="11" t="s">
        <v>26</v>
      </c>
      <c r="B7" s="12">
        <v>5</v>
      </c>
      <c r="C7" s="13" t="s">
        <v>27</v>
      </c>
    </row>
    <row r="8" spans="1:3" ht="18" customHeight="1" x14ac:dyDescent="0.4">
      <c r="A8" s="11" t="s">
        <v>28</v>
      </c>
      <c r="B8" s="12">
        <v>6</v>
      </c>
      <c r="C8" s="13" t="s">
        <v>29</v>
      </c>
    </row>
    <row r="9" spans="1:3" ht="18" customHeight="1" x14ac:dyDescent="0.4">
      <c r="A9" s="11" t="s">
        <v>30</v>
      </c>
      <c r="B9" s="12">
        <v>7</v>
      </c>
      <c r="C9" s="13" t="s">
        <v>31</v>
      </c>
    </row>
    <row r="10" spans="1:3" ht="18" customHeight="1" x14ac:dyDescent="0.4">
      <c r="A10" s="11">
        <v>1000</v>
      </c>
      <c r="B10" s="12">
        <v>8</v>
      </c>
      <c r="C10" s="13" t="s">
        <v>32</v>
      </c>
    </row>
    <row r="11" spans="1:3" ht="18" customHeight="1" x14ac:dyDescent="0.4">
      <c r="A11" s="11">
        <v>1001</v>
      </c>
      <c r="B11" s="12">
        <v>9</v>
      </c>
      <c r="C11" s="13" t="s">
        <v>33</v>
      </c>
    </row>
    <row r="12" spans="1:3" ht="18" customHeight="1" x14ac:dyDescent="0.4">
      <c r="A12" s="11">
        <v>1010</v>
      </c>
      <c r="B12" s="12">
        <v>10</v>
      </c>
      <c r="C12" s="13" t="s">
        <v>34</v>
      </c>
    </row>
    <row r="13" spans="1:3" ht="18" customHeight="1" x14ac:dyDescent="0.4">
      <c r="A13" s="11">
        <v>1011</v>
      </c>
      <c r="B13" s="12">
        <v>11</v>
      </c>
      <c r="C13" s="13" t="s">
        <v>35</v>
      </c>
    </row>
    <row r="14" spans="1:3" ht="18" customHeight="1" x14ac:dyDescent="0.4">
      <c r="A14" s="14">
        <v>1100</v>
      </c>
      <c r="B14" s="15">
        <v>12</v>
      </c>
      <c r="C14" s="16" t="s">
        <v>36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C5" sqref="C5"/>
    </sheetView>
  </sheetViews>
  <sheetFormatPr defaultColWidth="9" defaultRowHeight="18" customHeight="1" x14ac:dyDescent="0.4"/>
  <cols>
    <col min="2" max="2" width="18.46484375" customWidth="1"/>
    <col min="3" max="3" width="29" customWidth="1"/>
    <col min="4" max="4" width="68" customWidth="1"/>
  </cols>
  <sheetData>
    <row r="1" spans="1:4" s="1" customFormat="1" ht="20.25" customHeight="1" x14ac:dyDescent="0.55000000000000004">
      <c r="A1" s="2" t="s">
        <v>0</v>
      </c>
      <c r="B1" s="3" t="s">
        <v>37</v>
      </c>
      <c r="C1" s="3" t="s">
        <v>38</v>
      </c>
      <c r="D1" s="3" t="s">
        <v>39</v>
      </c>
    </row>
    <row r="2" spans="1:4" s="1" customFormat="1" ht="20.25" customHeight="1" thickTop="1" thickBot="1" x14ac:dyDescent="0.6">
      <c r="A2" s="4">
        <v>1</v>
      </c>
      <c r="B2" s="5" t="s">
        <v>9</v>
      </c>
      <c r="C2" s="5" t="s">
        <v>40</v>
      </c>
      <c r="D2" s="5" t="s">
        <v>41</v>
      </c>
    </row>
    <row r="3" spans="1:4" s="1" customFormat="1" ht="20.25" customHeight="1" thickBot="1" x14ac:dyDescent="0.6">
      <c r="A3" s="6">
        <v>2</v>
      </c>
      <c r="B3" s="7" t="s">
        <v>8</v>
      </c>
      <c r="C3" s="7" t="s">
        <v>42</v>
      </c>
      <c r="D3" s="7" t="s">
        <v>43</v>
      </c>
    </row>
    <row r="4" spans="1:4" s="1" customFormat="1" ht="20.25" customHeight="1" thickTop="1" thickBot="1" x14ac:dyDescent="0.6">
      <c r="A4" s="4">
        <v>3</v>
      </c>
      <c r="B4" s="5" t="s">
        <v>44</v>
      </c>
      <c r="C4" s="5" t="s">
        <v>45</v>
      </c>
      <c r="D4" s="5" t="s">
        <v>46</v>
      </c>
    </row>
    <row r="5" spans="1:4" s="1" customFormat="1" ht="20.25" customHeight="1" thickBot="1" x14ac:dyDescent="0.6">
      <c r="A5" s="6">
        <v>4</v>
      </c>
      <c r="B5" s="7" t="s">
        <v>47</v>
      </c>
      <c r="C5" s="7" t="s">
        <v>48</v>
      </c>
      <c r="D5" s="7" t="s">
        <v>49</v>
      </c>
    </row>
    <row r="6" spans="1:4" s="1" customFormat="1" ht="20.25" customHeight="1" thickTop="1" thickBot="1" x14ac:dyDescent="0.6">
      <c r="A6" s="4">
        <v>5</v>
      </c>
      <c r="B6" s="5" t="s">
        <v>89</v>
      </c>
      <c r="C6" s="5" t="s">
        <v>90</v>
      </c>
      <c r="D6" s="5" t="s">
        <v>91</v>
      </c>
    </row>
    <row r="7" spans="1:4" s="1" customFormat="1" ht="20.25" customHeight="1" thickBot="1" x14ac:dyDescent="0.6">
      <c r="A7" s="6">
        <v>6</v>
      </c>
      <c r="B7" s="7" t="s">
        <v>50</v>
      </c>
      <c r="C7" s="7" t="s">
        <v>51</v>
      </c>
      <c r="D7" s="7" t="s">
        <v>52</v>
      </c>
    </row>
    <row r="8" spans="1:4" s="1" customFormat="1" ht="20.25" customHeight="1" thickTop="1" thickBot="1" x14ac:dyDescent="0.6">
      <c r="A8" s="4">
        <v>7</v>
      </c>
      <c r="B8" s="5" t="s">
        <v>92</v>
      </c>
      <c r="C8" s="5" t="s">
        <v>93</v>
      </c>
      <c r="D8" s="5" t="s">
        <v>95</v>
      </c>
    </row>
    <row r="9" spans="1:4" s="1" customFormat="1" ht="20.25" customHeight="1" thickBot="1" x14ac:dyDescent="0.6">
      <c r="A9" s="6">
        <v>8</v>
      </c>
      <c r="B9" s="7" t="s">
        <v>12</v>
      </c>
      <c r="C9" s="7" t="s">
        <v>53</v>
      </c>
      <c r="D9" s="7" t="s">
        <v>94</v>
      </c>
    </row>
    <row r="10" spans="1:4" s="1" customFormat="1" ht="20.25" customHeight="1" thickTop="1" thickBot="1" x14ac:dyDescent="0.6">
      <c r="A10" s="4">
        <v>9</v>
      </c>
      <c r="B10" s="5" t="s">
        <v>54</v>
      </c>
      <c r="C10" s="5" t="s">
        <v>55</v>
      </c>
      <c r="D10" s="5" t="s">
        <v>56</v>
      </c>
    </row>
    <row r="11" spans="1:4" s="1" customFormat="1" ht="20.25" customHeight="1" thickBot="1" x14ac:dyDescent="0.6">
      <c r="A11" s="6">
        <v>10</v>
      </c>
      <c r="B11" s="7" t="s">
        <v>57</v>
      </c>
      <c r="C11" s="7" t="s">
        <v>58</v>
      </c>
      <c r="D11" s="7" t="s">
        <v>59</v>
      </c>
    </row>
    <row r="12" spans="1:4" s="1" customFormat="1" ht="66.5" customHeight="1" thickTop="1" thickBot="1" x14ac:dyDescent="0.6">
      <c r="A12" s="4">
        <v>11</v>
      </c>
      <c r="B12" s="5" t="s">
        <v>96</v>
      </c>
      <c r="C12" s="5" t="s">
        <v>97</v>
      </c>
      <c r="D12" s="5" t="s">
        <v>110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6F8A-C246-F34A-8767-544D60BDBC24}">
  <dimension ref="A1:AH72"/>
  <sheetViews>
    <sheetView topLeftCell="A19" zoomScale="91" workbookViewId="0">
      <selection activeCell="C36" sqref="C36:N36"/>
    </sheetView>
  </sheetViews>
  <sheetFormatPr defaultColWidth="10.6640625" defaultRowHeight="13.9" x14ac:dyDescent="0.4"/>
  <sheetData>
    <row r="1" spans="1:34" ht="14.25" thickBot="1" x14ac:dyDescent="0.45">
      <c r="A1" s="67" t="s">
        <v>112</v>
      </c>
      <c r="B1" s="67"/>
      <c r="C1" s="68">
        <f t="shared" ref="C1:AD1" si="0">D1+1</f>
        <v>31</v>
      </c>
      <c r="D1" s="68">
        <f t="shared" si="0"/>
        <v>30</v>
      </c>
      <c r="E1" s="68">
        <f t="shared" si="0"/>
        <v>29</v>
      </c>
      <c r="F1" s="68">
        <f t="shared" si="0"/>
        <v>28</v>
      </c>
      <c r="G1" s="68">
        <f t="shared" si="0"/>
        <v>27</v>
      </c>
      <c r="H1" s="68">
        <f t="shared" si="0"/>
        <v>26</v>
      </c>
      <c r="I1" s="68">
        <f t="shared" si="0"/>
        <v>25</v>
      </c>
      <c r="J1" s="68">
        <f t="shared" si="0"/>
        <v>24</v>
      </c>
      <c r="K1" s="68">
        <f t="shared" si="0"/>
        <v>23</v>
      </c>
      <c r="L1" s="68">
        <f t="shared" si="0"/>
        <v>22</v>
      </c>
      <c r="M1" s="68">
        <f t="shared" si="0"/>
        <v>21</v>
      </c>
      <c r="N1" s="68">
        <f t="shared" si="0"/>
        <v>20</v>
      </c>
      <c r="O1" s="68">
        <f t="shared" si="0"/>
        <v>19</v>
      </c>
      <c r="P1" s="68">
        <f t="shared" si="0"/>
        <v>18</v>
      </c>
      <c r="Q1" s="68">
        <f t="shared" si="0"/>
        <v>17</v>
      </c>
      <c r="R1" s="68">
        <f t="shared" si="0"/>
        <v>16</v>
      </c>
      <c r="S1" s="68">
        <f t="shared" si="0"/>
        <v>15</v>
      </c>
      <c r="T1" s="68">
        <f t="shared" si="0"/>
        <v>14</v>
      </c>
      <c r="U1" s="68">
        <f t="shared" si="0"/>
        <v>13</v>
      </c>
      <c r="V1" s="68">
        <f t="shared" si="0"/>
        <v>12</v>
      </c>
      <c r="W1" s="68">
        <f t="shared" si="0"/>
        <v>11</v>
      </c>
      <c r="X1" s="68">
        <f t="shared" si="0"/>
        <v>10</v>
      </c>
      <c r="Y1" s="68">
        <f t="shared" si="0"/>
        <v>9</v>
      </c>
      <c r="Z1" s="68">
        <f t="shared" si="0"/>
        <v>8</v>
      </c>
      <c r="AA1" s="68">
        <f t="shared" si="0"/>
        <v>7</v>
      </c>
      <c r="AB1" s="68">
        <f t="shared" si="0"/>
        <v>6</v>
      </c>
      <c r="AC1" s="68">
        <f t="shared" si="0"/>
        <v>5</v>
      </c>
      <c r="AD1" s="68">
        <f t="shared" si="0"/>
        <v>4</v>
      </c>
      <c r="AE1" s="68">
        <v>3</v>
      </c>
      <c r="AF1" s="68">
        <v>2</v>
      </c>
      <c r="AG1" s="68">
        <v>1</v>
      </c>
      <c r="AH1" s="68">
        <v>0</v>
      </c>
    </row>
    <row r="2" spans="1:34" x14ac:dyDescent="0.4">
      <c r="A2" s="69" t="s">
        <v>113</v>
      </c>
      <c r="B2" s="70" t="s">
        <v>114</v>
      </c>
      <c r="C2" s="95" t="s">
        <v>115</v>
      </c>
      <c r="D2" s="96"/>
      <c r="E2" s="96"/>
      <c r="F2" s="96"/>
      <c r="G2" s="96"/>
      <c r="H2" s="96"/>
      <c r="I2" s="97"/>
      <c r="J2" s="98" t="s">
        <v>116</v>
      </c>
      <c r="K2" s="99"/>
      <c r="L2" s="99"/>
      <c r="M2" s="99"/>
      <c r="N2" s="100"/>
      <c r="O2" s="101" t="s">
        <v>117</v>
      </c>
      <c r="P2" s="102"/>
      <c r="Q2" s="102"/>
      <c r="R2" s="102"/>
      <c r="S2" s="103"/>
      <c r="T2" s="104" t="s">
        <v>118</v>
      </c>
      <c r="U2" s="96"/>
      <c r="V2" s="97"/>
      <c r="W2" s="105" t="s">
        <v>119</v>
      </c>
      <c r="X2" s="106"/>
      <c r="Y2" s="106"/>
      <c r="Z2" s="106"/>
      <c r="AA2" s="107"/>
      <c r="AB2" s="104" t="s">
        <v>120</v>
      </c>
      <c r="AC2" s="96"/>
      <c r="AD2" s="96"/>
      <c r="AE2" s="96"/>
      <c r="AF2" s="97"/>
      <c r="AG2" s="71">
        <v>1</v>
      </c>
      <c r="AH2" s="72">
        <v>1</v>
      </c>
    </row>
    <row r="3" spans="1:34" x14ac:dyDescent="0.4">
      <c r="A3" s="74" t="s">
        <v>122</v>
      </c>
      <c r="B3" s="73" t="s">
        <v>121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108" t="s">
        <v>116</v>
      </c>
      <c r="K3" s="108"/>
      <c r="L3" s="108"/>
      <c r="M3" s="108"/>
      <c r="N3" s="108"/>
      <c r="O3" s="108" t="s">
        <v>117</v>
      </c>
      <c r="P3" s="108"/>
      <c r="Q3" s="108"/>
      <c r="R3" s="108"/>
      <c r="S3" s="108"/>
      <c r="T3" s="108">
        <v>0</v>
      </c>
      <c r="U3" s="108"/>
      <c r="V3" s="108"/>
      <c r="W3" s="108" t="s">
        <v>119</v>
      </c>
      <c r="X3" s="108"/>
      <c r="Y3" s="108"/>
      <c r="Z3" s="108"/>
      <c r="AA3" s="108"/>
      <c r="AB3" s="108" t="s">
        <v>123</v>
      </c>
      <c r="AC3" s="108"/>
      <c r="AD3" s="108"/>
      <c r="AE3" s="108"/>
      <c r="AF3" s="108"/>
      <c r="AG3" s="76">
        <v>1</v>
      </c>
      <c r="AH3" s="76">
        <v>1</v>
      </c>
    </row>
    <row r="4" spans="1:34" x14ac:dyDescent="0.4">
      <c r="A4" s="73" t="s">
        <v>124</v>
      </c>
      <c r="B4" s="73" t="s">
        <v>121</v>
      </c>
      <c r="C4" s="75">
        <v>0</v>
      </c>
      <c r="D4" s="77">
        <v>1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108" t="s">
        <v>116</v>
      </c>
      <c r="K4" s="108"/>
      <c r="L4" s="108"/>
      <c r="M4" s="108"/>
      <c r="N4" s="108"/>
      <c r="O4" s="108" t="s">
        <v>117</v>
      </c>
      <c r="P4" s="108"/>
      <c r="Q4" s="108"/>
      <c r="R4" s="108"/>
      <c r="S4" s="108"/>
      <c r="T4" s="108">
        <v>0</v>
      </c>
      <c r="U4" s="108"/>
      <c r="V4" s="108"/>
      <c r="W4" s="108" t="s">
        <v>119</v>
      </c>
      <c r="X4" s="108"/>
      <c r="Y4" s="108"/>
      <c r="Z4" s="108"/>
      <c r="AA4" s="108"/>
      <c r="AB4" s="108" t="s">
        <v>123</v>
      </c>
      <c r="AC4" s="108"/>
      <c r="AD4" s="108"/>
      <c r="AE4" s="108"/>
      <c r="AF4" s="108"/>
      <c r="AG4" s="76">
        <v>1</v>
      </c>
      <c r="AH4" s="76">
        <v>1</v>
      </c>
    </row>
    <row r="5" spans="1:34" x14ac:dyDescent="0.4">
      <c r="A5" s="73" t="s">
        <v>125</v>
      </c>
      <c r="B5" s="73" t="s">
        <v>121</v>
      </c>
      <c r="C5" s="75">
        <v>0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108" t="s">
        <v>116</v>
      </c>
      <c r="K5" s="108"/>
      <c r="L5" s="108"/>
      <c r="M5" s="108"/>
      <c r="N5" s="108"/>
      <c r="O5" s="108" t="s">
        <v>117</v>
      </c>
      <c r="P5" s="108"/>
      <c r="Q5" s="108"/>
      <c r="R5" s="108"/>
      <c r="S5" s="108"/>
      <c r="T5" s="108">
        <v>1</v>
      </c>
      <c r="U5" s="108"/>
      <c r="V5" s="108"/>
      <c r="W5" s="108" t="s">
        <v>119</v>
      </c>
      <c r="X5" s="108"/>
      <c r="Y5" s="108"/>
      <c r="Z5" s="108"/>
      <c r="AA5" s="108"/>
      <c r="AB5" s="108" t="s">
        <v>123</v>
      </c>
      <c r="AC5" s="108"/>
      <c r="AD5" s="108"/>
      <c r="AE5" s="108"/>
      <c r="AF5" s="108"/>
      <c r="AG5" s="76">
        <v>1</v>
      </c>
      <c r="AH5" s="76">
        <v>1</v>
      </c>
    </row>
    <row r="6" spans="1:34" x14ac:dyDescent="0.4">
      <c r="A6" s="74" t="s">
        <v>126</v>
      </c>
      <c r="B6" s="73" t="s">
        <v>121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108" t="s">
        <v>116</v>
      </c>
      <c r="K6" s="108"/>
      <c r="L6" s="108"/>
      <c r="M6" s="108"/>
      <c r="N6" s="108"/>
      <c r="O6" s="108" t="s">
        <v>117</v>
      </c>
      <c r="P6" s="108"/>
      <c r="Q6" s="108"/>
      <c r="R6" s="108"/>
      <c r="S6" s="108"/>
      <c r="T6" s="108">
        <v>2</v>
      </c>
      <c r="U6" s="108"/>
      <c r="V6" s="108"/>
      <c r="W6" s="108" t="s">
        <v>119</v>
      </c>
      <c r="X6" s="108"/>
      <c r="Y6" s="108"/>
      <c r="Z6" s="108"/>
      <c r="AA6" s="108"/>
      <c r="AB6" s="108" t="s">
        <v>123</v>
      </c>
      <c r="AC6" s="108"/>
      <c r="AD6" s="108"/>
      <c r="AE6" s="108"/>
      <c r="AF6" s="108"/>
      <c r="AG6" s="76">
        <v>1</v>
      </c>
      <c r="AH6" s="76">
        <v>1</v>
      </c>
    </row>
    <row r="7" spans="1:34" x14ac:dyDescent="0.4">
      <c r="A7" s="73" t="s">
        <v>127</v>
      </c>
      <c r="B7" s="73" t="s">
        <v>121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108" t="s">
        <v>116</v>
      </c>
      <c r="K7" s="108"/>
      <c r="L7" s="108"/>
      <c r="M7" s="108"/>
      <c r="N7" s="108"/>
      <c r="O7" s="108" t="s">
        <v>117</v>
      </c>
      <c r="P7" s="108"/>
      <c r="Q7" s="108"/>
      <c r="R7" s="108"/>
      <c r="S7" s="108"/>
      <c r="T7" s="108">
        <v>3</v>
      </c>
      <c r="U7" s="108"/>
      <c r="V7" s="108"/>
      <c r="W7" s="108" t="s">
        <v>119</v>
      </c>
      <c r="X7" s="108"/>
      <c r="Y7" s="108"/>
      <c r="Z7" s="108"/>
      <c r="AA7" s="108"/>
      <c r="AB7" s="108" t="s">
        <v>123</v>
      </c>
      <c r="AC7" s="108"/>
      <c r="AD7" s="108"/>
      <c r="AE7" s="108"/>
      <c r="AF7" s="108"/>
      <c r="AG7" s="76">
        <v>1</v>
      </c>
      <c r="AH7" s="76">
        <v>1</v>
      </c>
    </row>
    <row r="8" spans="1:34" x14ac:dyDescent="0.4">
      <c r="A8" s="73" t="s">
        <v>128</v>
      </c>
      <c r="B8" s="73" t="s">
        <v>121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108" t="s">
        <v>116</v>
      </c>
      <c r="K8" s="108"/>
      <c r="L8" s="108"/>
      <c r="M8" s="108"/>
      <c r="N8" s="108"/>
      <c r="O8" s="108" t="s">
        <v>117</v>
      </c>
      <c r="P8" s="108"/>
      <c r="Q8" s="108"/>
      <c r="R8" s="108"/>
      <c r="S8" s="108"/>
      <c r="T8" s="108">
        <v>4</v>
      </c>
      <c r="U8" s="108"/>
      <c r="V8" s="108"/>
      <c r="W8" s="108" t="s">
        <v>119</v>
      </c>
      <c r="X8" s="108"/>
      <c r="Y8" s="108"/>
      <c r="Z8" s="108"/>
      <c r="AA8" s="108"/>
      <c r="AB8" s="108" t="s">
        <v>123</v>
      </c>
      <c r="AC8" s="108"/>
      <c r="AD8" s="108"/>
      <c r="AE8" s="108"/>
      <c r="AF8" s="108"/>
      <c r="AG8" s="76">
        <v>1</v>
      </c>
      <c r="AH8" s="76">
        <v>1</v>
      </c>
    </row>
    <row r="9" spans="1:34" x14ac:dyDescent="0.4">
      <c r="A9" s="73" t="s">
        <v>129</v>
      </c>
      <c r="B9" s="73" t="s">
        <v>121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108" t="s">
        <v>116</v>
      </c>
      <c r="K9" s="108"/>
      <c r="L9" s="108"/>
      <c r="M9" s="108"/>
      <c r="N9" s="108"/>
      <c r="O9" s="108" t="s">
        <v>117</v>
      </c>
      <c r="P9" s="108"/>
      <c r="Q9" s="108"/>
      <c r="R9" s="108"/>
      <c r="S9" s="108"/>
      <c r="T9" s="108">
        <v>5</v>
      </c>
      <c r="U9" s="108"/>
      <c r="V9" s="108"/>
      <c r="W9" s="108" t="s">
        <v>119</v>
      </c>
      <c r="X9" s="108"/>
      <c r="Y9" s="108"/>
      <c r="Z9" s="108"/>
      <c r="AA9" s="108"/>
      <c r="AB9" s="108" t="s">
        <v>123</v>
      </c>
      <c r="AC9" s="108"/>
      <c r="AD9" s="108"/>
      <c r="AE9" s="108"/>
      <c r="AF9" s="108"/>
      <c r="AG9" s="76">
        <v>1</v>
      </c>
      <c r="AH9" s="76">
        <v>1</v>
      </c>
    </row>
    <row r="10" spans="1:34" x14ac:dyDescent="0.4">
      <c r="A10" s="73" t="s">
        <v>130</v>
      </c>
      <c r="B10" s="73" t="s">
        <v>121</v>
      </c>
      <c r="C10" s="75">
        <v>0</v>
      </c>
      <c r="D10" s="77">
        <v>1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108" t="s">
        <v>116</v>
      </c>
      <c r="K10" s="108"/>
      <c r="L10" s="108"/>
      <c r="M10" s="108"/>
      <c r="N10" s="108"/>
      <c r="O10" s="108" t="s">
        <v>117</v>
      </c>
      <c r="P10" s="108"/>
      <c r="Q10" s="108"/>
      <c r="R10" s="108"/>
      <c r="S10" s="108"/>
      <c r="T10" s="108">
        <v>5</v>
      </c>
      <c r="U10" s="108"/>
      <c r="V10" s="108"/>
      <c r="W10" s="108" t="s">
        <v>119</v>
      </c>
      <c r="X10" s="108"/>
      <c r="Y10" s="108"/>
      <c r="Z10" s="108"/>
      <c r="AA10" s="108"/>
      <c r="AB10" s="108" t="s">
        <v>123</v>
      </c>
      <c r="AC10" s="108"/>
      <c r="AD10" s="108"/>
      <c r="AE10" s="108"/>
      <c r="AF10" s="108"/>
      <c r="AG10" s="76">
        <v>1</v>
      </c>
      <c r="AH10" s="76">
        <v>1</v>
      </c>
    </row>
    <row r="11" spans="1:34" x14ac:dyDescent="0.4">
      <c r="A11" s="73" t="s">
        <v>131</v>
      </c>
      <c r="B11" s="73" t="s">
        <v>121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108" t="s">
        <v>116</v>
      </c>
      <c r="K11" s="108"/>
      <c r="L11" s="108"/>
      <c r="M11" s="108"/>
      <c r="N11" s="108"/>
      <c r="O11" s="108" t="s">
        <v>117</v>
      </c>
      <c r="P11" s="108"/>
      <c r="Q11" s="108"/>
      <c r="R11" s="108"/>
      <c r="S11" s="108"/>
      <c r="T11" s="108">
        <v>6</v>
      </c>
      <c r="U11" s="108"/>
      <c r="V11" s="108"/>
      <c r="W11" s="108" t="s">
        <v>119</v>
      </c>
      <c r="X11" s="108"/>
      <c r="Y11" s="108"/>
      <c r="Z11" s="108"/>
      <c r="AA11" s="108"/>
      <c r="AB11" s="108" t="s">
        <v>123</v>
      </c>
      <c r="AC11" s="108"/>
      <c r="AD11" s="108"/>
      <c r="AE11" s="108"/>
      <c r="AF11" s="108"/>
      <c r="AG11" s="76">
        <v>1</v>
      </c>
      <c r="AH11" s="76">
        <v>1</v>
      </c>
    </row>
    <row r="12" spans="1:34" x14ac:dyDescent="0.4">
      <c r="A12" s="73" t="s">
        <v>132</v>
      </c>
      <c r="B12" s="73" t="s">
        <v>121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108" t="s">
        <v>116</v>
      </c>
      <c r="K12" s="108"/>
      <c r="L12" s="108"/>
      <c r="M12" s="108"/>
      <c r="N12" s="108"/>
      <c r="O12" s="108" t="s">
        <v>117</v>
      </c>
      <c r="P12" s="108"/>
      <c r="Q12" s="108"/>
      <c r="R12" s="108"/>
      <c r="S12" s="108"/>
      <c r="T12" s="108">
        <v>7</v>
      </c>
      <c r="U12" s="108"/>
      <c r="V12" s="108"/>
      <c r="W12" s="108" t="s">
        <v>119</v>
      </c>
      <c r="X12" s="108"/>
      <c r="Y12" s="108"/>
      <c r="Z12" s="108"/>
      <c r="AA12" s="108"/>
      <c r="AB12" s="108" t="s">
        <v>123</v>
      </c>
      <c r="AC12" s="108"/>
      <c r="AD12" s="108"/>
      <c r="AE12" s="108"/>
      <c r="AF12" s="108"/>
      <c r="AG12" s="76">
        <v>1</v>
      </c>
      <c r="AH12" s="76">
        <v>1</v>
      </c>
    </row>
    <row r="13" spans="1:34" x14ac:dyDescent="0.4">
      <c r="A13" s="73" t="s">
        <v>134</v>
      </c>
      <c r="B13" s="73" t="s">
        <v>133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8">
        <v>1</v>
      </c>
      <c r="J13" s="108" t="s">
        <v>116</v>
      </c>
      <c r="K13" s="108"/>
      <c r="L13" s="108"/>
      <c r="M13" s="108"/>
      <c r="N13" s="108"/>
      <c r="O13" s="108" t="s">
        <v>117</v>
      </c>
      <c r="P13" s="108"/>
      <c r="Q13" s="108"/>
      <c r="R13" s="108"/>
      <c r="S13" s="108"/>
      <c r="T13" s="108">
        <v>0</v>
      </c>
      <c r="U13" s="108"/>
      <c r="V13" s="108"/>
      <c r="W13" s="108" t="s">
        <v>119</v>
      </c>
      <c r="X13" s="108"/>
      <c r="Y13" s="108"/>
      <c r="Z13" s="108"/>
      <c r="AA13" s="108"/>
      <c r="AB13" s="108" t="s">
        <v>123</v>
      </c>
      <c r="AC13" s="108"/>
      <c r="AD13" s="108"/>
      <c r="AE13" s="108"/>
      <c r="AF13" s="108"/>
      <c r="AG13" s="76">
        <v>1</v>
      </c>
      <c r="AH13" s="76">
        <v>1</v>
      </c>
    </row>
    <row r="14" spans="1:34" x14ac:dyDescent="0.4">
      <c r="A14" s="73" t="s">
        <v>135</v>
      </c>
      <c r="B14" s="73" t="s">
        <v>133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8">
        <v>1</v>
      </c>
      <c r="J14" s="108" t="s">
        <v>116</v>
      </c>
      <c r="K14" s="108"/>
      <c r="L14" s="108"/>
      <c r="M14" s="108"/>
      <c r="N14" s="108"/>
      <c r="O14" s="108" t="s">
        <v>117</v>
      </c>
      <c r="P14" s="108"/>
      <c r="Q14" s="108"/>
      <c r="R14" s="108"/>
      <c r="S14" s="108"/>
      <c r="T14" s="108">
        <v>1</v>
      </c>
      <c r="U14" s="108"/>
      <c r="V14" s="108"/>
      <c r="W14" s="108" t="s">
        <v>119</v>
      </c>
      <c r="X14" s="108"/>
      <c r="Y14" s="108"/>
      <c r="Z14" s="108"/>
      <c r="AA14" s="108"/>
      <c r="AB14" s="108" t="s">
        <v>123</v>
      </c>
      <c r="AC14" s="108"/>
      <c r="AD14" s="108"/>
      <c r="AE14" s="108"/>
      <c r="AF14" s="108"/>
      <c r="AG14" s="76">
        <v>1</v>
      </c>
      <c r="AH14" s="76">
        <v>1</v>
      </c>
    </row>
    <row r="15" spans="1:34" x14ac:dyDescent="0.4">
      <c r="A15" s="73" t="s">
        <v>136</v>
      </c>
      <c r="B15" s="73" t="s">
        <v>133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8">
        <v>1</v>
      </c>
      <c r="J15" s="108" t="s">
        <v>116</v>
      </c>
      <c r="K15" s="108"/>
      <c r="L15" s="108"/>
      <c r="M15" s="108"/>
      <c r="N15" s="108"/>
      <c r="O15" s="108" t="s">
        <v>117</v>
      </c>
      <c r="P15" s="108"/>
      <c r="Q15" s="108"/>
      <c r="R15" s="108"/>
      <c r="S15" s="108"/>
      <c r="T15" s="108">
        <v>2</v>
      </c>
      <c r="U15" s="108"/>
      <c r="V15" s="108"/>
      <c r="W15" s="108" t="s">
        <v>119</v>
      </c>
      <c r="X15" s="108"/>
      <c r="Y15" s="108"/>
      <c r="Z15" s="108"/>
      <c r="AA15" s="108"/>
      <c r="AB15" s="108" t="s">
        <v>123</v>
      </c>
      <c r="AC15" s="108"/>
      <c r="AD15" s="108"/>
      <c r="AE15" s="108"/>
      <c r="AF15" s="108"/>
      <c r="AG15" s="76">
        <v>1</v>
      </c>
      <c r="AH15" s="76">
        <v>1</v>
      </c>
    </row>
    <row r="16" spans="1:34" x14ac:dyDescent="0.4">
      <c r="A16" s="73" t="s">
        <v>137</v>
      </c>
      <c r="B16" s="73" t="s">
        <v>133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8">
        <v>1</v>
      </c>
      <c r="J16" s="108" t="s">
        <v>116</v>
      </c>
      <c r="K16" s="108"/>
      <c r="L16" s="108"/>
      <c r="M16" s="108"/>
      <c r="N16" s="108"/>
      <c r="O16" s="108" t="s">
        <v>117</v>
      </c>
      <c r="P16" s="108"/>
      <c r="Q16" s="108"/>
      <c r="R16" s="108"/>
      <c r="S16" s="108"/>
      <c r="T16" s="108">
        <v>3</v>
      </c>
      <c r="U16" s="108"/>
      <c r="V16" s="108"/>
      <c r="W16" s="108" t="s">
        <v>119</v>
      </c>
      <c r="X16" s="108"/>
      <c r="Y16" s="108"/>
      <c r="Z16" s="108"/>
      <c r="AA16" s="108"/>
      <c r="AB16" s="108" t="s">
        <v>123</v>
      </c>
      <c r="AC16" s="108"/>
      <c r="AD16" s="108"/>
      <c r="AE16" s="108"/>
      <c r="AF16" s="108"/>
      <c r="AG16" s="76">
        <v>1</v>
      </c>
      <c r="AH16" s="76">
        <v>1</v>
      </c>
    </row>
    <row r="17" spans="1:34" x14ac:dyDescent="0.4">
      <c r="A17" s="73" t="s">
        <v>138</v>
      </c>
      <c r="B17" s="73" t="s">
        <v>133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8">
        <v>1</v>
      </c>
      <c r="J17" s="108" t="s">
        <v>116</v>
      </c>
      <c r="K17" s="108"/>
      <c r="L17" s="108"/>
      <c r="M17" s="108"/>
      <c r="N17" s="108"/>
      <c r="O17" s="108" t="s">
        <v>117</v>
      </c>
      <c r="P17" s="108"/>
      <c r="Q17" s="108"/>
      <c r="R17" s="108"/>
      <c r="S17" s="108"/>
      <c r="T17" s="108">
        <v>4</v>
      </c>
      <c r="U17" s="108"/>
      <c r="V17" s="108"/>
      <c r="W17" s="108" t="s">
        <v>119</v>
      </c>
      <c r="X17" s="108"/>
      <c r="Y17" s="108"/>
      <c r="Z17" s="108"/>
      <c r="AA17" s="108"/>
      <c r="AB17" s="108" t="s">
        <v>123</v>
      </c>
      <c r="AC17" s="108"/>
      <c r="AD17" s="108"/>
      <c r="AE17" s="108"/>
      <c r="AF17" s="108"/>
      <c r="AG17" s="76">
        <v>1</v>
      </c>
      <c r="AH17" s="76">
        <v>1</v>
      </c>
    </row>
    <row r="18" spans="1:34" x14ac:dyDescent="0.4">
      <c r="A18" s="73" t="s">
        <v>139</v>
      </c>
      <c r="B18" s="73" t="s">
        <v>133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8">
        <v>1</v>
      </c>
      <c r="J18" s="108" t="s">
        <v>116</v>
      </c>
      <c r="K18" s="108"/>
      <c r="L18" s="108"/>
      <c r="M18" s="108"/>
      <c r="N18" s="108"/>
      <c r="O18" s="108" t="s">
        <v>117</v>
      </c>
      <c r="P18" s="108"/>
      <c r="Q18" s="108"/>
      <c r="R18" s="108"/>
      <c r="S18" s="108"/>
      <c r="T18" s="108">
        <v>5</v>
      </c>
      <c r="U18" s="108"/>
      <c r="V18" s="108"/>
      <c r="W18" s="108" t="s">
        <v>119</v>
      </c>
      <c r="X18" s="108"/>
      <c r="Y18" s="108"/>
      <c r="Z18" s="108"/>
      <c r="AA18" s="108"/>
      <c r="AB18" s="108" t="s">
        <v>123</v>
      </c>
      <c r="AC18" s="108"/>
      <c r="AD18" s="108"/>
      <c r="AE18" s="108"/>
      <c r="AF18" s="108"/>
      <c r="AG18" s="76">
        <v>1</v>
      </c>
      <c r="AH18" s="76">
        <v>1</v>
      </c>
    </row>
    <row r="19" spans="1:34" x14ac:dyDescent="0.4">
      <c r="A19" s="73" t="s">
        <v>140</v>
      </c>
      <c r="B19" s="73" t="s">
        <v>133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8">
        <v>1</v>
      </c>
      <c r="J19" s="108" t="s">
        <v>116</v>
      </c>
      <c r="K19" s="108"/>
      <c r="L19" s="108"/>
      <c r="M19" s="108"/>
      <c r="N19" s="108"/>
      <c r="O19" s="108" t="s">
        <v>117</v>
      </c>
      <c r="P19" s="108"/>
      <c r="Q19" s="108"/>
      <c r="R19" s="108"/>
      <c r="S19" s="108"/>
      <c r="T19" s="108">
        <v>6</v>
      </c>
      <c r="U19" s="108"/>
      <c r="V19" s="108"/>
      <c r="W19" s="108" t="s">
        <v>119</v>
      </c>
      <c r="X19" s="108"/>
      <c r="Y19" s="108"/>
      <c r="Z19" s="108"/>
      <c r="AA19" s="108"/>
      <c r="AB19" s="108" t="s">
        <v>123</v>
      </c>
      <c r="AC19" s="108"/>
      <c r="AD19" s="108"/>
      <c r="AE19" s="108"/>
      <c r="AF19" s="108"/>
      <c r="AG19" s="76">
        <v>1</v>
      </c>
      <c r="AH19" s="76">
        <v>1</v>
      </c>
    </row>
    <row r="20" spans="1:34" x14ac:dyDescent="0.4">
      <c r="A20" s="73" t="s">
        <v>141</v>
      </c>
      <c r="B20" s="73" t="s">
        <v>133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8">
        <v>1</v>
      </c>
      <c r="J20" s="108" t="s">
        <v>116</v>
      </c>
      <c r="K20" s="108"/>
      <c r="L20" s="108"/>
      <c r="M20" s="108"/>
      <c r="N20" s="108"/>
      <c r="O20" s="108" t="s">
        <v>117</v>
      </c>
      <c r="P20" s="108"/>
      <c r="Q20" s="108"/>
      <c r="R20" s="108"/>
      <c r="S20" s="108"/>
      <c r="T20" s="108">
        <v>7</v>
      </c>
      <c r="U20" s="108"/>
      <c r="V20" s="108"/>
      <c r="W20" s="108" t="s">
        <v>119</v>
      </c>
      <c r="X20" s="108"/>
      <c r="Y20" s="108"/>
      <c r="Z20" s="108"/>
      <c r="AA20" s="108"/>
      <c r="AB20" s="108" t="s">
        <v>123</v>
      </c>
      <c r="AC20" s="108"/>
      <c r="AD20" s="108"/>
      <c r="AE20" s="108"/>
      <c r="AF20" s="108"/>
      <c r="AG20" s="76">
        <v>1</v>
      </c>
      <c r="AH20" s="76">
        <v>1</v>
      </c>
    </row>
    <row r="21" spans="1:34" x14ac:dyDescent="0.4">
      <c r="A21" s="67"/>
      <c r="B21" s="73"/>
      <c r="C21" s="79">
        <f t="shared" ref="C21:AD21" si="1">D21+1</f>
        <v>31</v>
      </c>
      <c r="D21" s="79">
        <f t="shared" si="1"/>
        <v>30</v>
      </c>
      <c r="E21" s="79">
        <f t="shared" si="1"/>
        <v>29</v>
      </c>
      <c r="F21" s="79">
        <f t="shared" si="1"/>
        <v>28</v>
      </c>
      <c r="G21" s="79">
        <f t="shared" si="1"/>
        <v>27</v>
      </c>
      <c r="H21" s="79">
        <f t="shared" si="1"/>
        <v>26</v>
      </c>
      <c r="I21" s="79">
        <f t="shared" si="1"/>
        <v>25</v>
      </c>
      <c r="J21" s="79">
        <f t="shared" si="1"/>
        <v>24</v>
      </c>
      <c r="K21" s="79">
        <f t="shared" si="1"/>
        <v>23</v>
      </c>
      <c r="L21" s="79">
        <f t="shared" si="1"/>
        <v>22</v>
      </c>
      <c r="M21" s="79">
        <f t="shared" si="1"/>
        <v>21</v>
      </c>
      <c r="N21" s="79">
        <f t="shared" si="1"/>
        <v>20</v>
      </c>
      <c r="O21" s="79">
        <f t="shared" si="1"/>
        <v>19</v>
      </c>
      <c r="P21" s="79">
        <f t="shared" si="1"/>
        <v>18</v>
      </c>
      <c r="Q21" s="79">
        <f t="shared" si="1"/>
        <v>17</v>
      </c>
      <c r="R21" s="79">
        <f t="shared" si="1"/>
        <v>16</v>
      </c>
      <c r="S21" s="79">
        <f t="shared" si="1"/>
        <v>15</v>
      </c>
      <c r="T21" s="79">
        <f t="shared" si="1"/>
        <v>14</v>
      </c>
      <c r="U21" s="79">
        <f t="shared" si="1"/>
        <v>13</v>
      </c>
      <c r="V21" s="79">
        <f t="shared" si="1"/>
        <v>12</v>
      </c>
      <c r="W21" s="79">
        <f t="shared" si="1"/>
        <v>11</v>
      </c>
      <c r="X21" s="79">
        <f t="shared" si="1"/>
        <v>10</v>
      </c>
      <c r="Y21" s="79">
        <f t="shared" si="1"/>
        <v>9</v>
      </c>
      <c r="Z21" s="79">
        <f t="shared" si="1"/>
        <v>8</v>
      </c>
      <c r="AA21" s="79">
        <f t="shared" si="1"/>
        <v>7</v>
      </c>
      <c r="AB21" s="79">
        <f t="shared" si="1"/>
        <v>6</v>
      </c>
      <c r="AC21" s="79">
        <f t="shared" si="1"/>
        <v>5</v>
      </c>
      <c r="AD21" s="79">
        <f t="shared" si="1"/>
        <v>4</v>
      </c>
      <c r="AE21" s="79">
        <v>3</v>
      </c>
      <c r="AF21" s="79">
        <v>2</v>
      </c>
      <c r="AG21" s="79">
        <v>1</v>
      </c>
      <c r="AH21" s="79">
        <v>0</v>
      </c>
    </row>
    <row r="22" spans="1:34" x14ac:dyDescent="0.4">
      <c r="A22" s="69" t="s">
        <v>142</v>
      </c>
      <c r="B22" s="70"/>
      <c r="C22" s="109" t="s">
        <v>143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10" t="s">
        <v>117</v>
      </c>
      <c r="P22" s="110"/>
      <c r="Q22" s="110"/>
      <c r="R22" s="110"/>
      <c r="S22" s="110"/>
      <c r="T22" s="111" t="s">
        <v>118</v>
      </c>
      <c r="U22" s="111"/>
      <c r="V22" s="111"/>
      <c r="W22" s="112" t="s">
        <v>119</v>
      </c>
      <c r="X22" s="112"/>
      <c r="Y22" s="112"/>
      <c r="Z22" s="112"/>
      <c r="AA22" s="112"/>
      <c r="AB22" s="111" t="s">
        <v>120</v>
      </c>
      <c r="AC22" s="111"/>
      <c r="AD22" s="111"/>
      <c r="AE22" s="111"/>
      <c r="AF22" s="111"/>
      <c r="AG22" s="80">
        <v>1</v>
      </c>
      <c r="AH22" s="80">
        <v>1</v>
      </c>
    </row>
    <row r="23" spans="1:34" x14ac:dyDescent="0.4">
      <c r="A23" s="81" t="s">
        <v>111</v>
      </c>
      <c r="B23" s="73" t="s">
        <v>121</v>
      </c>
      <c r="C23" s="108" t="s">
        <v>143</v>
      </c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 t="s">
        <v>117</v>
      </c>
      <c r="P23" s="108"/>
      <c r="Q23" s="108"/>
      <c r="R23" s="108"/>
      <c r="S23" s="108"/>
      <c r="T23" s="108">
        <v>0</v>
      </c>
      <c r="U23" s="108"/>
      <c r="V23" s="108"/>
      <c r="W23" s="108" t="s">
        <v>119</v>
      </c>
      <c r="X23" s="108"/>
      <c r="Y23" s="108"/>
      <c r="Z23" s="108"/>
      <c r="AA23" s="108"/>
      <c r="AB23" s="108">
        <v>4</v>
      </c>
      <c r="AC23" s="108"/>
      <c r="AD23" s="108"/>
      <c r="AE23" s="108"/>
      <c r="AF23" s="108"/>
      <c r="AG23" s="76">
        <v>1</v>
      </c>
      <c r="AH23" s="76">
        <v>1</v>
      </c>
    </row>
    <row r="24" spans="1:34" x14ac:dyDescent="0.4">
      <c r="A24" s="82" t="s">
        <v>144</v>
      </c>
      <c r="B24" s="73" t="s">
        <v>121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113" t="s">
        <v>145</v>
      </c>
      <c r="K24" s="113"/>
      <c r="L24" s="113"/>
      <c r="M24" s="113"/>
      <c r="N24" s="113"/>
      <c r="O24" s="108" t="s">
        <v>117</v>
      </c>
      <c r="P24" s="108"/>
      <c r="Q24" s="108"/>
      <c r="R24" s="108"/>
      <c r="S24" s="108"/>
      <c r="T24" s="108">
        <v>1</v>
      </c>
      <c r="U24" s="108"/>
      <c r="V24" s="108"/>
      <c r="W24" s="108" t="s">
        <v>119</v>
      </c>
      <c r="X24" s="108"/>
      <c r="Y24" s="108"/>
      <c r="Z24" s="108"/>
      <c r="AA24" s="108"/>
      <c r="AB24" s="108">
        <v>4</v>
      </c>
      <c r="AC24" s="108"/>
      <c r="AD24" s="108"/>
      <c r="AE24" s="108"/>
      <c r="AF24" s="108"/>
      <c r="AG24" s="76">
        <v>1</v>
      </c>
      <c r="AH24" s="76">
        <v>1</v>
      </c>
    </row>
    <row r="25" spans="1:34" x14ac:dyDescent="0.4">
      <c r="A25" s="82" t="s">
        <v>146</v>
      </c>
      <c r="B25" s="73" t="s">
        <v>121</v>
      </c>
      <c r="C25" s="108" t="s">
        <v>143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 t="s">
        <v>117</v>
      </c>
      <c r="P25" s="108"/>
      <c r="Q25" s="108"/>
      <c r="R25" s="108"/>
      <c r="S25" s="108"/>
      <c r="T25" s="108">
        <v>2</v>
      </c>
      <c r="U25" s="108"/>
      <c r="V25" s="108"/>
      <c r="W25" s="108" t="s">
        <v>119</v>
      </c>
      <c r="X25" s="108"/>
      <c r="Y25" s="108"/>
      <c r="Z25" s="108"/>
      <c r="AA25" s="108"/>
      <c r="AB25" s="108">
        <v>4</v>
      </c>
      <c r="AC25" s="108"/>
      <c r="AD25" s="108"/>
      <c r="AE25" s="108"/>
      <c r="AF25" s="108"/>
      <c r="AG25" s="76">
        <v>1</v>
      </c>
      <c r="AH25" s="76">
        <v>1</v>
      </c>
    </row>
    <row r="26" spans="1:34" x14ac:dyDescent="0.4">
      <c r="A26" s="82" t="s">
        <v>147</v>
      </c>
      <c r="B26" s="73" t="s">
        <v>121</v>
      </c>
      <c r="C26" s="108" t="s">
        <v>143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 t="s">
        <v>117</v>
      </c>
      <c r="P26" s="108"/>
      <c r="Q26" s="108"/>
      <c r="R26" s="108"/>
      <c r="S26" s="108"/>
      <c r="T26" s="108">
        <v>3</v>
      </c>
      <c r="U26" s="108"/>
      <c r="V26" s="108"/>
      <c r="W26" s="108" t="s">
        <v>119</v>
      </c>
      <c r="X26" s="108"/>
      <c r="Y26" s="108"/>
      <c r="Z26" s="108"/>
      <c r="AA26" s="108"/>
      <c r="AB26" s="108">
        <v>4</v>
      </c>
      <c r="AC26" s="108"/>
      <c r="AD26" s="108"/>
      <c r="AE26" s="108"/>
      <c r="AF26" s="108"/>
      <c r="AG26" s="76">
        <v>1</v>
      </c>
      <c r="AH26" s="76">
        <v>1</v>
      </c>
    </row>
    <row r="27" spans="1:34" x14ac:dyDescent="0.4">
      <c r="A27" s="82" t="s">
        <v>148</v>
      </c>
      <c r="B27" s="73" t="s">
        <v>121</v>
      </c>
      <c r="C27" s="108" t="s">
        <v>143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 t="s">
        <v>117</v>
      </c>
      <c r="P27" s="108"/>
      <c r="Q27" s="108"/>
      <c r="R27" s="108"/>
      <c r="S27" s="108"/>
      <c r="T27" s="108">
        <v>4</v>
      </c>
      <c r="U27" s="108"/>
      <c r="V27" s="108"/>
      <c r="W27" s="108" t="s">
        <v>119</v>
      </c>
      <c r="X27" s="108"/>
      <c r="Y27" s="108"/>
      <c r="Z27" s="108"/>
      <c r="AA27" s="108"/>
      <c r="AB27" s="108">
        <v>4</v>
      </c>
      <c r="AC27" s="108"/>
      <c r="AD27" s="108"/>
      <c r="AE27" s="108"/>
      <c r="AF27" s="108"/>
      <c r="AG27" s="76">
        <v>1</v>
      </c>
      <c r="AH27" s="76">
        <v>1</v>
      </c>
    </row>
    <row r="28" spans="1:34" x14ac:dyDescent="0.4">
      <c r="A28" s="82" t="s">
        <v>149</v>
      </c>
      <c r="B28" s="73" t="s">
        <v>121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113" t="s">
        <v>145</v>
      </c>
      <c r="K28" s="113"/>
      <c r="L28" s="113"/>
      <c r="M28" s="113"/>
      <c r="N28" s="113"/>
      <c r="O28" s="108" t="s">
        <v>117</v>
      </c>
      <c r="P28" s="108"/>
      <c r="Q28" s="108"/>
      <c r="R28" s="108"/>
      <c r="S28" s="108"/>
      <c r="T28" s="108">
        <v>5</v>
      </c>
      <c r="U28" s="108"/>
      <c r="V28" s="108"/>
      <c r="W28" s="108" t="s">
        <v>119</v>
      </c>
      <c r="X28" s="108"/>
      <c r="Y28" s="108"/>
      <c r="Z28" s="108"/>
      <c r="AA28" s="108"/>
      <c r="AB28" s="108">
        <v>4</v>
      </c>
      <c r="AC28" s="108"/>
      <c r="AD28" s="108"/>
      <c r="AE28" s="108"/>
      <c r="AF28" s="108"/>
      <c r="AG28" s="76">
        <v>1</v>
      </c>
      <c r="AH28" s="76">
        <v>1</v>
      </c>
    </row>
    <row r="29" spans="1:34" x14ac:dyDescent="0.4">
      <c r="A29" s="82" t="s">
        <v>150</v>
      </c>
      <c r="B29" s="73" t="s">
        <v>121</v>
      </c>
      <c r="C29" s="75">
        <v>0</v>
      </c>
      <c r="D29" s="77">
        <v>1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113" t="s">
        <v>145</v>
      </c>
      <c r="K29" s="113"/>
      <c r="L29" s="113"/>
      <c r="M29" s="113"/>
      <c r="N29" s="113"/>
      <c r="O29" s="108" t="s">
        <v>117</v>
      </c>
      <c r="P29" s="108"/>
      <c r="Q29" s="108"/>
      <c r="R29" s="108"/>
      <c r="S29" s="108"/>
      <c r="T29" s="108">
        <v>5</v>
      </c>
      <c r="U29" s="108"/>
      <c r="V29" s="108"/>
      <c r="W29" s="108" t="s">
        <v>119</v>
      </c>
      <c r="X29" s="108"/>
      <c r="Y29" s="108"/>
      <c r="Z29" s="108"/>
      <c r="AA29" s="108"/>
      <c r="AB29" s="108">
        <v>4</v>
      </c>
      <c r="AC29" s="108"/>
      <c r="AD29" s="108"/>
      <c r="AE29" s="108"/>
      <c r="AF29" s="108"/>
      <c r="AG29" s="76">
        <v>1</v>
      </c>
      <c r="AH29" s="76">
        <v>1</v>
      </c>
    </row>
    <row r="30" spans="1:34" x14ac:dyDescent="0.4">
      <c r="A30" s="82" t="s">
        <v>151</v>
      </c>
      <c r="B30" s="73" t="s">
        <v>121</v>
      </c>
      <c r="C30" s="108" t="s">
        <v>143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 t="s">
        <v>117</v>
      </c>
      <c r="P30" s="108"/>
      <c r="Q30" s="108"/>
      <c r="R30" s="108"/>
      <c r="S30" s="108"/>
      <c r="T30" s="108">
        <v>6</v>
      </c>
      <c r="U30" s="108"/>
      <c r="V30" s="108"/>
      <c r="W30" s="108" t="s">
        <v>119</v>
      </c>
      <c r="X30" s="108"/>
      <c r="Y30" s="108"/>
      <c r="Z30" s="108"/>
      <c r="AA30" s="108"/>
      <c r="AB30" s="108">
        <v>4</v>
      </c>
      <c r="AC30" s="108"/>
      <c r="AD30" s="108"/>
      <c r="AE30" s="108"/>
      <c r="AF30" s="108"/>
      <c r="AG30" s="76">
        <v>1</v>
      </c>
      <c r="AH30" s="76">
        <v>1</v>
      </c>
    </row>
    <row r="31" spans="1:34" x14ac:dyDescent="0.4">
      <c r="A31" s="82" t="s">
        <v>152</v>
      </c>
      <c r="B31" s="73" t="s">
        <v>121</v>
      </c>
      <c r="C31" s="114" t="s">
        <v>143</v>
      </c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 t="s">
        <v>117</v>
      </c>
      <c r="P31" s="114"/>
      <c r="Q31" s="114"/>
      <c r="R31" s="114"/>
      <c r="S31" s="114"/>
      <c r="T31" s="114">
        <v>7</v>
      </c>
      <c r="U31" s="114"/>
      <c r="V31" s="114"/>
      <c r="W31" s="114" t="s">
        <v>119</v>
      </c>
      <c r="X31" s="114"/>
      <c r="Y31" s="114"/>
      <c r="Z31" s="114"/>
      <c r="AA31" s="114"/>
      <c r="AB31" s="114">
        <v>4</v>
      </c>
      <c r="AC31" s="114"/>
      <c r="AD31" s="114"/>
      <c r="AE31" s="114"/>
      <c r="AF31" s="114"/>
      <c r="AG31" s="84">
        <v>1</v>
      </c>
      <c r="AH31" s="84">
        <v>1</v>
      </c>
    </row>
    <row r="32" spans="1:34" x14ac:dyDescent="0.4">
      <c r="A32" s="81" t="s">
        <v>153</v>
      </c>
      <c r="B32" s="73" t="s">
        <v>121</v>
      </c>
      <c r="C32" s="115" t="s">
        <v>143</v>
      </c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 t="s">
        <v>117</v>
      </c>
      <c r="P32" s="115"/>
      <c r="Q32" s="115"/>
      <c r="R32" s="115"/>
      <c r="S32" s="115"/>
      <c r="T32" s="115">
        <v>0</v>
      </c>
      <c r="U32" s="115"/>
      <c r="V32" s="115"/>
      <c r="W32" s="115" t="s">
        <v>119</v>
      </c>
      <c r="X32" s="115"/>
      <c r="Y32" s="115"/>
      <c r="Z32" s="115"/>
      <c r="AA32" s="115"/>
      <c r="AB32" s="115">
        <v>0</v>
      </c>
      <c r="AC32" s="115"/>
      <c r="AD32" s="115"/>
      <c r="AE32" s="115"/>
      <c r="AF32" s="115"/>
      <c r="AG32" s="85">
        <v>1</v>
      </c>
      <c r="AH32" s="85">
        <v>1</v>
      </c>
    </row>
    <row r="33" spans="1:34" x14ac:dyDescent="0.4">
      <c r="A33" s="81" t="s">
        <v>154</v>
      </c>
      <c r="B33" s="73" t="s">
        <v>121</v>
      </c>
      <c r="C33" s="115" t="s">
        <v>143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 t="s">
        <v>117</v>
      </c>
      <c r="P33" s="115"/>
      <c r="Q33" s="115"/>
      <c r="R33" s="115"/>
      <c r="S33" s="115"/>
      <c r="T33" s="115">
        <v>1</v>
      </c>
      <c r="U33" s="115"/>
      <c r="V33" s="115"/>
      <c r="W33" s="115" t="s">
        <v>119</v>
      </c>
      <c r="X33" s="115"/>
      <c r="Y33" s="115"/>
      <c r="Z33" s="115"/>
      <c r="AA33" s="115"/>
      <c r="AB33" s="115">
        <v>0</v>
      </c>
      <c r="AC33" s="115"/>
      <c r="AD33" s="115"/>
      <c r="AE33" s="115"/>
      <c r="AF33" s="115"/>
      <c r="AG33" s="85">
        <v>1</v>
      </c>
      <c r="AH33" s="85">
        <v>1</v>
      </c>
    </row>
    <row r="34" spans="1:34" x14ac:dyDescent="0.4">
      <c r="A34" s="81" t="s">
        <v>155</v>
      </c>
      <c r="B34" s="73" t="s">
        <v>121</v>
      </c>
      <c r="C34" s="115" t="s">
        <v>143</v>
      </c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 t="s">
        <v>117</v>
      </c>
      <c r="P34" s="115"/>
      <c r="Q34" s="115"/>
      <c r="R34" s="115"/>
      <c r="S34" s="115"/>
      <c r="T34" s="115">
        <v>2</v>
      </c>
      <c r="U34" s="115"/>
      <c r="V34" s="115"/>
      <c r="W34" s="115" t="s">
        <v>119</v>
      </c>
      <c r="X34" s="115"/>
      <c r="Y34" s="115"/>
      <c r="Z34" s="115"/>
      <c r="AA34" s="115"/>
      <c r="AB34" s="115">
        <v>0</v>
      </c>
      <c r="AC34" s="115"/>
      <c r="AD34" s="115"/>
      <c r="AE34" s="115"/>
      <c r="AF34" s="115"/>
      <c r="AG34" s="85">
        <v>1</v>
      </c>
      <c r="AH34" s="85">
        <v>1</v>
      </c>
    </row>
    <row r="35" spans="1:34" x14ac:dyDescent="0.4">
      <c r="A35" s="81" t="s">
        <v>156</v>
      </c>
      <c r="B35" s="73" t="s">
        <v>121</v>
      </c>
      <c r="C35" s="115" t="s">
        <v>143</v>
      </c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 t="s">
        <v>117</v>
      </c>
      <c r="P35" s="115"/>
      <c r="Q35" s="115"/>
      <c r="R35" s="115"/>
      <c r="S35" s="115"/>
      <c r="T35" s="115">
        <v>4</v>
      </c>
      <c r="U35" s="115"/>
      <c r="V35" s="115"/>
      <c r="W35" s="115" t="s">
        <v>119</v>
      </c>
      <c r="X35" s="115"/>
      <c r="Y35" s="115"/>
      <c r="Z35" s="115"/>
      <c r="AA35" s="115"/>
      <c r="AB35" s="115">
        <v>0</v>
      </c>
      <c r="AC35" s="115"/>
      <c r="AD35" s="115"/>
      <c r="AE35" s="115"/>
      <c r="AF35" s="115"/>
      <c r="AG35" s="85">
        <v>1</v>
      </c>
      <c r="AH35" s="85">
        <v>1</v>
      </c>
    </row>
    <row r="36" spans="1:34" x14ac:dyDescent="0.4">
      <c r="A36" s="81" t="s">
        <v>157</v>
      </c>
      <c r="B36" s="73" t="s">
        <v>121</v>
      </c>
      <c r="C36" s="115" t="s">
        <v>143</v>
      </c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 t="s">
        <v>117</v>
      </c>
      <c r="P36" s="115"/>
      <c r="Q36" s="115"/>
      <c r="R36" s="115"/>
      <c r="S36" s="115"/>
      <c r="T36" s="115">
        <v>5</v>
      </c>
      <c r="U36" s="115"/>
      <c r="V36" s="115"/>
      <c r="W36" s="115" t="s">
        <v>119</v>
      </c>
      <c r="X36" s="115"/>
      <c r="Y36" s="115"/>
      <c r="Z36" s="115"/>
      <c r="AA36" s="115"/>
      <c r="AB36" s="115">
        <v>0</v>
      </c>
      <c r="AC36" s="115"/>
      <c r="AD36" s="115"/>
      <c r="AE36" s="115"/>
      <c r="AF36" s="115"/>
      <c r="AG36" s="85">
        <v>1</v>
      </c>
      <c r="AH36" s="85">
        <v>1</v>
      </c>
    </row>
    <row r="37" spans="1:34" x14ac:dyDescent="0.4">
      <c r="A37" s="73" t="s">
        <v>158</v>
      </c>
      <c r="B37" s="73" t="s">
        <v>121</v>
      </c>
      <c r="C37" s="114" t="s">
        <v>143</v>
      </c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 t="s">
        <v>117</v>
      </c>
      <c r="P37" s="114"/>
      <c r="Q37" s="114"/>
      <c r="R37" s="114"/>
      <c r="S37" s="114"/>
      <c r="T37" s="114">
        <v>0</v>
      </c>
      <c r="U37" s="114"/>
      <c r="V37" s="114"/>
      <c r="W37" s="114" t="s">
        <v>119</v>
      </c>
      <c r="X37" s="114"/>
      <c r="Y37" s="114"/>
      <c r="Z37" s="114"/>
      <c r="AA37" s="114"/>
      <c r="AB37" s="115" t="s">
        <v>159</v>
      </c>
      <c r="AC37" s="115"/>
      <c r="AD37" s="115"/>
      <c r="AE37" s="115"/>
      <c r="AF37" s="115"/>
      <c r="AG37" s="84">
        <v>1</v>
      </c>
      <c r="AH37" s="84">
        <v>1</v>
      </c>
    </row>
    <row r="38" spans="1:34" x14ac:dyDescent="0.4">
      <c r="A38" s="73" t="s">
        <v>160</v>
      </c>
      <c r="B38" s="73" t="s">
        <v>121</v>
      </c>
      <c r="C38" s="114" t="s">
        <v>143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 t="s">
        <v>117</v>
      </c>
      <c r="P38" s="114"/>
      <c r="Q38" s="114"/>
      <c r="R38" s="114"/>
      <c r="S38" s="114"/>
      <c r="T38" s="114">
        <v>0</v>
      </c>
      <c r="U38" s="114"/>
      <c r="V38" s="114"/>
      <c r="W38" s="114" t="s">
        <v>119</v>
      </c>
      <c r="X38" s="114"/>
      <c r="Y38" s="114"/>
      <c r="Z38" s="114"/>
      <c r="AA38" s="114"/>
      <c r="AB38" s="115" t="s">
        <v>161</v>
      </c>
      <c r="AC38" s="115"/>
      <c r="AD38" s="115"/>
      <c r="AE38" s="115"/>
      <c r="AF38" s="115"/>
      <c r="AG38" s="84">
        <v>1</v>
      </c>
      <c r="AH38" s="84">
        <v>1</v>
      </c>
    </row>
    <row r="39" spans="1:34" x14ac:dyDescent="0.4">
      <c r="A39" s="73" t="s">
        <v>162</v>
      </c>
      <c r="B39" s="73" t="s">
        <v>121</v>
      </c>
      <c r="C39" s="114" t="s">
        <v>143</v>
      </c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 t="s">
        <v>117</v>
      </c>
      <c r="P39" s="114"/>
      <c r="Q39" s="114"/>
      <c r="R39" s="114"/>
      <c r="S39" s="114"/>
      <c r="T39" s="114">
        <v>1</v>
      </c>
      <c r="U39" s="114"/>
      <c r="V39" s="114"/>
      <c r="W39" s="114" t="s">
        <v>119</v>
      </c>
      <c r="X39" s="114"/>
      <c r="Y39" s="114"/>
      <c r="Z39" s="114"/>
      <c r="AA39" s="114"/>
      <c r="AB39" s="115" t="s">
        <v>161</v>
      </c>
      <c r="AC39" s="115"/>
      <c r="AD39" s="115"/>
      <c r="AE39" s="115"/>
      <c r="AF39" s="115"/>
      <c r="AG39" s="84">
        <v>1</v>
      </c>
      <c r="AH39" s="84">
        <v>1</v>
      </c>
    </row>
    <row r="40" spans="1:34" x14ac:dyDescent="0.4">
      <c r="A40" s="86" t="s">
        <v>163</v>
      </c>
      <c r="B40" s="73" t="s">
        <v>121</v>
      </c>
      <c r="C40" s="79">
        <v>0</v>
      </c>
      <c r="D40" s="79">
        <v>0</v>
      </c>
      <c r="E40" s="79">
        <v>0</v>
      </c>
      <c r="F40" s="79">
        <v>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114">
        <v>0</v>
      </c>
      <c r="P40" s="114"/>
      <c r="Q40" s="114"/>
      <c r="R40" s="114"/>
      <c r="S40" s="114"/>
      <c r="T40" s="114">
        <v>0</v>
      </c>
      <c r="U40" s="114"/>
      <c r="V40" s="114"/>
      <c r="W40" s="114">
        <v>0</v>
      </c>
      <c r="X40" s="114"/>
      <c r="Y40" s="114"/>
      <c r="Z40" s="114"/>
      <c r="AA40" s="114"/>
      <c r="AB40" s="115" t="s">
        <v>164</v>
      </c>
      <c r="AC40" s="115"/>
      <c r="AD40" s="115"/>
      <c r="AE40" s="115"/>
      <c r="AF40" s="115"/>
      <c r="AG40" s="84">
        <v>1</v>
      </c>
      <c r="AH40" s="84">
        <v>1</v>
      </c>
    </row>
    <row r="41" spans="1:34" x14ac:dyDescent="0.4">
      <c r="A41" s="73" t="s">
        <v>165</v>
      </c>
      <c r="B41" s="73" t="s">
        <v>121</v>
      </c>
      <c r="C41" s="79">
        <v>0</v>
      </c>
      <c r="D41" s="79">
        <v>0</v>
      </c>
      <c r="E41" s="79">
        <v>0</v>
      </c>
      <c r="F41" s="79">
        <v>0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8">
        <v>1</v>
      </c>
      <c r="O41" s="114">
        <v>0</v>
      </c>
      <c r="P41" s="114"/>
      <c r="Q41" s="114"/>
      <c r="R41" s="114"/>
      <c r="S41" s="114"/>
      <c r="T41" s="114">
        <v>0</v>
      </c>
      <c r="U41" s="114"/>
      <c r="V41" s="114"/>
      <c r="W41" s="114">
        <v>0</v>
      </c>
      <c r="X41" s="114"/>
      <c r="Y41" s="114"/>
      <c r="Z41" s="114"/>
      <c r="AA41" s="114"/>
      <c r="AB41" s="115" t="s">
        <v>164</v>
      </c>
      <c r="AC41" s="115"/>
      <c r="AD41" s="115"/>
      <c r="AE41" s="115"/>
      <c r="AF41" s="115"/>
      <c r="AG41" s="84">
        <v>1</v>
      </c>
      <c r="AH41" s="84">
        <v>1</v>
      </c>
    </row>
    <row r="42" spans="1:34" x14ac:dyDescent="0.4">
      <c r="A42" s="73" t="s">
        <v>167</v>
      </c>
      <c r="B42" s="87" t="s">
        <v>166</v>
      </c>
      <c r="C42" s="79">
        <v>0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8">
        <v>1</v>
      </c>
      <c r="N42" s="79">
        <v>0</v>
      </c>
      <c r="O42" s="114">
        <v>0</v>
      </c>
      <c r="P42" s="114"/>
      <c r="Q42" s="114"/>
      <c r="R42" s="114"/>
      <c r="S42" s="114"/>
      <c r="T42" s="114">
        <v>0</v>
      </c>
      <c r="U42" s="114"/>
      <c r="V42" s="114"/>
      <c r="W42" s="114">
        <v>0</v>
      </c>
      <c r="X42" s="114"/>
      <c r="Y42" s="114"/>
      <c r="Z42" s="114"/>
      <c r="AA42" s="114"/>
      <c r="AB42" s="115" t="s">
        <v>164</v>
      </c>
      <c r="AC42" s="115"/>
      <c r="AD42" s="115"/>
      <c r="AE42" s="115"/>
      <c r="AF42" s="115"/>
      <c r="AG42" s="84">
        <v>1</v>
      </c>
      <c r="AH42" s="84">
        <v>1</v>
      </c>
    </row>
    <row r="43" spans="1:34" ht="15.75" x14ac:dyDescent="0.55000000000000004">
      <c r="A43" s="73" t="s">
        <v>169</v>
      </c>
      <c r="B43" s="73" t="s">
        <v>168</v>
      </c>
      <c r="C43" s="79">
        <v>0</v>
      </c>
      <c r="D43" s="79">
        <v>0</v>
      </c>
      <c r="E43" s="79">
        <v>0</v>
      </c>
      <c r="F43" s="78">
        <v>1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8">
        <v>1</v>
      </c>
      <c r="N43" s="79">
        <v>0</v>
      </c>
      <c r="O43" s="114">
        <v>0</v>
      </c>
      <c r="P43" s="114"/>
      <c r="Q43" s="114"/>
      <c r="R43" s="114"/>
      <c r="S43" s="114"/>
      <c r="T43" s="114">
        <v>0</v>
      </c>
      <c r="U43" s="114"/>
      <c r="V43" s="114"/>
      <c r="W43" s="114">
        <v>0</v>
      </c>
      <c r="X43" s="114"/>
      <c r="Y43" s="114"/>
      <c r="Z43" s="114"/>
      <c r="AA43" s="114"/>
      <c r="AB43" s="115" t="s">
        <v>164</v>
      </c>
      <c r="AC43" s="115"/>
      <c r="AD43" s="115"/>
      <c r="AE43" s="115"/>
      <c r="AF43" s="115"/>
      <c r="AG43" s="84">
        <v>1</v>
      </c>
      <c r="AH43" s="84">
        <v>1</v>
      </c>
    </row>
    <row r="44" spans="1:34" ht="15.75" x14ac:dyDescent="0.55000000000000004">
      <c r="A44" s="73" t="s">
        <v>170</v>
      </c>
      <c r="B44" s="73" t="s">
        <v>168</v>
      </c>
      <c r="C44" s="79">
        <v>0</v>
      </c>
      <c r="D44" s="79">
        <v>0</v>
      </c>
      <c r="E44" s="78">
        <v>1</v>
      </c>
      <c r="F44" s="78">
        <v>1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8">
        <v>1</v>
      </c>
      <c r="N44" s="79">
        <v>0</v>
      </c>
      <c r="O44" s="114">
        <v>0</v>
      </c>
      <c r="P44" s="114"/>
      <c r="Q44" s="114"/>
      <c r="R44" s="114"/>
      <c r="S44" s="114"/>
      <c r="T44" s="114">
        <v>0</v>
      </c>
      <c r="U44" s="114"/>
      <c r="V44" s="114"/>
      <c r="W44" s="114">
        <v>0</v>
      </c>
      <c r="X44" s="114"/>
      <c r="Y44" s="114"/>
      <c r="Z44" s="114"/>
      <c r="AA44" s="114"/>
      <c r="AB44" s="115" t="s">
        <v>164</v>
      </c>
      <c r="AC44" s="115"/>
      <c r="AD44" s="115"/>
      <c r="AE44" s="115"/>
      <c r="AF44" s="115"/>
      <c r="AG44" s="84">
        <v>1</v>
      </c>
      <c r="AH44" s="84">
        <v>1</v>
      </c>
    </row>
    <row r="45" spans="1:34" ht="15.75" x14ac:dyDescent="0.55000000000000004">
      <c r="A45" s="73" t="s">
        <v>171</v>
      </c>
      <c r="B45" s="73" t="s">
        <v>168</v>
      </c>
      <c r="C45" s="79">
        <v>0</v>
      </c>
      <c r="D45" s="79">
        <v>0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8">
        <v>1</v>
      </c>
      <c r="L45" s="79">
        <v>0</v>
      </c>
      <c r="M45" s="79">
        <v>0</v>
      </c>
      <c r="N45" s="78">
        <v>1</v>
      </c>
      <c r="O45" s="114">
        <v>0</v>
      </c>
      <c r="P45" s="114"/>
      <c r="Q45" s="114"/>
      <c r="R45" s="114"/>
      <c r="S45" s="114"/>
      <c r="T45" s="114">
        <v>0</v>
      </c>
      <c r="U45" s="114"/>
      <c r="V45" s="114"/>
      <c r="W45" s="114">
        <v>0</v>
      </c>
      <c r="X45" s="114"/>
      <c r="Y45" s="114"/>
      <c r="Z45" s="114"/>
      <c r="AA45" s="114"/>
      <c r="AB45" s="115" t="s">
        <v>164</v>
      </c>
      <c r="AC45" s="115"/>
      <c r="AD45" s="115"/>
      <c r="AE45" s="115"/>
      <c r="AF45" s="115"/>
      <c r="AG45" s="84">
        <v>1</v>
      </c>
      <c r="AH45" s="84">
        <v>1</v>
      </c>
    </row>
    <row r="46" spans="1:34" ht="15.75" x14ac:dyDescent="0.55000000000000004">
      <c r="A46" s="73" t="s">
        <v>172</v>
      </c>
      <c r="B46" s="73" t="s">
        <v>168</v>
      </c>
      <c r="C46" s="79">
        <v>0</v>
      </c>
      <c r="D46" s="79">
        <v>0</v>
      </c>
      <c r="E46" s="79">
        <v>0</v>
      </c>
      <c r="F46" s="78">
        <v>1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  <c r="L46" s="78">
        <v>1</v>
      </c>
      <c r="M46" s="79">
        <v>0</v>
      </c>
      <c r="N46" s="78">
        <v>1</v>
      </c>
      <c r="O46" s="114">
        <v>0</v>
      </c>
      <c r="P46" s="114"/>
      <c r="Q46" s="114"/>
      <c r="R46" s="114"/>
      <c r="S46" s="114"/>
      <c r="T46" s="114">
        <v>0</v>
      </c>
      <c r="U46" s="114"/>
      <c r="V46" s="114"/>
      <c r="W46" s="114">
        <v>0</v>
      </c>
      <c r="X46" s="114"/>
      <c r="Y46" s="114"/>
      <c r="Z46" s="114"/>
      <c r="AA46" s="114"/>
      <c r="AB46" s="115" t="s">
        <v>164</v>
      </c>
      <c r="AC46" s="115"/>
      <c r="AD46" s="115"/>
      <c r="AE46" s="115"/>
      <c r="AF46" s="115"/>
      <c r="AG46" s="84">
        <v>1</v>
      </c>
      <c r="AH46" s="84">
        <v>1</v>
      </c>
    </row>
    <row r="47" spans="1:34" x14ac:dyDescent="0.4">
      <c r="A47" s="73" t="s">
        <v>173</v>
      </c>
      <c r="B47" s="73" t="s">
        <v>121</v>
      </c>
      <c r="C47" s="114" t="s">
        <v>174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 t="s">
        <v>117</v>
      </c>
      <c r="P47" s="114"/>
      <c r="Q47" s="114"/>
      <c r="R47" s="114"/>
      <c r="S47" s="114"/>
      <c r="T47" s="114">
        <v>1</v>
      </c>
      <c r="U47" s="114"/>
      <c r="V47" s="114"/>
      <c r="W47" s="114" t="s">
        <v>119</v>
      </c>
      <c r="X47" s="114"/>
      <c r="Y47" s="114"/>
      <c r="Z47" s="114"/>
      <c r="AA47" s="114"/>
      <c r="AB47" s="115" t="s">
        <v>164</v>
      </c>
      <c r="AC47" s="115"/>
      <c r="AD47" s="115"/>
      <c r="AE47" s="115"/>
      <c r="AF47" s="115"/>
      <c r="AG47" s="84">
        <v>1</v>
      </c>
      <c r="AH47" s="84">
        <v>1</v>
      </c>
    </row>
    <row r="48" spans="1:34" x14ac:dyDescent="0.4">
      <c r="A48" s="73" t="s">
        <v>175</v>
      </c>
      <c r="B48" s="73" t="s">
        <v>121</v>
      </c>
      <c r="C48" s="114" t="s">
        <v>174</v>
      </c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 t="s">
        <v>117</v>
      </c>
      <c r="P48" s="114"/>
      <c r="Q48" s="114"/>
      <c r="R48" s="114"/>
      <c r="S48" s="114"/>
      <c r="T48" s="114">
        <v>2</v>
      </c>
      <c r="U48" s="114"/>
      <c r="V48" s="114"/>
      <c r="W48" s="114" t="s">
        <v>119</v>
      </c>
      <c r="X48" s="114"/>
      <c r="Y48" s="114"/>
      <c r="Z48" s="114"/>
      <c r="AA48" s="114"/>
      <c r="AB48" s="115" t="s">
        <v>164</v>
      </c>
      <c r="AC48" s="115"/>
      <c r="AD48" s="115"/>
      <c r="AE48" s="115"/>
      <c r="AF48" s="115"/>
      <c r="AG48" s="84">
        <v>1</v>
      </c>
      <c r="AH48" s="84">
        <v>1</v>
      </c>
    </row>
    <row r="49" spans="1:34" x14ac:dyDescent="0.4">
      <c r="A49" s="73" t="s">
        <v>176</v>
      </c>
      <c r="B49" s="73" t="s">
        <v>121</v>
      </c>
      <c r="C49" s="114" t="s">
        <v>174</v>
      </c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 t="s">
        <v>117</v>
      </c>
      <c r="P49" s="114"/>
      <c r="Q49" s="114"/>
      <c r="R49" s="114"/>
      <c r="S49" s="114"/>
      <c r="T49" s="114">
        <v>3</v>
      </c>
      <c r="U49" s="114"/>
      <c r="V49" s="114"/>
      <c r="W49" s="114" t="s">
        <v>119</v>
      </c>
      <c r="X49" s="114"/>
      <c r="Y49" s="114"/>
      <c r="Z49" s="114"/>
      <c r="AA49" s="114"/>
      <c r="AB49" s="115" t="s">
        <v>164</v>
      </c>
      <c r="AC49" s="115"/>
      <c r="AD49" s="115"/>
      <c r="AE49" s="115"/>
      <c r="AF49" s="115"/>
      <c r="AG49" s="84">
        <v>1</v>
      </c>
      <c r="AH49" s="84">
        <v>1</v>
      </c>
    </row>
    <row r="50" spans="1:34" x14ac:dyDescent="0.4">
      <c r="A50" s="73" t="s">
        <v>177</v>
      </c>
      <c r="B50" s="73" t="s">
        <v>121</v>
      </c>
      <c r="C50" s="114" t="s">
        <v>174</v>
      </c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 t="s">
        <v>178</v>
      </c>
      <c r="P50" s="114"/>
      <c r="Q50" s="114"/>
      <c r="R50" s="114"/>
      <c r="S50" s="114"/>
      <c r="T50" s="114">
        <v>5</v>
      </c>
      <c r="U50" s="114"/>
      <c r="V50" s="114"/>
      <c r="W50" s="114" t="s">
        <v>119</v>
      </c>
      <c r="X50" s="114"/>
      <c r="Y50" s="114"/>
      <c r="Z50" s="114"/>
      <c r="AA50" s="114"/>
      <c r="AB50" s="115" t="s">
        <v>164</v>
      </c>
      <c r="AC50" s="115"/>
      <c r="AD50" s="115"/>
      <c r="AE50" s="115"/>
      <c r="AF50" s="115"/>
      <c r="AG50" s="84">
        <v>1</v>
      </c>
      <c r="AH50" s="84">
        <v>1</v>
      </c>
    </row>
    <row r="51" spans="1:34" x14ac:dyDescent="0.4">
      <c r="A51" s="73" t="s">
        <v>179</v>
      </c>
      <c r="B51" s="73" t="s">
        <v>121</v>
      </c>
      <c r="C51" s="114" t="s">
        <v>174</v>
      </c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 t="s">
        <v>178</v>
      </c>
      <c r="P51" s="114"/>
      <c r="Q51" s="114"/>
      <c r="R51" s="114"/>
      <c r="S51" s="114"/>
      <c r="T51" s="114">
        <v>6</v>
      </c>
      <c r="U51" s="114"/>
      <c r="V51" s="114"/>
      <c r="W51" s="114" t="s">
        <v>119</v>
      </c>
      <c r="X51" s="114"/>
      <c r="Y51" s="114"/>
      <c r="Z51" s="114"/>
      <c r="AA51" s="114"/>
      <c r="AB51" s="115" t="s">
        <v>164</v>
      </c>
      <c r="AC51" s="115"/>
      <c r="AD51" s="115"/>
      <c r="AE51" s="115"/>
      <c r="AF51" s="115"/>
      <c r="AG51" s="84">
        <v>1</v>
      </c>
      <c r="AH51" s="84">
        <v>1</v>
      </c>
    </row>
    <row r="52" spans="1:34" x14ac:dyDescent="0.4">
      <c r="A52" s="73" t="s">
        <v>180</v>
      </c>
      <c r="B52" s="73" t="s">
        <v>121</v>
      </c>
      <c r="C52" s="114" t="s">
        <v>174</v>
      </c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 t="s">
        <v>178</v>
      </c>
      <c r="P52" s="114"/>
      <c r="Q52" s="114"/>
      <c r="R52" s="114"/>
      <c r="S52" s="114"/>
      <c r="T52" s="114">
        <v>7</v>
      </c>
      <c r="U52" s="114"/>
      <c r="V52" s="114"/>
      <c r="W52" s="114" t="s">
        <v>119</v>
      </c>
      <c r="X52" s="114"/>
      <c r="Y52" s="114"/>
      <c r="Z52" s="114"/>
      <c r="AA52" s="114"/>
      <c r="AB52" s="115" t="s">
        <v>164</v>
      </c>
      <c r="AC52" s="115"/>
      <c r="AD52" s="115"/>
      <c r="AE52" s="115"/>
      <c r="AF52" s="115"/>
      <c r="AG52" s="84">
        <v>1</v>
      </c>
      <c r="AH52" s="84">
        <v>1</v>
      </c>
    </row>
    <row r="53" spans="1:34" x14ac:dyDescent="0.4">
      <c r="A53" s="67"/>
      <c r="B53" s="73"/>
      <c r="C53" s="79">
        <f t="shared" ref="C53:AD53" si="2">D53+1</f>
        <v>31</v>
      </c>
      <c r="D53" s="79">
        <f t="shared" si="2"/>
        <v>30</v>
      </c>
      <c r="E53" s="79">
        <f t="shared" si="2"/>
        <v>29</v>
      </c>
      <c r="F53" s="79">
        <f t="shared" si="2"/>
        <v>28</v>
      </c>
      <c r="G53" s="79">
        <f t="shared" si="2"/>
        <v>27</v>
      </c>
      <c r="H53" s="79">
        <f t="shared" si="2"/>
        <v>26</v>
      </c>
      <c r="I53" s="79">
        <f t="shared" si="2"/>
        <v>25</v>
      </c>
      <c r="J53" s="79">
        <f t="shared" si="2"/>
        <v>24</v>
      </c>
      <c r="K53" s="79">
        <f t="shared" si="2"/>
        <v>23</v>
      </c>
      <c r="L53" s="79">
        <f t="shared" si="2"/>
        <v>22</v>
      </c>
      <c r="M53" s="79">
        <f t="shared" si="2"/>
        <v>21</v>
      </c>
      <c r="N53" s="79">
        <f t="shared" si="2"/>
        <v>20</v>
      </c>
      <c r="O53" s="79">
        <f t="shared" si="2"/>
        <v>19</v>
      </c>
      <c r="P53" s="79">
        <f t="shared" si="2"/>
        <v>18</v>
      </c>
      <c r="Q53" s="79">
        <f t="shared" si="2"/>
        <v>17</v>
      </c>
      <c r="R53" s="79">
        <f t="shared" si="2"/>
        <v>16</v>
      </c>
      <c r="S53" s="79">
        <f t="shared" si="2"/>
        <v>15</v>
      </c>
      <c r="T53" s="79">
        <f t="shared" si="2"/>
        <v>14</v>
      </c>
      <c r="U53" s="79">
        <f t="shared" si="2"/>
        <v>13</v>
      </c>
      <c r="V53" s="79">
        <f t="shared" si="2"/>
        <v>12</v>
      </c>
      <c r="W53" s="79">
        <f t="shared" si="2"/>
        <v>11</v>
      </c>
      <c r="X53" s="79">
        <f t="shared" si="2"/>
        <v>10</v>
      </c>
      <c r="Y53" s="79">
        <f t="shared" si="2"/>
        <v>9</v>
      </c>
      <c r="Z53" s="79">
        <f t="shared" si="2"/>
        <v>8</v>
      </c>
      <c r="AA53" s="79">
        <f t="shared" si="2"/>
        <v>7</v>
      </c>
      <c r="AB53" s="79">
        <f t="shared" si="2"/>
        <v>6</v>
      </c>
      <c r="AC53" s="79">
        <f t="shared" si="2"/>
        <v>5</v>
      </c>
      <c r="AD53" s="79">
        <f t="shared" si="2"/>
        <v>4</v>
      </c>
      <c r="AE53" s="79">
        <v>3</v>
      </c>
      <c r="AF53" s="79">
        <v>2</v>
      </c>
      <c r="AG53" s="79">
        <v>1</v>
      </c>
      <c r="AH53" s="79">
        <v>0</v>
      </c>
    </row>
    <row r="54" spans="1:34" x14ac:dyDescent="0.4">
      <c r="A54" s="69" t="s">
        <v>181</v>
      </c>
      <c r="B54" s="70"/>
      <c r="C54" s="88">
        <v>12</v>
      </c>
      <c r="D54" s="119" t="s">
        <v>182</v>
      </c>
      <c r="E54" s="120"/>
      <c r="F54" s="120"/>
      <c r="G54" s="120"/>
      <c r="H54" s="120"/>
      <c r="I54" s="121"/>
      <c r="J54" s="122" t="s">
        <v>116</v>
      </c>
      <c r="K54" s="122"/>
      <c r="L54" s="122"/>
      <c r="M54" s="122"/>
      <c r="N54" s="122"/>
      <c r="O54" s="110" t="s">
        <v>117</v>
      </c>
      <c r="P54" s="110"/>
      <c r="Q54" s="110"/>
      <c r="R54" s="110"/>
      <c r="S54" s="110"/>
      <c r="T54" s="111" t="s">
        <v>118</v>
      </c>
      <c r="U54" s="111"/>
      <c r="V54" s="111"/>
      <c r="W54" s="119" t="s">
        <v>183</v>
      </c>
      <c r="X54" s="120"/>
      <c r="Y54" s="120"/>
      <c r="Z54" s="121"/>
      <c r="AA54" s="88">
        <v>11</v>
      </c>
      <c r="AB54" s="111" t="s">
        <v>120</v>
      </c>
      <c r="AC54" s="111"/>
      <c r="AD54" s="111"/>
      <c r="AE54" s="111"/>
      <c r="AF54" s="111"/>
      <c r="AG54" s="80">
        <v>1</v>
      </c>
      <c r="AH54" s="80">
        <v>1</v>
      </c>
    </row>
    <row r="55" spans="1:34" x14ac:dyDescent="0.4">
      <c r="A55" s="73" t="s">
        <v>184</v>
      </c>
      <c r="B55" s="73" t="s">
        <v>121</v>
      </c>
      <c r="C55" s="89">
        <v>12</v>
      </c>
      <c r="D55" s="116" t="s">
        <v>182</v>
      </c>
      <c r="E55" s="117"/>
      <c r="F55" s="117"/>
      <c r="G55" s="117"/>
      <c r="H55" s="117"/>
      <c r="I55" s="118"/>
      <c r="J55" s="108" t="s">
        <v>116</v>
      </c>
      <c r="K55" s="108"/>
      <c r="L55" s="108"/>
      <c r="M55" s="108"/>
      <c r="N55" s="108"/>
      <c r="O55" s="108" t="s">
        <v>117</v>
      </c>
      <c r="P55" s="108"/>
      <c r="Q55" s="108"/>
      <c r="R55" s="108"/>
      <c r="S55" s="108"/>
      <c r="T55" s="108">
        <v>0</v>
      </c>
      <c r="U55" s="108"/>
      <c r="V55" s="108"/>
      <c r="W55" s="116" t="s">
        <v>183</v>
      </c>
      <c r="X55" s="117"/>
      <c r="Y55" s="117"/>
      <c r="Z55" s="118"/>
      <c r="AA55" s="89">
        <v>11</v>
      </c>
      <c r="AB55" s="108" t="s">
        <v>185</v>
      </c>
      <c r="AC55" s="108"/>
      <c r="AD55" s="108"/>
      <c r="AE55" s="108"/>
      <c r="AF55" s="108"/>
      <c r="AG55" s="76">
        <v>1</v>
      </c>
      <c r="AH55" s="76">
        <v>1</v>
      </c>
    </row>
    <row r="56" spans="1:34" x14ac:dyDescent="0.4">
      <c r="A56" s="73" t="s">
        <v>186</v>
      </c>
      <c r="B56" s="73" t="s">
        <v>121</v>
      </c>
      <c r="C56" s="89">
        <v>12</v>
      </c>
      <c r="D56" s="116" t="s">
        <v>182</v>
      </c>
      <c r="E56" s="117"/>
      <c r="F56" s="117"/>
      <c r="G56" s="117"/>
      <c r="H56" s="117"/>
      <c r="I56" s="118"/>
      <c r="J56" s="108" t="s">
        <v>116</v>
      </c>
      <c r="K56" s="108"/>
      <c r="L56" s="108"/>
      <c r="M56" s="108"/>
      <c r="N56" s="108"/>
      <c r="O56" s="108" t="s">
        <v>117</v>
      </c>
      <c r="P56" s="108"/>
      <c r="Q56" s="108"/>
      <c r="R56" s="108"/>
      <c r="S56" s="108"/>
      <c r="T56" s="108">
        <v>1</v>
      </c>
      <c r="U56" s="108"/>
      <c r="V56" s="108"/>
      <c r="W56" s="116" t="s">
        <v>183</v>
      </c>
      <c r="X56" s="117"/>
      <c r="Y56" s="117"/>
      <c r="Z56" s="118"/>
      <c r="AA56" s="89">
        <v>11</v>
      </c>
      <c r="AB56" s="108" t="s">
        <v>185</v>
      </c>
      <c r="AC56" s="108"/>
      <c r="AD56" s="108"/>
      <c r="AE56" s="108"/>
      <c r="AF56" s="108"/>
      <c r="AG56" s="76">
        <v>1</v>
      </c>
      <c r="AH56" s="76">
        <v>1</v>
      </c>
    </row>
    <row r="57" spans="1:34" x14ac:dyDescent="0.4">
      <c r="A57" s="73" t="s">
        <v>187</v>
      </c>
      <c r="B57" s="73" t="s">
        <v>121</v>
      </c>
      <c r="C57" s="89">
        <v>12</v>
      </c>
      <c r="D57" s="116" t="s">
        <v>182</v>
      </c>
      <c r="E57" s="117"/>
      <c r="F57" s="117"/>
      <c r="G57" s="117"/>
      <c r="H57" s="117"/>
      <c r="I57" s="118"/>
      <c r="J57" s="108" t="s">
        <v>116</v>
      </c>
      <c r="K57" s="108"/>
      <c r="L57" s="108"/>
      <c r="M57" s="108"/>
      <c r="N57" s="108"/>
      <c r="O57" s="108" t="s">
        <v>117</v>
      </c>
      <c r="P57" s="108"/>
      <c r="Q57" s="108"/>
      <c r="R57" s="108"/>
      <c r="S57" s="108"/>
      <c r="T57" s="108">
        <v>4</v>
      </c>
      <c r="U57" s="108"/>
      <c r="V57" s="108"/>
      <c r="W57" s="116" t="s">
        <v>183</v>
      </c>
      <c r="X57" s="117"/>
      <c r="Y57" s="117"/>
      <c r="Z57" s="118"/>
      <c r="AA57" s="89">
        <v>11</v>
      </c>
      <c r="AB57" s="108" t="s">
        <v>185</v>
      </c>
      <c r="AC57" s="108"/>
      <c r="AD57" s="108"/>
      <c r="AE57" s="108"/>
      <c r="AF57" s="108"/>
      <c r="AG57" s="76">
        <v>1</v>
      </c>
      <c r="AH57" s="76">
        <v>1</v>
      </c>
    </row>
    <row r="58" spans="1:34" x14ac:dyDescent="0.4">
      <c r="A58" s="73" t="s">
        <v>188</v>
      </c>
      <c r="B58" s="73" t="s">
        <v>121</v>
      </c>
      <c r="C58" s="89">
        <v>12</v>
      </c>
      <c r="D58" s="116" t="s">
        <v>182</v>
      </c>
      <c r="E58" s="117"/>
      <c r="F58" s="117"/>
      <c r="G58" s="117"/>
      <c r="H58" s="117"/>
      <c r="I58" s="118"/>
      <c r="J58" s="108" t="s">
        <v>116</v>
      </c>
      <c r="K58" s="108"/>
      <c r="L58" s="108"/>
      <c r="M58" s="108"/>
      <c r="N58" s="108"/>
      <c r="O58" s="108" t="s">
        <v>117</v>
      </c>
      <c r="P58" s="108"/>
      <c r="Q58" s="108"/>
      <c r="R58" s="108"/>
      <c r="S58" s="108"/>
      <c r="T58" s="108">
        <v>5</v>
      </c>
      <c r="U58" s="108"/>
      <c r="V58" s="108"/>
      <c r="W58" s="116" t="s">
        <v>183</v>
      </c>
      <c r="X58" s="117"/>
      <c r="Y58" s="117"/>
      <c r="Z58" s="118"/>
      <c r="AA58" s="89">
        <v>11</v>
      </c>
      <c r="AB58" s="108" t="s">
        <v>185</v>
      </c>
      <c r="AC58" s="108"/>
      <c r="AD58" s="108"/>
      <c r="AE58" s="108"/>
      <c r="AF58" s="108"/>
      <c r="AG58" s="76">
        <v>1</v>
      </c>
      <c r="AH58" s="76">
        <v>1</v>
      </c>
    </row>
    <row r="59" spans="1:34" x14ac:dyDescent="0.4">
      <c r="A59" s="73" t="s">
        <v>189</v>
      </c>
      <c r="B59" s="73" t="s">
        <v>121</v>
      </c>
      <c r="C59" s="89">
        <v>12</v>
      </c>
      <c r="D59" s="116" t="s">
        <v>182</v>
      </c>
      <c r="E59" s="117"/>
      <c r="F59" s="117"/>
      <c r="G59" s="117"/>
      <c r="H59" s="117"/>
      <c r="I59" s="118"/>
      <c r="J59" s="108" t="s">
        <v>116</v>
      </c>
      <c r="K59" s="108"/>
      <c r="L59" s="108"/>
      <c r="M59" s="108"/>
      <c r="N59" s="108"/>
      <c r="O59" s="108" t="s">
        <v>117</v>
      </c>
      <c r="P59" s="108"/>
      <c r="Q59" s="108"/>
      <c r="R59" s="108"/>
      <c r="S59" s="108"/>
      <c r="T59" s="108">
        <v>6</v>
      </c>
      <c r="U59" s="108"/>
      <c r="V59" s="108"/>
      <c r="W59" s="116" t="s">
        <v>183</v>
      </c>
      <c r="X59" s="117"/>
      <c r="Y59" s="117"/>
      <c r="Z59" s="118"/>
      <c r="AA59" s="89">
        <v>11</v>
      </c>
      <c r="AB59" s="108" t="s">
        <v>185</v>
      </c>
      <c r="AC59" s="108"/>
      <c r="AD59" s="108"/>
      <c r="AE59" s="108"/>
      <c r="AF59" s="108"/>
      <c r="AG59" s="76">
        <v>1</v>
      </c>
      <c r="AH59" s="76">
        <v>1</v>
      </c>
    </row>
    <row r="60" spans="1:34" x14ac:dyDescent="0.4">
      <c r="A60" s="86" t="s">
        <v>190</v>
      </c>
      <c r="B60" s="73" t="s">
        <v>121</v>
      </c>
      <c r="C60" s="89">
        <v>12</v>
      </c>
      <c r="D60" s="116" t="s">
        <v>182</v>
      </c>
      <c r="E60" s="117"/>
      <c r="F60" s="117"/>
      <c r="G60" s="117"/>
      <c r="H60" s="117"/>
      <c r="I60" s="118"/>
      <c r="J60" s="114" t="s">
        <v>116</v>
      </c>
      <c r="K60" s="114"/>
      <c r="L60" s="114"/>
      <c r="M60" s="114"/>
      <c r="N60" s="114"/>
      <c r="O60" s="114" t="s">
        <v>117</v>
      </c>
      <c r="P60" s="114"/>
      <c r="Q60" s="114"/>
      <c r="R60" s="114"/>
      <c r="S60" s="114"/>
      <c r="T60" s="114">
        <v>7</v>
      </c>
      <c r="U60" s="114"/>
      <c r="V60" s="114"/>
      <c r="W60" s="116" t="s">
        <v>183</v>
      </c>
      <c r="X60" s="117"/>
      <c r="Y60" s="117"/>
      <c r="Z60" s="118"/>
      <c r="AA60" s="89">
        <v>11</v>
      </c>
      <c r="AB60" s="114" t="s">
        <v>185</v>
      </c>
      <c r="AC60" s="114"/>
      <c r="AD60" s="114"/>
      <c r="AE60" s="114"/>
      <c r="AF60" s="114"/>
      <c r="AG60" s="84">
        <v>1</v>
      </c>
      <c r="AH60" s="84">
        <v>1</v>
      </c>
    </row>
    <row r="61" spans="1:34" x14ac:dyDescent="0.4">
      <c r="A61" s="67"/>
      <c r="B61" s="73"/>
      <c r="C61" s="79">
        <f t="shared" ref="C61:AD61" si="3">D61+1</f>
        <v>31</v>
      </c>
      <c r="D61" s="79">
        <f t="shared" si="3"/>
        <v>30</v>
      </c>
      <c r="E61" s="79">
        <f t="shared" si="3"/>
        <v>29</v>
      </c>
      <c r="F61" s="79">
        <f t="shared" si="3"/>
        <v>28</v>
      </c>
      <c r="G61" s="79">
        <f t="shared" si="3"/>
        <v>27</v>
      </c>
      <c r="H61" s="79">
        <f t="shared" si="3"/>
        <v>26</v>
      </c>
      <c r="I61" s="79">
        <f t="shared" si="3"/>
        <v>25</v>
      </c>
      <c r="J61" s="79">
        <f t="shared" si="3"/>
        <v>24</v>
      </c>
      <c r="K61" s="79">
        <f t="shared" si="3"/>
        <v>23</v>
      </c>
      <c r="L61" s="79">
        <f t="shared" si="3"/>
        <v>22</v>
      </c>
      <c r="M61" s="79">
        <f t="shared" si="3"/>
        <v>21</v>
      </c>
      <c r="N61" s="79">
        <f t="shared" si="3"/>
        <v>20</v>
      </c>
      <c r="O61" s="79">
        <f t="shared" si="3"/>
        <v>19</v>
      </c>
      <c r="P61" s="79">
        <f t="shared" si="3"/>
        <v>18</v>
      </c>
      <c r="Q61" s="79">
        <f t="shared" si="3"/>
        <v>17</v>
      </c>
      <c r="R61" s="79">
        <f t="shared" si="3"/>
        <v>16</v>
      </c>
      <c r="S61" s="79">
        <f t="shared" si="3"/>
        <v>15</v>
      </c>
      <c r="T61" s="79">
        <f t="shared" si="3"/>
        <v>14</v>
      </c>
      <c r="U61" s="79">
        <f t="shared" si="3"/>
        <v>13</v>
      </c>
      <c r="V61" s="79">
        <f t="shared" si="3"/>
        <v>12</v>
      </c>
      <c r="W61" s="79">
        <f t="shared" si="3"/>
        <v>11</v>
      </c>
      <c r="X61" s="79">
        <f t="shared" si="3"/>
        <v>10</v>
      </c>
      <c r="Y61" s="79">
        <f t="shared" si="3"/>
        <v>9</v>
      </c>
      <c r="Z61" s="79">
        <f t="shared" si="3"/>
        <v>8</v>
      </c>
      <c r="AA61" s="79">
        <f t="shared" si="3"/>
        <v>7</v>
      </c>
      <c r="AB61" s="79">
        <f t="shared" si="3"/>
        <v>6</v>
      </c>
      <c r="AC61" s="79">
        <f t="shared" si="3"/>
        <v>5</v>
      </c>
      <c r="AD61" s="79">
        <f t="shared" si="3"/>
        <v>4</v>
      </c>
      <c r="AE61" s="79">
        <v>3</v>
      </c>
      <c r="AF61" s="79">
        <v>2</v>
      </c>
      <c r="AG61" s="79">
        <v>1</v>
      </c>
      <c r="AH61" s="79">
        <v>0</v>
      </c>
    </row>
    <row r="62" spans="1:34" x14ac:dyDescent="0.4">
      <c r="A62" s="69" t="s">
        <v>191</v>
      </c>
      <c r="B62" s="70"/>
      <c r="C62" s="109" t="s">
        <v>192</v>
      </c>
      <c r="D62" s="109"/>
      <c r="E62" s="109"/>
      <c r="F62" s="109"/>
      <c r="G62" s="109"/>
      <c r="H62" s="109"/>
      <c r="I62" s="109"/>
      <c r="J62" s="122" t="s">
        <v>116</v>
      </c>
      <c r="K62" s="122"/>
      <c r="L62" s="122"/>
      <c r="M62" s="122"/>
      <c r="N62" s="122"/>
      <c r="O62" s="110" t="s">
        <v>117</v>
      </c>
      <c r="P62" s="110"/>
      <c r="Q62" s="110"/>
      <c r="R62" s="110"/>
      <c r="S62" s="110"/>
      <c r="T62" s="111" t="s">
        <v>118</v>
      </c>
      <c r="U62" s="111"/>
      <c r="V62" s="111"/>
      <c r="W62" s="109" t="s">
        <v>193</v>
      </c>
      <c r="X62" s="109"/>
      <c r="Y62" s="109"/>
      <c r="Z62" s="109"/>
      <c r="AA62" s="109"/>
      <c r="AB62" s="111" t="s">
        <v>120</v>
      </c>
      <c r="AC62" s="111"/>
      <c r="AD62" s="111"/>
      <c r="AE62" s="111"/>
      <c r="AF62" s="111"/>
      <c r="AG62" s="80">
        <v>1</v>
      </c>
      <c r="AH62" s="80">
        <v>1</v>
      </c>
    </row>
    <row r="63" spans="1:34" x14ac:dyDescent="0.4">
      <c r="A63" s="86" t="s">
        <v>194</v>
      </c>
      <c r="B63" s="73" t="s">
        <v>121</v>
      </c>
      <c r="C63" s="123" t="s">
        <v>192</v>
      </c>
      <c r="D63" s="124"/>
      <c r="E63" s="124"/>
      <c r="F63" s="124"/>
      <c r="G63" s="124"/>
      <c r="H63" s="124"/>
      <c r="I63" s="125"/>
      <c r="J63" s="123" t="s">
        <v>116</v>
      </c>
      <c r="K63" s="124"/>
      <c r="L63" s="124"/>
      <c r="M63" s="124"/>
      <c r="N63" s="125"/>
      <c r="O63" s="123" t="s">
        <v>117</v>
      </c>
      <c r="P63" s="124"/>
      <c r="Q63" s="124"/>
      <c r="R63" s="124"/>
      <c r="S63" s="125"/>
      <c r="T63" s="123">
        <v>0</v>
      </c>
      <c r="U63" s="124"/>
      <c r="V63" s="125"/>
      <c r="W63" s="123" t="s">
        <v>193</v>
      </c>
      <c r="X63" s="124"/>
      <c r="Y63" s="124"/>
      <c r="Z63" s="124"/>
      <c r="AA63" s="125"/>
      <c r="AB63" s="123" t="s">
        <v>195</v>
      </c>
      <c r="AC63" s="124"/>
      <c r="AD63" s="124"/>
      <c r="AE63" s="124"/>
      <c r="AF63" s="125"/>
      <c r="AG63" s="84">
        <v>1</v>
      </c>
      <c r="AH63" s="84">
        <v>1</v>
      </c>
    </row>
    <row r="64" spans="1:34" x14ac:dyDescent="0.4">
      <c r="A64" s="86" t="s">
        <v>196</v>
      </c>
      <c r="B64" s="73" t="s">
        <v>121</v>
      </c>
      <c r="C64" s="114" t="s">
        <v>192</v>
      </c>
      <c r="D64" s="114"/>
      <c r="E64" s="114"/>
      <c r="F64" s="114"/>
      <c r="G64" s="114"/>
      <c r="H64" s="114"/>
      <c r="I64" s="114"/>
      <c r="J64" s="114" t="s">
        <v>116</v>
      </c>
      <c r="K64" s="114"/>
      <c r="L64" s="114"/>
      <c r="M64" s="114"/>
      <c r="N64" s="114"/>
      <c r="O64" s="114" t="s">
        <v>117</v>
      </c>
      <c r="P64" s="114"/>
      <c r="Q64" s="114"/>
      <c r="R64" s="114"/>
      <c r="S64" s="114"/>
      <c r="T64" s="114">
        <v>1</v>
      </c>
      <c r="U64" s="114"/>
      <c r="V64" s="114"/>
      <c r="W64" s="114" t="s">
        <v>193</v>
      </c>
      <c r="X64" s="114"/>
      <c r="Y64" s="114"/>
      <c r="Z64" s="114"/>
      <c r="AA64" s="114"/>
      <c r="AB64" s="114" t="s">
        <v>195</v>
      </c>
      <c r="AC64" s="114"/>
      <c r="AD64" s="114"/>
      <c r="AE64" s="114"/>
      <c r="AF64" s="114"/>
      <c r="AG64" s="84">
        <v>1</v>
      </c>
      <c r="AH64" s="84">
        <v>1</v>
      </c>
    </row>
    <row r="65" spans="1:34" x14ac:dyDescent="0.4">
      <c r="A65" s="86" t="s">
        <v>197</v>
      </c>
      <c r="B65" s="73" t="s">
        <v>121</v>
      </c>
      <c r="C65" s="114" t="s">
        <v>192</v>
      </c>
      <c r="D65" s="114"/>
      <c r="E65" s="114"/>
      <c r="F65" s="114"/>
      <c r="G65" s="114"/>
      <c r="H65" s="114"/>
      <c r="I65" s="114"/>
      <c r="J65" s="114" t="s">
        <v>116</v>
      </c>
      <c r="K65" s="114"/>
      <c r="L65" s="114"/>
      <c r="M65" s="114"/>
      <c r="N65" s="114"/>
      <c r="O65" s="114" t="s">
        <v>117</v>
      </c>
      <c r="P65" s="114"/>
      <c r="Q65" s="114"/>
      <c r="R65" s="114"/>
      <c r="S65" s="114"/>
      <c r="T65" s="114">
        <v>2</v>
      </c>
      <c r="U65" s="114"/>
      <c r="V65" s="114"/>
      <c r="W65" s="114" t="s">
        <v>193</v>
      </c>
      <c r="X65" s="114"/>
      <c r="Y65" s="114"/>
      <c r="Z65" s="114"/>
      <c r="AA65" s="114"/>
      <c r="AB65" s="114" t="s">
        <v>195</v>
      </c>
      <c r="AC65" s="114"/>
      <c r="AD65" s="114"/>
      <c r="AE65" s="114"/>
      <c r="AF65" s="114"/>
      <c r="AG65" s="84">
        <v>1</v>
      </c>
      <c r="AH65" s="84">
        <v>1</v>
      </c>
    </row>
    <row r="66" spans="1:34" x14ac:dyDescent="0.4">
      <c r="A66" s="67"/>
      <c r="B66" s="73"/>
      <c r="C66" s="79">
        <f t="shared" ref="C66:AD66" si="4">D66+1</f>
        <v>31</v>
      </c>
      <c r="D66" s="79">
        <f t="shared" si="4"/>
        <v>30</v>
      </c>
      <c r="E66" s="79">
        <f t="shared" si="4"/>
        <v>29</v>
      </c>
      <c r="F66" s="79">
        <f t="shared" si="4"/>
        <v>28</v>
      </c>
      <c r="G66" s="79">
        <f t="shared" si="4"/>
        <v>27</v>
      </c>
      <c r="H66" s="79">
        <f t="shared" si="4"/>
        <v>26</v>
      </c>
      <c r="I66" s="79">
        <f t="shared" si="4"/>
        <v>25</v>
      </c>
      <c r="J66" s="79">
        <f t="shared" si="4"/>
        <v>24</v>
      </c>
      <c r="K66" s="79">
        <f t="shared" si="4"/>
        <v>23</v>
      </c>
      <c r="L66" s="79">
        <f t="shared" si="4"/>
        <v>22</v>
      </c>
      <c r="M66" s="79">
        <f t="shared" si="4"/>
        <v>21</v>
      </c>
      <c r="N66" s="79">
        <f t="shared" si="4"/>
        <v>20</v>
      </c>
      <c r="O66" s="79">
        <f t="shared" si="4"/>
        <v>19</v>
      </c>
      <c r="P66" s="79">
        <f t="shared" si="4"/>
        <v>18</v>
      </c>
      <c r="Q66" s="79">
        <f t="shared" si="4"/>
        <v>17</v>
      </c>
      <c r="R66" s="79">
        <f t="shared" si="4"/>
        <v>16</v>
      </c>
      <c r="S66" s="79">
        <f t="shared" si="4"/>
        <v>15</v>
      </c>
      <c r="T66" s="79">
        <f t="shared" si="4"/>
        <v>14</v>
      </c>
      <c r="U66" s="79">
        <f t="shared" si="4"/>
        <v>13</v>
      </c>
      <c r="V66" s="79">
        <f t="shared" si="4"/>
        <v>12</v>
      </c>
      <c r="W66" s="79">
        <f t="shared" si="4"/>
        <v>11</v>
      </c>
      <c r="X66" s="79">
        <f t="shared" si="4"/>
        <v>10</v>
      </c>
      <c r="Y66" s="79">
        <f t="shared" si="4"/>
        <v>9</v>
      </c>
      <c r="Z66" s="79">
        <f t="shared" si="4"/>
        <v>8</v>
      </c>
      <c r="AA66" s="79">
        <f t="shared" si="4"/>
        <v>7</v>
      </c>
      <c r="AB66" s="79">
        <f t="shared" si="4"/>
        <v>6</v>
      </c>
      <c r="AC66" s="79">
        <f t="shared" si="4"/>
        <v>5</v>
      </c>
      <c r="AD66" s="79">
        <f t="shared" si="4"/>
        <v>4</v>
      </c>
      <c r="AE66" s="79">
        <v>3</v>
      </c>
      <c r="AF66" s="79">
        <v>2</v>
      </c>
      <c r="AG66" s="79">
        <v>1</v>
      </c>
      <c r="AH66" s="79">
        <v>0</v>
      </c>
    </row>
    <row r="67" spans="1:34" x14ac:dyDescent="0.4">
      <c r="A67" s="69" t="s">
        <v>198</v>
      </c>
      <c r="B67" s="69"/>
      <c r="C67" s="109" t="s">
        <v>199</v>
      </c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12" t="s">
        <v>119</v>
      </c>
      <c r="X67" s="112"/>
      <c r="Y67" s="112"/>
      <c r="Z67" s="112"/>
      <c r="AA67" s="112"/>
      <c r="AB67" s="111" t="s">
        <v>120</v>
      </c>
      <c r="AC67" s="111"/>
      <c r="AD67" s="111"/>
      <c r="AE67" s="111"/>
      <c r="AF67" s="111"/>
      <c r="AG67" s="80">
        <v>1</v>
      </c>
      <c r="AH67" s="80">
        <v>1</v>
      </c>
    </row>
    <row r="68" spans="1:34" x14ac:dyDescent="0.4">
      <c r="A68" s="67" t="s">
        <v>200</v>
      </c>
      <c r="B68" s="73" t="s">
        <v>121</v>
      </c>
      <c r="C68" s="109" t="s">
        <v>199</v>
      </c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8" t="s">
        <v>119</v>
      </c>
      <c r="X68" s="108"/>
      <c r="Y68" s="108"/>
      <c r="Z68" s="108"/>
      <c r="AA68" s="108"/>
      <c r="AB68" s="108" t="s">
        <v>201</v>
      </c>
      <c r="AC68" s="108"/>
      <c r="AD68" s="108"/>
      <c r="AE68" s="108"/>
      <c r="AF68" s="108"/>
      <c r="AG68" s="76">
        <v>1</v>
      </c>
      <c r="AH68" s="76">
        <v>1</v>
      </c>
    </row>
    <row r="69" spans="1:34" x14ac:dyDescent="0.4">
      <c r="A69" s="67" t="s">
        <v>202</v>
      </c>
      <c r="B69" s="73" t="s">
        <v>121</v>
      </c>
      <c r="C69" s="109" t="s">
        <v>199</v>
      </c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8" t="s">
        <v>119</v>
      </c>
      <c r="X69" s="108"/>
      <c r="Y69" s="108"/>
      <c r="Z69" s="108"/>
      <c r="AA69" s="108"/>
      <c r="AB69" s="108" t="s">
        <v>203</v>
      </c>
      <c r="AC69" s="108"/>
      <c r="AD69" s="108"/>
      <c r="AE69" s="108"/>
      <c r="AF69" s="108"/>
      <c r="AG69" s="76">
        <v>1</v>
      </c>
      <c r="AH69" s="76">
        <v>1</v>
      </c>
    </row>
    <row r="70" spans="1:34" x14ac:dyDescent="0.4">
      <c r="A70" s="67"/>
      <c r="B70" s="73"/>
      <c r="C70" s="79">
        <f t="shared" ref="C70:AD70" si="5">D70+1</f>
        <v>31</v>
      </c>
      <c r="D70" s="79">
        <f t="shared" si="5"/>
        <v>30</v>
      </c>
      <c r="E70" s="79">
        <f t="shared" si="5"/>
        <v>29</v>
      </c>
      <c r="F70" s="79">
        <f t="shared" si="5"/>
        <v>28</v>
      </c>
      <c r="G70" s="79">
        <f t="shared" si="5"/>
        <v>27</v>
      </c>
      <c r="H70" s="79">
        <f t="shared" si="5"/>
        <v>26</v>
      </c>
      <c r="I70" s="79">
        <f t="shared" si="5"/>
        <v>25</v>
      </c>
      <c r="J70" s="79">
        <f t="shared" si="5"/>
        <v>24</v>
      </c>
      <c r="K70" s="79">
        <f t="shared" si="5"/>
        <v>23</v>
      </c>
      <c r="L70" s="79">
        <f t="shared" si="5"/>
        <v>22</v>
      </c>
      <c r="M70" s="79">
        <f t="shared" si="5"/>
        <v>21</v>
      </c>
      <c r="N70" s="79">
        <f t="shared" si="5"/>
        <v>20</v>
      </c>
      <c r="O70" s="79">
        <f t="shared" si="5"/>
        <v>19</v>
      </c>
      <c r="P70" s="79">
        <f t="shared" si="5"/>
        <v>18</v>
      </c>
      <c r="Q70" s="79">
        <f t="shared" si="5"/>
        <v>17</v>
      </c>
      <c r="R70" s="79">
        <f t="shared" si="5"/>
        <v>16</v>
      </c>
      <c r="S70" s="79">
        <f t="shared" si="5"/>
        <v>15</v>
      </c>
      <c r="T70" s="79">
        <f t="shared" si="5"/>
        <v>14</v>
      </c>
      <c r="U70" s="79">
        <f t="shared" si="5"/>
        <v>13</v>
      </c>
      <c r="V70" s="79">
        <f t="shared" si="5"/>
        <v>12</v>
      </c>
      <c r="W70" s="79">
        <f t="shared" si="5"/>
        <v>11</v>
      </c>
      <c r="X70" s="79">
        <f t="shared" si="5"/>
        <v>10</v>
      </c>
      <c r="Y70" s="79">
        <f t="shared" si="5"/>
        <v>9</v>
      </c>
      <c r="Z70" s="79">
        <f t="shared" si="5"/>
        <v>8</v>
      </c>
      <c r="AA70" s="79">
        <f t="shared" si="5"/>
        <v>7</v>
      </c>
      <c r="AB70" s="79">
        <f t="shared" si="5"/>
        <v>6</v>
      </c>
      <c r="AC70" s="79">
        <f t="shared" si="5"/>
        <v>5</v>
      </c>
      <c r="AD70" s="79">
        <f t="shared" si="5"/>
        <v>4</v>
      </c>
      <c r="AE70" s="79">
        <v>3</v>
      </c>
      <c r="AF70" s="79">
        <v>2</v>
      </c>
      <c r="AG70" s="79">
        <v>1</v>
      </c>
      <c r="AH70" s="79">
        <v>0</v>
      </c>
    </row>
    <row r="71" spans="1:34" x14ac:dyDescent="0.4">
      <c r="A71" s="69" t="s">
        <v>204</v>
      </c>
      <c r="B71" s="69"/>
      <c r="C71" s="83">
        <v>20</v>
      </c>
      <c r="D71" s="119" t="s">
        <v>205</v>
      </c>
      <c r="E71" s="120"/>
      <c r="F71" s="120"/>
      <c r="G71" s="120"/>
      <c r="H71" s="120"/>
      <c r="I71" s="120"/>
      <c r="J71" s="120"/>
      <c r="K71" s="120"/>
      <c r="L71" s="120"/>
      <c r="M71" s="121"/>
      <c r="N71" s="83">
        <v>11</v>
      </c>
      <c r="O71" s="119" t="s">
        <v>206</v>
      </c>
      <c r="P71" s="120"/>
      <c r="Q71" s="120"/>
      <c r="R71" s="120"/>
      <c r="S71" s="120"/>
      <c r="T71" s="120"/>
      <c r="U71" s="120"/>
      <c r="V71" s="121"/>
      <c r="W71" s="112" t="s">
        <v>119</v>
      </c>
      <c r="X71" s="112"/>
      <c r="Y71" s="112"/>
      <c r="Z71" s="112"/>
      <c r="AA71" s="112"/>
      <c r="AB71" s="111" t="s">
        <v>120</v>
      </c>
      <c r="AC71" s="111"/>
      <c r="AD71" s="111"/>
      <c r="AE71" s="111"/>
      <c r="AF71" s="111"/>
      <c r="AG71" s="80">
        <v>1</v>
      </c>
      <c r="AH71" s="80">
        <v>1</v>
      </c>
    </row>
    <row r="72" spans="1:34" x14ac:dyDescent="0.4">
      <c r="A72" s="67" t="s">
        <v>207</v>
      </c>
      <c r="B72" s="73" t="s">
        <v>121</v>
      </c>
      <c r="C72" s="90">
        <v>20</v>
      </c>
      <c r="D72" s="116" t="s">
        <v>205</v>
      </c>
      <c r="E72" s="117"/>
      <c r="F72" s="117"/>
      <c r="G72" s="117"/>
      <c r="H72" s="117"/>
      <c r="I72" s="117"/>
      <c r="J72" s="117"/>
      <c r="K72" s="117"/>
      <c r="L72" s="117"/>
      <c r="M72" s="118"/>
      <c r="N72" s="90">
        <v>11</v>
      </c>
      <c r="O72" s="116" t="s">
        <v>206</v>
      </c>
      <c r="P72" s="117"/>
      <c r="Q72" s="117"/>
      <c r="R72" s="117"/>
      <c r="S72" s="117"/>
      <c r="T72" s="117"/>
      <c r="U72" s="117"/>
      <c r="V72" s="118"/>
      <c r="W72" s="108" t="s">
        <v>119</v>
      </c>
      <c r="X72" s="108"/>
      <c r="Y72" s="108"/>
      <c r="Z72" s="108"/>
      <c r="AA72" s="108"/>
      <c r="AB72" s="108" t="s">
        <v>208</v>
      </c>
      <c r="AC72" s="108"/>
      <c r="AD72" s="108"/>
      <c r="AE72" s="108"/>
      <c r="AF72" s="108"/>
      <c r="AG72" s="76">
        <v>1</v>
      </c>
      <c r="AH72" s="76">
        <v>1</v>
      </c>
    </row>
  </sheetData>
  <mergeCells count="327">
    <mergeCell ref="D72:M72"/>
    <mergeCell ref="O72:V72"/>
    <mergeCell ref="W72:AA72"/>
    <mergeCell ref="AB72:AF72"/>
    <mergeCell ref="C69:V69"/>
    <mergeCell ref="W69:AA69"/>
    <mergeCell ref="AB69:AF69"/>
    <mergeCell ref="D71:M71"/>
    <mergeCell ref="O71:V71"/>
    <mergeCell ref="W71:AA71"/>
    <mergeCell ref="AB71:AF71"/>
    <mergeCell ref="C67:V67"/>
    <mergeCell ref="W67:AA67"/>
    <mergeCell ref="AB67:AF67"/>
    <mergeCell ref="C68:V68"/>
    <mergeCell ref="W68:AA68"/>
    <mergeCell ref="AB68:AF68"/>
    <mergeCell ref="C65:I65"/>
    <mergeCell ref="J65:N65"/>
    <mergeCell ref="O65:S65"/>
    <mergeCell ref="T65:V65"/>
    <mergeCell ref="W65:AA65"/>
    <mergeCell ref="AB65:AF65"/>
    <mergeCell ref="C64:I64"/>
    <mergeCell ref="J64:N64"/>
    <mergeCell ref="O64:S64"/>
    <mergeCell ref="T64:V64"/>
    <mergeCell ref="W64:AA64"/>
    <mergeCell ref="AB64:AF64"/>
    <mergeCell ref="C63:I63"/>
    <mergeCell ref="J63:N63"/>
    <mergeCell ref="O63:S63"/>
    <mergeCell ref="T63:V63"/>
    <mergeCell ref="W63:AA63"/>
    <mergeCell ref="AB63:AF63"/>
    <mergeCell ref="C62:I62"/>
    <mergeCell ref="J62:N62"/>
    <mergeCell ref="O62:S62"/>
    <mergeCell ref="T62:V62"/>
    <mergeCell ref="W62:AA62"/>
    <mergeCell ref="AB62:AF62"/>
    <mergeCell ref="D60:I60"/>
    <mergeCell ref="J60:N60"/>
    <mergeCell ref="O60:S60"/>
    <mergeCell ref="T60:V60"/>
    <mergeCell ref="W60:Z60"/>
    <mergeCell ref="AB60:AF60"/>
    <mergeCell ref="D59:I59"/>
    <mergeCell ref="J59:N59"/>
    <mergeCell ref="O59:S59"/>
    <mergeCell ref="T59:V59"/>
    <mergeCell ref="W59:Z59"/>
    <mergeCell ref="AB59:AF59"/>
    <mergeCell ref="D58:I58"/>
    <mergeCell ref="J58:N58"/>
    <mergeCell ref="O58:S58"/>
    <mergeCell ref="T58:V58"/>
    <mergeCell ref="W58:Z58"/>
    <mergeCell ref="AB58:AF58"/>
    <mergeCell ref="D57:I57"/>
    <mergeCell ref="J57:N57"/>
    <mergeCell ref="O57:S57"/>
    <mergeCell ref="T57:V57"/>
    <mergeCell ref="W57:Z57"/>
    <mergeCell ref="AB57:AF57"/>
    <mergeCell ref="D56:I56"/>
    <mergeCell ref="J56:N56"/>
    <mergeCell ref="O56:S56"/>
    <mergeCell ref="T56:V56"/>
    <mergeCell ref="W56:Z56"/>
    <mergeCell ref="AB56:AF56"/>
    <mergeCell ref="AB54:AF54"/>
    <mergeCell ref="D55:I55"/>
    <mergeCell ref="J55:N55"/>
    <mergeCell ref="O55:S55"/>
    <mergeCell ref="T55:V55"/>
    <mergeCell ref="W55:Z55"/>
    <mergeCell ref="AB55:AF55"/>
    <mergeCell ref="C52:N52"/>
    <mergeCell ref="O52:S52"/>
    <mergeCell ref="T52:V52"/>
    <mergeCell ref="W52:AA52"/>
    <mergeCell ref="AB52:AF52"/>
    <mergeCell ref="D54:I54"/>
    <mergeCell ref="J54:N54"/>
    <mergeCell ref="O54:S54"/>
    <mergeCell ref="T54:V54"/>
    <mergeCell ref="W54:Z54"/>
    <mergeCell ref="C50:N50"/>
    <mergeCell ref="O50:S50"/>
    <mergeCell ref="T50:V50"/>
    <mergeCell ref="W50:AA50"/>
    <mergeCell ref="AB50:AF50"/>
    <mergeCell ref="C51:N51"/>
    <mergeCell ref="O51:S51"/>
    <mergeCell ref="T51:V51"/>
    <mergeCell ref="W51:AA51"/>
    <mergeCell ref="AB51:AF51"/>
    <mergeCell ref="C48:N48"/>
    <mergeCell ref="O48:S48"/>
    <mergeCell ref="T48:V48"/>
    <mergeCell ref="W48:AA48"/>
    <mergeCell ref="AB48:AF48"/>
    <mergeCell ref="C49:N49"/>
    <mergeCell ref="O49:S49"/>
    <mergeCell ref="T49:V49"/>
    <mergeCell ref="W49:AA49"/>
    <mergeCell ref="AB49:AF49"/>
    <mergeCell ref="O46:S46"/>
    <mergeCell ref="T46:V46"/>
    <mergeCell ref="W46:AA46"/>
    <mergeCell ref="AB46:AF46"/>
    <mergeCell ref="C47:N47"/>
    <mergeCell ref="O47:S47"/>
    <mergeCell ref="T47:V47"/>
    <mergeCell ref="W47:AA47"/>
    <mergeCell ref="AB47:AF47"/>
    <mergeCell ref="O44:S44"/>
    <mergeCell ref="T44:V44"/>
    <mergeCell ref="W44:AA44"/>
    <mergeCell ref="AB44:AF44"/>
    <mergeCell ref="O45:S45"/>
    <mergeCell ref="T45:V45"/>
    <mergeCell ref="W45:AA45"/>
    <mergeCell ref="AB45:AF45"/>
    <mergeCell ref="O42:S42"/>
    <mergeCell ref="T42:V42"/>
    <mergeCell ref="W42:AA42"/>
    <mergeCell ref="AB42:AF42"/>
    <mergeCell ref="O43:S43"/>
    <mergeCell ref="T43:V43"/>
    <mergeCell ref="W43:AA43"/>
    <mergeCell ref="AB43:AF43"/>
    <mergeCell ref="O41:S41"/>
    <mergeCell ref="T41:V41"/>
    <mergeCell ref="W41:AA41"/>
    <mergeCell ref="AB41:AF41"/>
    <mergeCell ref="C38:N38"/>
    <mergeCell ref="O38:S38"/>
    <mergeCell ref="T38:V38"/>
    <mergeCell ref="W38:AA38"/>
    <mergeCell ref="AB38:AF38"/>
    <mergeCell ref="C39:N39"/>
    <mergeCell ref="O39:S39"/>
    <mergeCell ref="T39:V39"/>
    <mergeCell ref="W39:AA39"/>
    <mergeCell ref="AB39:AF39"/>
    <mergeCell ref="C37:N37"/>
    <mergeCell ref="O37:S37"/>
    <mergeCell ref="T37:V37"/>
    <mergeCell ref="W37:AA37"/>
    <mergeCell ref="AB37:AF37"/>
    <mergeCell ref="O40:S40"/>
    <mergeCell ref="T40:V40"/>
    <mergeCell ref="W40:AA40"/>
    <mergeCell ref="AB40:AF40"/>
    <mergeCell ref="C35:N35"/>
    <mergeCell ref="O35:S35"/>
    <mergeCell ref="T35:V35"/>
    <mergeCell ref="W35:AA35"/>
    <mergeCell ref="AB35:AF35"/>
    <mergeCell ref="C36:N36"/>
    <mergeCell ref="O36:S36"/>
    <mergeCell ref="T36:V36"/>
    <mergeCell ref="W36:AA36"/>
    <mergeCell ref="AB36:AF36"/>
    <mergeCell ref="C33:N33"/>
    <mergeCell ref="O33:S33"/>
    <mergeCell ref="T33:V33"/>
    <mergeCell ref="W33:AA33"/>
    <mergeCell ref="AB33:AF33"/>
    <mergeCell ref="C34:N34"/>
    <mergeCell ref="O34:S34"/>
    <mergeCell ref="T34:V34"/>
    <mergeCell ref="W34:AA34"/>
    <mergeCell ref="AB34:AF34"/>
    <mergeCell ref="C31:N31"/>
    <mergeCell ref="O31:S31"/>
    <mergeCell ref="T31:V31"/>
    <mergeCell ref="W31:AA31"/>
    <mergeCell ref="AB31:AF31"/>
    <mergeCell ref="C32:N32"/>
    <mergeCell ref="O32:S32"/>
    <mergeCell ref="T32:V32"/>
    <mergeCell ref="W32:AA32"/>
    <mergeCell ref="AB32:AF32"/>
    <mergeCell ref="J29:N29"/>
    <mergeCell ref="O29:S29"/>
    <mergeCell ref="T29:V29"/>
    <mergeCell ref="W29:AA29"/>
    <mergeCell ref="AB29:AF29"/>
    <mergeCell ref="C30:N30"/>
    <mergeCell ref="O30:S30"/>
    <mergeCell ref="T30:V30"/>
    <mergeCell ref="W30:AA30"/>
    <mergeCell ref="AB30:AF30"/>
    <mergeCell ref="C27:N27"/>
    <mergeCell ref="O27:S27"/>
    <mergeCell ref="T27:V27"/>
    <mergeCell ref="W27:AA27"/>
    <mergeCell ref="AB27:AF27"/>
    <mergeCell ref="J28:N28"/>
    <mergeCell ref="O28:S28"/>
    <mergeCell ref="T28:V28"/>
    <mergeCell ref="W28:AA28"/>
    <mergeCell ref="AB28:AF28"/>
    <mergeCell ref="C25:N25"/>
    <mergeCell ref="O25:S25"/>
    <mergeCell ref="T25:V25"/>
    <mergeCell ref="W25:AA25"/>
    <mergeCell ref="AB25:AF25"/>
    <mergeCell ref="C26:N26"/>
    <mergeCell ref="O26:S26"/>
    <mergeCell ref="T26:V26"/>
    <mergeCell ref="W26:AA26"/>
    <mergeCell ref="AB26:AF26"/>
    <mergeCell ref="C23:N23"/>
    <mergeCell ref="O23:S23"/>
    <mergeCell ref="T23:V23"/>
    <mergeCell ref="W23:AA23"/>
    <mergeCell ref="AB23:AF23"/>
    <mergeCell ref="J24:N24"/>
    <mergeCell ref="O24:S24"/>
    <mergeCell ref="T24:V24"/>
    <mergeCell ref="W24:AA24"/>
    <mergeCell ref="AB24:AF24"/>
    <mergeCell ref="J20:N20"/>
    <mergeCell ref="O20:S20"/>
    <mergeCell ref="T20:V20"/>
    <mergeCell ref="W20:AA20"/>
    <mergeCell ref="AB20:AF20"/>
    <mergeCell ref="C22:N22"/>
    <mergeCell ref="O22:S22"/>
    <mergeCell ref="T22:V22"/>
    <mergeCell ref="W22:AA22"/>
    <mergeCell ref="AB22:AF22"/>
    <mergeCell ref="J18:N18"/>
    <mergeCell ref="O18:S18"/>
    <mergeCell ref="T18:V18"/>
    <mergeCell ref="W18:AA18"/>
    <mergeCell ref="AB18:AF18"/>
    <mergeCell ref="J19:N19"/>
    <mergeCell ref="O19:S19"/>
    <mergeCell ref="T19:V19"/>
    <mergeCell ref="W19:AA19"/>
    <mergeCell ref="AB19:AF19"/>
    <mergeCell ref="J16:N16"/>
    <mergeCell ref="O16:S16"/>
    <mergeCell ref="T16:V16"/>
    <mergeCell ref="W16:AA16"/>
    <mergeCell ref="AB16:AF16"/>
    <mergeCell ref="J17:N17"/>
    <mergeCell ref="O17:S17"/>
    <mergeCell ref="T17:V17"/>
    <mergeCell ref="W17:AA17"/>
    <mergeCell ref="AB17:AF17"/>
    <mergeCell ref="J14:N14"/>
    <mergeCell ref="O14:S14"/>
    <mergeCell ref="T14:V14"/>
    <mergeCell ref="W14:AA14"/>
    <mergeCell ref="AB14:AF14"/>
    <mergeCell ref="J15:N15"/>
    <mergeCell ref="O15:S15"/>
    <mergeCell ref="T15:V15"/>
    <mergeCell ref="W15:AA15"/>
    <mergeCell ref="AB15:AF15"/>
    <mergeCell ref="J12:N12"/>
    <mergeCell ref="O12:S12"/>
    <mergeCell ref="T12:V12"/>
    <mergeCell ref="W12:AA12"/>
    <mergeCell ref="AB12:AF12"/>
    <mergeCell ref="J13:N13"/>
    <mergeCell ref="O13:S13"/>
    <mergeCell ref="T13:V13"/>
    <mergeCell ref="W13:AA13"/>
    <mergeCell ref="AB13:AF13"/>
    <mergeCell ref="J10:N10"/>
    <mergeCell ref="O10:S10"/>
    <mergeCell ref="T10:V10"/>
    <mergeCell ref="W10:AA10"/>
    <mergeCell ref="AB10:AF10"/>
    <mergeCell ref="J11:N11"/>
    <mergeCell ref="O11:S11"/>
    <mergeCell ref="T11:V11"/>
    <mergeCell ref="W11:AA11"/>
    <mergeCell ref="AB11:AF11"/>
    <mergeCell ref="J8:N8"/>
    <mergeCell ref="O8:S8"/>
    <mergeCell ref="T8:V8"/>
    <mergeCell ref="W8:AA8"/>
    <mergeCell ref="AB8:AF8"/>
    <mergeCell ref="J9:N9"/>
    <mergeCell ref="O9:S9"/>
    <mergeCell ref="T9:V9"/>
    <mergeCell ref="W9:AA9"/>
    <mergeCell ref="AB9:AF9"/>
    <mergeCell ref="J6:N6"/>
    <mergeCell ref="O6:S6"/>
    <mergeCell ref="T6:V6"/>
    <mergeCell ref="W6:AA6"/>
    <mergeCell ref="AB6:AF6"/>
    <mergeCell ref="J7:N7"/>
    <mergeCell ref="O7:S7"/>
    <mergeCell ref="T7:V7"/>
    <mergeCell ref="W7:AA7"/>
    <mergeCell ref="AB7:AF7"/>
    <mergeCell ref="J4:N4"/>
    <mergeCell ref="O4:S4"/>
    <mergeCell ref="T4:V4"/>
    <mergeCell ref="W4:AA4"/>
    <mergeCell ref="AB4:AF4"/>
    <mergeCell ref="J5:N5"/>
    <mergeCell ref="O5:S5"/>
    <mergeCell ref="T5:V5"/>
    <mergeCell ref="W5:AA5"/>
    <mergeCell ref="AB5:AF5"/>
    <mergeCell ref="C2:I2"/>
    <mergeCell ref="J2:N2"/>
    <mergeCell ref="O2:S2"/>
    <mergeCell ref="T2:V2"/>
    <mergeCell ref="W2:AA2"/>
    <mergeCell ref="AB2:AF2"/>
    <mergeCell ref="J3:N3"/>
    <mergeCell ref="O3:S3"/>
    <mergeCell ref="T3:V3"/>
    <mergeCell ref="W3:AA3"/>
    <mergeCell ref="AB3:AF3"/>
  </mergeCells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真值表</vt:lpstr>
      <vt:lpstr>控制信号表达式生成</vt:lpstr>
      <vt:lpstr>运算器规格</vt:lpstr>
      <vt:lpstr>控制信号产生条件</vt:lpstr>
      <vt:lpstr>指令码表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Chenxuan Yao</cp:lastModifiedBy>
  <dcterms:created xsi:type="dcterms:W3CDTF">2015-06-05T18:19:00Z</dcterms:created>
  <dcterms:modified xsi:type="dcterms:W3CDTF">2023-11-05T02:20:37Z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