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6051EEBD-D448-48A2-A56C-2AF580F4192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<sst xmlns="http://schemas.openxmlformats.org/spreadsheetml/2006/main" count="147" uniqueCount="127">
  <si>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</si>
  <si>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</si>
  <si>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</si>
  <si>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</si>
  <si>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</si>
  <si>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</si>
  <si>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</si>
  <si>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</si>
  <si>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</si>
  <si>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</si>
  <si>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</si>
  <si>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</si>
  <si>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</si>
  <si>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</si>
  <si>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</si>
  <si>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</si>
  <si>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</si>
  <si>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</si>
  <si>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</si>
  <si>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</si>
  <si>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</si>
  <si>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</si>
  <si>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</si>
  <si>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</si>
  <si>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</si>
  <si>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</si>
  <si>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</si>
  <si>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</si>
  <si>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</si>
  <si>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</si>
  <si>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</si>
  <si>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</si>
  <si>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</si>
  <si>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</si>
  <si>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</si>
  <si>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</si>
  <si>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</si>
  <si>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</si>
  <si>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</si>
  <si>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</si>
  <si>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</si>
  <si>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</si>
  <si>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</si>
  <si>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</si>
  <si>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</si>
  <si>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</si>
  <si>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</si>
  <si>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</si>
  <si>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</si>
  <si>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</si>
  <si>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</si>
  <si>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</si>
  <si>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</si>
  <si>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</si>
  <si>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</si>
  <si>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</si>
  <si>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</si>
  <si>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</si>
  <si>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</si>
  <si>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</si>
  <si>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</si>
  <si>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</si>
  <si>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</si>
  <si>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</si>
  <si>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</si>
  <si>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</si>
  <si>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</si>
  <si>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</si>
  <si>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</si>
  <si>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</si>
  <si>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</si>
  <si>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</si>
  <si>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</si>
  <si>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</si>
  <si>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</si>
  <si>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</si>
  <si>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</si>
  <si>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</si>
  <si>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</si>
  <si>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</si>
  <si>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</si>
  <si>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</si>
  <si>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</si>
  <si>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</si>
  <si>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</si>
  <si>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</si>
  <si>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</si>
  <si>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</si>
  <si>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</si>
  <si>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</si>
  <si>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</si>
  <si>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</si>
  <si>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</si>
  <si>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</si>
  <si>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</si>
  <si>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</si>
  <si>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</si>
  <si>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</si>
  <si>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</si>
  <si>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</si>
  <si>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</si>
  <si>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</si>
  <si>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</si>
  <si>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</si>
  <si>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</si>
  <si>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</si>
  <si>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</si>
  <si>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</si>
  <si>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</si>
  <si>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</si>
  <si>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</si>
  <si>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</si>
  <si>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</si>
  <si>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</si>
  <si>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</si>
  <si>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</si>
  <si>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</si>
  <si>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sll</t>
    <phoneticPr fontId="26" type="noConversion"/>
  </si>
  <si>
    <t>xor</t>
    <phoneticPr fontId="26" type="noConversion"/>
  </si>
  <si>
    <t>lh</t>
    <phoneticPr fontId="26" type="noConversion"/>
  </si>
  <si>
    <t>bltu</t>
    <phoneticPr fontId="26" type="noConversion"/>
  </si>
  <si>
    <t>1c</t>
    <phoneticPr fontId="26" type="noConversion"/>
  </si>
  <si>
    <t>1b</t>
    <phoneticPr fontId="26" type="noConversion"/>
  </si>
  <si>
    <t>CSR</t>
    <phoneticPr fontId="26" type="noConversion"/>
  </si>
  <si>
    <t>URET</t>
    <phoneticPr fontId="26" type="noConversion"/>
  </si>
  <si>
    <t>LH</t>
    <phoneticPr fontId="26" type="noConversion"/>
  </si>
  <si>
    <t>BLTU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</si>
</sst>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topLeftCell="A15" workbookViewId="0">
      <selection activeCell="Z28" sqref="Z28"/>
    </sheetView>
  </sheetViews>
  <sheetFormatPr defaultColWidth="9" defaultRowHeight="16.8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125</v>
      </c>
      <c r="AH1" s="25" t="s">
        <v>126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>
      <c r="A5" s="57">
        <v>4</v>
      </c>
      <c r="B5" s="57" t="s">
        <v>79</v>
      </c>
      <c r="C5" s="37">
        <v>0</v>
      </c>
      <c r="D5" s="59">
        <v>6</v>
      </c>
      <c r="E5" s="29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>
      <c r="A7" s="57">
        <v>6</v>
      </c>
      <c r="B7" s="57" t="s">
        <v>80</v>
      </c>
      <c r="C7" s="37">
        <v>0</v>
      </c>
      <c r="D7" s="59">
        <v>3</v>
      </c>
      <c r="E7" s="29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12</v>
      </c>
      <c r="Q12" s="39">
        <f t="shared" si="8"/>
        <v>1</v>
      </c>
      <c r="R12" s="39">
        <f t="shared" si="9"/>
        <v>1</v>
      </c>
      <c r="S12" s="39">
        <f t="shared" si="10"/>
        <v>0</v>
      </c>
      <c r="T12" s="39">
        <f t="shared" si="11"/>
        <v>0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>
      <c r="A18" s="35">
        <v>17</v>
      </c>
      <c r="B18" s="31" t="s">
        <v>66</v>
      </c>
      <c r="C18" s="37"/>
      <c r="D18" s="37">
        <v>0</v>
      </c>
      <c r="E18" s="29" t="s">
        <v>121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11</v>
      </c>
      <c r="Q19" s="63">
        <f t="shared" si="8"/>
        <v>1</v>
      </c>
      <c r="R19" s="63">
        <f t="shared" si="9"/>
        <v>0</v>
      </c>
      <c r="S19" s="63">
        <f t="shared" si="10"/>
        <v>1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11</v>
      </c>
      <c r="Q20" s="39">
        <f t="shared" si="8"/>
        <v>1</v>
      </c>
      <c r="R20" s="39">
        <f t="shared" si="9"/>
        <v>0</v>
      </c>
      <c r="S20" s="39">
        <f t="shared" si="10"/>
        <v>1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>
      <c r="A21" s="57">
        <v>20</v>
      </c>
      <c r="B21" s="57" t="s">
        <v>90</v>
      </c>
      <c r="C21" s="44"/>
      <c r="D21" s="59"/>
      <c r="E21" s="61" t="s">
        <v>122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>
      <c r="A23" s="57">
        <v>22</v>
      </c>
      <c r="B23" s="57" t="s">
        <v>112</v>
      </c>
      <c r="C23" s="44"/>
      <c r="D23" s="59">
        <v>6</v>
      </c>
      <c r="E23" s="61" t="s">
        <v>121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>
        <v>7</v>
      </c>
      <c r="Q23" s="63">
        <f t="shared" si="8"/>
        <v>0</v>
      </c>
      <c r="R23" s="63">
        <f t="shared" si="9"/>
        <v>1</v>
      </c>
      <c r="S23" s="63">
        <f t="shared" si="10"/>
        <v>1</v>
      </c>
      <c r="T23" s="63">
        <f t="shared" si="11"/>
        <v>1</v>
      </c>
      <c r="U23" s="57"/>
      <c r="V23" s="57"/>
      <c r="W23" s="57"/>
      <c r="X23" s="57">
        <v>1</v>
      </c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113</v>
      </c>
      <c r="C24" s="37"/>
      <c r="D24" s="37">
        <v>7</v>
      </c>
      <c r="E24" s="29" t="s">
        <v>121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>
        <v>7</v>
      </c>
      <c r="Q24" s="39">
        <f t="shared" si="8"/>
        <v>0</v>
      </c>
      <c r="R24" s="39">
        <f t="shared" si="9"/>
        <v>1</v>
      </c>
      <c r="S24" s="39">
        <f t="shared" si="10"/>
        <v>1</v>
      </c>
      <c r="T24" s="39">
        <f t="shared" si="11"/>
        <v>1</v>
      </c>
      <c r="U24" s="31"/>
      <c r="V24" s="31"/>
      <c r="W24" s="31"/>
      <c r="X24" s="31">
        <v>1</v>
      </c>
      <c r="Y24" s="31"/>
      <c r="Z24" s="31"/>
      <c r="AA24" s="31"/>
      <c r="AB24" s="31"/>
      <c r="AC24" s="31"/>
      <c r="AD24" s="31"/>
      <c r="AE24" s="31">
        <v>1</v>
      </c>
      <c r="AF24" s="31"/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114</v>
      </c>
      <c r="C25" s="44">
        <v>2</v>
      </c>
      <c r="D25" s="59">
        <v>0</v>
      </c>
      <c r="E25" s="61" t="s">
        <v>121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>
        <v>1</v>
      </c>
      <c r="AG25" s="58"/>
      <c r="AH25" s="58"/>
      <c r="AI25" s="58"/>
      <c r="AJ25" s="58"/>
      <c r="AK25" s="58"/>
      <c r="AL25" s="58"/>
      <c r="AM25" s="58"/>
    </row>
    <row r="26" spans="1:39">
      <c r="A26" s="35">
        <v>25</v>
      </c>
      <c r="B26" s="31" t="s">
        <v>117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>
      <c r="A27" s="57">
        <v>26</v>
      </c>
      <c r="B27" s="57" t="s">
        <v>118</v>
      </c>
      <c r="C27" s="44">
        <v>0</v>
      </c>
      <c r="D27" s="59">
        <v>4</v>
      </c>
      <c r="E27" s="61" t="s">
        <v>116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>
      <c r="A28" s="35">
        <v>27</v>
      </c>
      <c r="B28" s="31" t="s">
        <v>119</v>
      </c>
      <c r="C28" s="37"/>
      <c r="D28" s="37">
        <v>1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/>
      <c r="AJ28" s="36"/>
      <c r="AK28" s="36"/>
      <c r="AL28" s="36"/>
      <c r="AM28" s="36"/>
    </row>
    <row r="29" spans="1:39">
      <c r="A29" s="57">
        <v>28</v>
      </c>
      <c r="B29" s="57" t="s">
        <v>120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/>
      <c r="AJ29" s="58"/>
      <c r="AK29" s="58"/>
      <c r="AL29" s="58"/>
      <c r="AM29" s="58"/>
    </row>
    <row r="30" spans="1:39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4" activePane="bottomLeft" state="frozen"/>
      <selection pane="bottomLeft" activeCell="W58" sqref="W58"/>
    </sheetView>
  </sheetViews>
  <sheetFormatPr defaultColWidth="9" defaultRowHeight="13.8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</v>
      </c>
      <c r="AE1" s="23" t="str">
        <f>真值表!AF1</f>
        <v>URET</v>
      </c>
      <c r="AF1" s="25" t="str">
        <f>真值表!AG1</f>
        <v>LH</v>
      </c>
      <c r="AG1" s="25" t="str">
        <f>真值表!AH1</f>
        <v>BLTU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>~F14&amp; F13&amp;~F12&amp;~OP6&amp;~OP5&amp; OP4&amp;~OP3&amp;~OP2+</v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>~F14&amp;~F13&amp;~F12&amp; OP6&amp; OP5&amp;~OP4&amp;~OP3&amp;~OP2+</v>
      </c>
      <c r="Q19" s="49" t="str">
        <f>IF(真值表!R19=1,$O19&amp;"+","")</f>
        <v/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>~F14&amp;~F13&amp; F12&amp; OP6&amp; OP5&amp;~OP4&amp;~OP3&amp;~OP2+</v>
      </c>
      <c r="Q20" s="24" t="str">
        <f>IF(真值表!R20=1,$O20&amp;"+","")</f>
        <v/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 xml:space="preserve"> F14&amp; F13&amp;~F12&amp; OP6&amp; OP5&amp; OP4&amp;~OP3&amp;~OP2+</v>
      </c>
      <c r="R23" s="49" t="str">
        <f>IF(真值表!S23=1,$O23&amp;"+","")</f>
        <v xml:space="preserve"> F14&amp; F13&amp;~F12&amp; OP6&amp; OP5&amp; OP4&amp;~OP3&amp;~OP2+</v>
      </c>
      <c r="S23" s="49" t="str">
        <f>IF(真值表!T23=1,$O23&amp;"+","")</f>
        <v xml:space="preserve"> F14&amp; F13&amp;~F12&amp; OP6&amp; OP5&amp; OP4&amp;~OP3&amp;~OP2+</v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 xml:space="preserve"> F14&amp; F13&amp;~F12&amp; OP6&amp; OP5&amp; OP4&amp;~OP3&amp;~OP2+</v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 xml:space="preserve"> F14&amp; F13&amp; F12&amp; OP6&amp; OP5&amp; OP4&amp;~OP3&amp;~OP2+</v>
      </c>
      <c r="R24" s="24" t="str">
        <f>IF(真值表!S24=1,$O24&amp;"+","")</f>
        <v xml:space="preserve"> F14&amp; F13&amp; F12&amp; OP6&amp; OP5&amp; OP4&amp;~OP3&amp;~OP2+</v>
      </c>
      <c r="S24" s="24" t="str">
        <f>IF(真值表!T24=1,$O24&amp;"+","")</f>
        <v xml:space="preserve"> F14&amp; F13&amp; F12&amp; OP6&amp; OP5&amp; OP4&amp;~OP3&amp;~OP2+</v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 xml:space="preserve"> F14&amp; F13&amp; F12&amp; OP6&amp; OP5&amp; OP4&amp;~OP3&amp;~OP2+</v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 xml:space="preserve"> F14&amp; F13&amp; F12&amp; OP6&amp; OP5&amp; OP4&amp;~OP3&amp;~OP2+</v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>~F30&amp;~F25&amp;~F14&amp;~F13&amp;~F12&amp; OP6&amp; OP5&amp; OP4&amp;~OP3&amp;~OP2+</v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>
      <c r="A28" s="31" t="str">
        <f>IF(ISBLANK(真值表!B28),"",真值表!B28)</f>
        <v>lh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F12&amp;~OP6&amp;~OP5&amp;~OP4&amp;~OP3&amp;~OP2+</v>
      </c>
      <c r="T28" s="24" t="str">
        <f>IF(真值表!U28=1,$O28&amp;"+","")</f>
        <v>~F14&amp;~F13&amp;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 F12&amp;~OP6&amp;~OP5&amp;~OP4&amp;~OP3&amp;~OP2+</v>
      </c>
      <c r="W28" s="24" t="str">
        <f>IF(真值表!X28=1,$O28&amp;"+","")</f>
        <v>~F14&amp;~F13&amp;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~F14&amp;~F13&amp; F12&amp;~OP6&amp;~OP5&amp;~OP4&amp;~OP3&amp;~OP2+</v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F13&amp;~F12&amp; OP6&amp; OP5&amp; OP4&amp;~OP3&amp;~OP2+ F14&amp; F13&amp; F12&amp; 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 F14&amp;~F13&amp;~F12&amp;~OP6&amp; OP5&amp; OP4&amp;~OP3&amp;~OP2+~F14&amp;~F13&amp; F12&amp;~OP6&amp;~OP5&amp;~OP4&amp;~OP3&amp;~OP2</v>
      </c>
      <c r="T58" s="30" t="str">
        <f t="shared" si="2"/>
        <v>~F14&amp; F13&amp;~F12&amp;~OP6&amp;~OP5&amp;~OP4&amp;~OP3&amp;~OP2+~F14&amp;~F13&amp;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OP4&amp;~OP3&amp;~OP2+~F30&amp;~F25&amp;~F14&amp;~F13&amp; F12&amp;~OP6&amp; OP5&amp; OP4&amp;~OP3&amp;~OP2+~F30&amp;~F25&amp; F14&amp;~F13&amp;~F12&amp;~OP6&amp; OP5&amp; OP4&amp;~OP3&amp;~OP2+~F14&amp;~F13&amp; 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OP4&amp;~OP3&amp;~OP2+ F14&amp; F13&amp; F12&amp; OP6&amp; OP5&amp; OP4&amp;~OP3&amp;~OP2</v>
      </c>
      <c r="AE58" s="33" t="str">
        <f t="shared" si="2"/>
        <v>~F30&amp;~F25&amp;~F14&amp;~F13&amp;~F12&amp; OP6&amp; OP5&amp; OP4&amp;~OP3&amp;~OP2</v>
      </c>
      <c r="AF58" s="30" t="str">
        <f t="shared" si="2"/>
        <v>~F14&amp;~F13&amp; F12&amp;~OP6&amp;~OP5&amp;~OP4&amp;~OP3&amp;~OP2</v>
      </c>
      <c r="AG58" s="30" t="str">
        <f t="shared" si="2"/>
        <v xml:space="preserve"> F14&amp; F13&amp;~F12&amp; OP6&amp; OP5&amp;~OP4&amp;~OP3&amp;~OP2</v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F13&amp;~F12&amp; OP6&amp; OP5&amp; OP4&amp;~OP3&amp;~OP2+ F14&amp; F13&amp; F12&amp; 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 F14&amp;~F13&amp;~F12&amp;~OP6&amp; OP5&amp; OP4&amp;~OP3&amp;~OP2+~F14&amp;~F13&amp; 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OP4&amp;~OP3&amp;~OP2+~F30&amp;~F25&amp;~F14&amp;~F13&amp; F12&amp;~OP6&amp; OP5&amp; OP4&amp;~OP3&amp;~OP2+~F30&amp;~F25&amp; F14&amp;~F13&amp;~F12&amp;~OP6&amp; OP5&amp; OP4&amp;~OP3&amp;~OP2+~F14&amp;~F13&amp; 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 F14&amp; F13&amp; F12&amp; OP6&amp; OP5&amp; OP4&amp;~OP3&amp;~OP2+</v>
      </c>
      <c r="AE59" t="str">
        <f t="shared" si="3"/>
        <v>~F30&amp;~F25&amp;~F14&amp;~F13&amp;~F12&amp; OP6&amp; OP5&amp; OP4&amp;~OP3&amp;~OP2+</v>
      </c>
      <c r="AF59" t="str">
        <f t="shared" si="3"/>
        <v>~F14&amp;~F13&amp; F12&amp;~OP6&amp;~OP5&amp;~OP4&amp;~OP3&amp;~OP2+</v>
      </c>
      <c r="AG59" t="str">
        <f t="shared" si="3"/>
        <v xml:space="preserve"> F14&amp; F13&amp;~F12&amp; OP6&amp; OP5&amp;~OP4&amp;~OP3&amp;~OP2+</v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6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6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/>
  <cols>
    <col min="1" max="1" width="13.21875" customWidth="1"/>
    <col min="2" max="2" width="11.44140625" customWidth="1"/>
    <col min="3" max="3" width="49.554687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wenbo liu</cp:lastModifiedBy>
  <dcterms:created xsi:type="dcterms:W3CDTF">2015-06-05T18:19:00Z</dcterms:created>
  <dcterms:modified xsi:type="dcterms:W3CDTF">2023-09-04T11:43:02Z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