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_Download\"/>
    </mc:Choice>
  </mc:AlternateContent>
  <xr:revisionPtr revIDLastSave="0" documentId="13_ncr:1_{9BCDD4A8-9F27-4991-8A9E-A1D95C5B569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N2" i="2"/>
  <c r="O2" i="2"/>
  <c r="P2" i="2"/>
  <c r="O4" i="2"/>
  <c r="D6" i="2"/>
  <c r="N6" i="2"/>
  <c r="Q7" i="2"/>
  <c r="N8" i="2"/>
  <c r="N11" i="2"/>
  <c r="P12" i="2"/>
  <c r="D14" i="2"/>
  <c r="N14" i="2"/>
  <c r="O14" i="2"/>
  <c r="P15" i="2"/>
  <c r="N16" i="2"/>
  <c r="O16" i="2"/>
  <c r="P16" i="2"/>
  <c r="P17" i="2"/>
  <c r="N18" i="2"/>
  <c r="O18" i="2"/>
  <c r="P18" i="2"/>
  <c r="Q18" i="2"/>
  <c r="P19" i="2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E3" i="5"/>
  <c r="Y2" i="5"/>
  <c r="X2" i="5"/>
  <c r="V2" i="5"/>
  <c r="U2" i="5"/>
  <c r="T2" i="5"/>
  <c r="S2" i="5"/>
  <c r="Q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8" i="5"/>
  <c r="C8" i="5"/>
  <c r="B8" i="5"/>
  <c r="A9" i="3"/>
  <c r="A8" i="5" s="1"/>
  <c r="D7" i="5"/>
  <c r="C7" i="5"/>
  <c r="B7" i="5"/>
  <c r="D7" i="3"/>
  <c r="D6" i="5" s="1"/>
  <c r="C7" i="3"/>
  <c r="C6" i="5" s="1"/>
  <c r="B7" i="3"/>
  <c r="B6" i="5" s="1"/>
  <c r="D6" i="3"/>
  <c r="D5" i="5" s="1"/>
  <c r="C6" i="3"/>
  <c r="C5" i="5" s="1"/>
  <c r="B6" i="3"/>
  <c r="B5" i="5" s="1"/>
  <c r="D5" i="3"/>
  <c r="D4" i="5" s="1"/>
  <c r="C5" i="3"/>
  <c r="C4" i="5" s="1"/>
  <c r="B5" i="3"/>
  <c r="B4" i="5" s="1"/>
  <c r="D4" i="3"/>
  <c r="D3" i="5" s="1"/>
  <c r="C4" i="3"/>
  <c r="C3" i="5" s="1"/>
  <c r="B4" i="3"/>
  <c r="B3" i="5" s="1"/>
  <c r="D3" i="3"/>
  <c r="D2" i="5" s="1"/>
  <c r="C3" i="3"/>
  <c r="C2" i="5" s="1"/>
  <c r="B3" i="3"/>
  <c r="B2" i="5" s="1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F2" i="3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N23" i="2"/>
  <c r="D24" i="1"/>
  <c r="D23" i="2" s="1"/>
  <c r="C24" i="1"/>
  <c r="C23" i="2" s="1"/>
  <c r="B24" i="1"/>
  <c r="B23" i="2" s="1"/>
  <c r="A24" i="1"/>
  <c r="A23" i="2" s="1"/>
  <c r="Q22" i="2"/>
  <c r="P22" i="2"/>
  <c r="O22" i="2"/>
  <c r="N22" i="2"/>
  <c r="D22" i="2"/>
  <c r="C22" i="2"/>
  <c r="B22" i="2"/>
  <c r="A23" i="1"/>
  <c r="A22" i="2" s="1"/>
  <c r="P21" i="2"/>
  <c r="N21" i="2"/>
  <c r="D21" i="2"/>
  <c r="C21" i="2"/>
  <c r="B21" i="2"/>
  <c r="P20" i="2"/>
  <c r="N20" i="2"/>
  <c r="D20" i="2"/>
  <c r="C20" i="2"/>
  <c r="B20" i="2"/>
  <c r="O19" i="2"/>
  <c r="N19" i="2"/>
  <c r="D19" i="2"/>
  <c r="C19" i="2"/>
  <c r="B19" i="2"/>
  <c r="D18" i="2"/>
  <c r="C18" i="2"/>
  <c r="B18" i="2"/>
  <c r="N17" i="2"/>
  <c r="D17" i="2"/>
  <c r="C17" i="2"/>
  <c r="B17" i="2"/>
  <c r="Q16" i="2"/>
  <c r="D16" i="2"/>
  <c r="C16" i="2"/>
  <c r="B16" i="2"/>
  <c r="Q15" i="2"/>
  <c r="O15" i="2"/>
  <c r="N15" i="2"/>
  <c r="D15" i="2"/>
  <c r="C15" i="2"/>
  <c r="B15" i="2"/>
  <c r="C14" i="2"/>
  <c r="B14" i="2"/>
  <c r="O13" i="2"/>
  <c r="N13" i="2"/>
  <c r="D13" i="2"/>
  <c r="C13" i="2"/>
  <c r="B13" i="2"/>
  <c r="O12" i="2"/>
  <c r="N12" i="2"/>
  <c r="D12" i="2"/>
  <c r="C12" i="2"/>
  <c r="B12" i="2"/>
  <c r="P11" i="2"/>
  <c r="D11" i="2"/>
  <c r="C11" i="2"/>
  <c r="B11" i="2"/>
  <c r="D10" i="2"/>
  <c r="C10" i="2"/>
  <c r="B10" i="2"/>
  <c r="Q9" i="2"/>
  <c r="D9" i="2"/>
  <c r="C9" i="2"/>
  <c r="B9" i="2"/>
  <c r="D8" i="2"/>
  <c r="C8" i="2"/>
  <c r="B8" i="2"/>
  <c r="N7" i="2"/>
  <c r="D7" i="2"/>
  <c r="C7" i="2"/>
  <c r="B7" i="2"/>
  <c r="C6" i="2"/>
  <c r="B6" i="2"/>
  <c r="N5" i="2"/>
  <c r="D5" i="2"/>
  <c r="C5" i="2"/>
  <c r="B5" i="2"/>
  <c r="N4" i="2"/>
  <c r="D4" i="2"/>
  <c r="C4" i="2"/>
  <c r="B4" i="2"/>
  <c r="O3" i="2"/>
  <c r="D3" i="2"/>
  <c r="C3" i="2"/>
  <c r="B3" i="2"/>
  <c r="C2" i="2"/>
  <c r="B2" i="2"/>
  <c r="V32" i="5" l="1"/>
  <c r="V31" i="5" s="1"/>
  <c r="O7" i="2"/>
  <c r="P7" i="2"/>
  <c r="M2" i="2"/>
  <c r="Q2" i="2" s="1"/>
  <c r="M3" i="2"/>
  <c r="P3" i="2" s="1"/>
  <c r="M5" i="2"/>
  <c r="Q5" i="2" s="1"/>
  <c r="M6" i="2"/>
  <c r="M7" i="2"/>
  <c r="M8" i="2"/>
  <c r="Q8" i="2" s="1"/>
  <c r="M9" i="2"/>
  <c r="O9" i="2" s="1"/>
  <c r="M10" i="2"/>
  <c r="P10" i="2" s="1"/>
  <c r="M11" i="2"/>
  <c r="M12" i="2"/>
  <c r="Q12" i="2" s="1"/>
  <c r="M13" i="2"/>
  <c r="M14" i="2"/>
  <c r="M15" i="2"/>
  <c r="M16" i="2"/>
  <c r="M19" i="2"/>
  <c r="Q19" i="2" s="1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M9" i="5"/>
  <c r="M10" i="5"/>
  <c r="U32" i="5"/>
  <c r="U31" i="5" s="1"/>
  <c r="S32" i="5"/>
  <c r="S31" i="5" s="1"/>
  <c r="X32" i="5"/>
  <c r="X31" i="5" s="1"/>
  <c r="M4" i="2"/>
  <c r="Q4" i="2" s="1"/>
  <c r="N3" i="2"/>
  <c r="M3" i="5"/>
  <c r="M4" i="5"/>
  <c r="M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P5" i="5" s="1"/>
  <c r="F6" i="5"/>
  <c r="M6" i="5" s="1"/>
  <c r="N6" i="5" s="1"/>
  <c r="G1" i="5"/>
  <c r="G2" i="5"/>
  <c r="M2" i="5" s="1"/>
  <c r="L1" i="5"/>
  <c r="E1" i="5"/>
  <c r="O11" i="2" l="1"/>
  <c r="Q11" i="2"/>
  <c r="O6" i="2"/>
  <c r="P6" i="2"/>
  <c r="Q4" i="5"/>
  <c r="Q32" i="5" s="1"/>
  <c r="Q31" i="5" s="1"/>
  <c r="P4" i="5"/>
  <c r="R3" i="5"/>
  <c r="P3" i="5"/>
  <c r="R2" i="5"/>
  <c r="P2" i="5"/>
  <c r="O2" i="5"/>
  <c r="Q3" i="2"/>
  <c r="Q21" i="2"/>
  <c r="O21" i="2"/>
  <c r="O20" i="2"/>
  <c r="Q20" i="2"/>
  <c r="N9" i="2"/>
  <c r="P9" i="2"/>
  <c r="Q17" i="2"/>
  <c r="O17" i="2"/>
  <c r="O5" i="2"/>
  <c r="P5" i="2"/>
  <c r="Q13" i="2"/>
  <c r="P13" i="2"/>
  <c r="Q14" i="2"/>
  <c r="P14" i="2"/>
  <c r="N10" i="2"/>
  <c r="O10" i="2"/>
  <c r="Q6" i="2"/>
  <c r="P4" i="2"/>
  <c r="Q10" i="2"/>
  <c r="P8" i="2"/>
  <c r="O8" i="2"/>
  <c r="W2" i="5"/>
  <c r="W32" i="5" s="1"/>
  <c r="W31" i="5" s="1"/>
  <c r="N2" i="5"/>
  <c r="N32" i="5" s="1"/>
  <c r="N31" i="5" s="1"/>
  <c r="P6" i="5"/>
  <c r="O6" i="5"/>
  <c r="O32" i="5" s="1"/>
  <c r="O31" i="5" s="1"/>
  <c r="P32" i="5" l="1"/>
  <c r="P31" i="5" s="1"/>
  <c r="R32" i="5"/>
  <c r="R31" i="5" s="1"/>
  <c r="N32" i="2"/>
  <c r="N31" i="2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<sst xmlns="http://schemas.openxmlformats.org/spreadsheetml/2006/main" count="50" uniqueCount="41">
  <si>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</si>
  <si>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</si>
  <si>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</si>
  <si>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</si>
  <si>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</si>
  <si>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</si>
  <si>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</si>
  <si>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</si>
  <si>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</si>
  <si>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</si>
  <si>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</si>
  <si>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</si>
  <si>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</si>
  <si>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</si>
  <si>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</si>
  <si>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</si>
  <si>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</si>
  <si>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</si>
  <si>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</si>
  <si>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</si>
  <si>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</si>
  <si>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</si>
  <si>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</si>
  <si>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</si>
  <si>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</si>
  <si>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</si>
  <si>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</si>
  <si>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</si>
  <si>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</si>
  <si>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</si>
  <si>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</si>
  <si>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store</t>
  </si>
  <si>
    <t>NewRecord</t>
  </si>
  <si>
    <t>start</t>
  </si>
  <si>
    <t>Sden</t>
    <phoneticPr fontId="13" type="noConversion"/>
  </si>
  <si>
    <t>Dpsel</t>
    <phoneticPr fontId="13" type="noConversion"/>
  </si>
  <si>
    <t>Tmen</t>
    <phoneticPr fontId="13" type="noConversion"/>
  </si>
  <si>
    <t>Tmreset</t>
    <phoneticPr fontId="13" type="noConversion"/>
  </si>
  <si>
    <t>input</t>
    <phoneticPr fontId="13" type="noConversion"/>
  </si>
  <si>
    <t>output</t>
    <phoneticPr fontId="13" type="noConversion"/>
  </si>
  <si>
    <t>reset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</si>
</sst>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5" fillId="12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S12" sqref="S12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7.88671875" style="25" customWidth="1"/>
    <col min="15" max="18" width="3.6640625" style="25" customWidth="1"/>
  </cols>
  <sheetData>
    <row r="1" spans="1:18" ht="27" customHeight="1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6.4" x14ac:dyDescent="0.25">
      <c r="A2" s="26"/>
      <c r="B2" s="26" t="s">
        <v>3</v>
      </c>
      <c r="C2" s="26" t="s">
        <v>4</v>
      </c>
      <c r="D2" s="26" t="s">
        <v>5</v>
      </c>
      <c r="E2" s="27" t="s">
        <v>6</v>
      </c>
      <c r="F2" s="28" t="s">
        <v>38</v>
      </c>
      <c r="G2" s="29" t="s">
        <v>40</v>
      </c>
      <c r="H2" s="29" t="s">
        <v>31</v>
      </c>
      <c r="I2" s="29" t="s">
        <v>32</v>
      </c>
      <c r="J2" s="29" t="s">
        <v>33</v>
      </c>
      <c r="K2" s="29" t="s">
        <v>7</v>
      </c>
      <c r="L2" s="29" t="s">
        <v>8</v>
      </c>
      <c r="M2" s="38" t="s">
        <v>9</v>
      </c>
      <c r="N2" s="68" t="s">
        <v>10</v>
      </c>
      <c r="O2" s="69"/>
      <c r="P2" s="69" t="s">
        <v>11</v>
      </c>
      <c r="Q2" s="69" t="s">
        <v>12</v>
      </c>
      <c r="R2" s="73" t="s">
        <v>13</v>
      </c>
    </row>
    <row r="3" spans="1:18" ht="15.6" x14ac:dyDescent="0.25">
      <c r="A3" s="30"/>
      <c r="B3" s="30">
        <v>0</v>
      </c>
      <c r="C3" s="30">
        <v>0</v>
      </c>
      <c r="D3" s="30">
        <v>0</v>
      </c>
      <c r="E3" s="31">
        <v>0</v>
      </c>
      <c r="F3" s="32">
        <v>0</v>
      </c>
      <c r="G3" s="33">
        <v>0</v>
      </c>
      <c r="H3" s="33"/>
      <c r="I3" s="33"/>
      <c r="J3" s="33"/>
      <c r="K3" s="33"/>
      <c r="L3" s="33"/>
      <c r="M3" s="41"/>
      <c r="N3" s="72">
        <v>0</v>
      </c>
      <c r="O3" s="30"/>
      <c r="P3" s="30">
        <v>0</v>
      </c>
      <c r="Q3" s="30">
        <v>0</v>
      </c>
      <c r="R3" s="30">
        <v>0</v>
      </c>
    </row>
    <row r="4" spans="1:18" ht="15.6" x14ac:dyDescent="0.25">
      <c r="A4" s="34"/>
      <c r="B4" s="34">
        <v>0</v>
      </c>
      <c r="C4" s="34">
        <v>0</v>
      </c>
      <c r="D4" s="34">
        <v>0</v>
      </c>
      <c r="E4" s="35">
        <v>0</v>
      </c>
      <c r="F4" s="36">
        <v>1</v>
      </c>
      <c r="G4" s="37">
        <v>0</v>
      </c>
      <c r="H4" s="37"/>
      <c r="I4" s="37"/>
      <c r="J4" s="37"/>
      <c r="K4" s="37"/>
      <c r="L4" s="37"/>
      <c r="M4" s="75"/>
      <c r="N4" s="70">
        <v>1</v>
      </c>
      <c r="O4" s="34"/>
      <c r="P4" s="34">
        <v>0</v>
      </c>
      <c r="Q4" s="34">
        <v>0</v>
      </c>
      <c r="R4" s="34">
        <v>1</v>
      </c>
    </row>
    <row r="5" spans="1:18" ht="15.6" x14ac:dyDescent="0.25">
      <c r="A5" s="30"/>
      <c r="B5" s="30">
        <v>0</v>
      </c>
      <c r="C5" s="30">
        <v>0</v>
      </c>
      <c r="D5" s="30">
        <v>1</v>
      </c>
      <c r="E5" s="31">
        <v>1</v>
      </c>
      <c r="F5" s="43">
        <v>0</v>
      </c>
      <c r="G5" s="44">
        <v>0</v>
      </c>
      <c r="H5" s="44"/>
      <c r="I5" s="44"/>
      <c r="J5" s="44"/>
      <c r="K5" s="44"/>
      <c r="L5" s="44"/>
      <c r="M5" s="71"/>
      <c r="N5" s="72">
        <v>2</v>
      </c>
      <c r="O5" s="30"/>
      <c r="P5" s="30">
        <v>0</v>
      </c>
      <c r="Q5" s="30">
        <v>1</v>
      </c>
      <c r="R5" s="30">
        <v>0</v>
      </c>
    </row>
    <row r="6" spans="1:18" ht="15.6" x14ac:dyDescent="0.25">
      <c r="A6" s="34"/>
      <c r="B6" s="34">
        <v>0</v>
      </c>
      <c r="C6" s="34">
        <v>0</v>
      </c>
      <c r="D6" s="34">
        <v>1</v>
      </c>
      <c r="E6" s="35">
        <v>1</v>
      </c>
      <c r="F6" s="36">
        <v>1</v>
      </c>
      <c r="G6" s="37">
        <v>0</v>
      </c>
      <c r="H6" s="37"/>
      <c r="I6" s="37"/>
      <c r="J6" s="37"/>
      <c r="K6" s="37"/>
      <c r="L6" s="37"/>
      <c r="M6" s="42"/>
      <c r="N6" s="70">
        <v>1</v>
      </c>
      <c r="O6" s="34"/>
      <c r="P6" s="34">
        <v>0</v>
      </c>
      <c r="Q6" s="34">
        <v>0</v>
      </c>
      <c r="R6" s="34">
        <v>1</v>
      </c>
    </row>
    <row r="7" spans="1:18" ht="15.6" x14ac:dyDescent="0.25">
      <c r="A7" s="30"/>
      <c r="B7" s="30">
        <v>0</v>
      </c>
      <c r="C7" s="30">
        <v>1</v>
      </c>
      <c r="D7" s="30">
        <v>0</v>
      </c>
      <c r="E7" s="31">
        <v>2</v>
      </c>
      <c r="F7" s="43">
        <v>0</v>
      </c>
      <c r="G7" s="44">
        <v>0</v>
      </c>
      <c r="H7" s="44"/>
      <c r="I7" s="44"/>
      <c r="J7" s="44"/>
      <c r="K7" s="44"/>
      <c r="L7" s="44"/>
      <c r="M7" s="71"/>
      <c r="N7" s="72">
        <v>3</v>
      </c>
      <c r="O7" s="30"/>
      <c r="P7" s="30">
        <v>0</v>
      </c>
      <c r="Q7" s="30">
        <v>1</v>
      </c>
      <c r="R7" s="30">
        <v>1</v>
      </c>
    </row>
    <row r="8" spans="1:18" ht="15.6" x14ac:dyDescent="0.25">
      <c r="A8" s="34"/>
      <c r="B8" s="34">
        <v>0</v>
      </c>
      <c r="C8" s="34">
        <v>1</v>
      </c>
      <c r="D8" s="34">
        <v>0</v>
      </c>
      <c r="E8" s="35">
        <v>2</v>
      </c>
      <c r="F8" s="36">
        <v>1</v>
      </c>
      <c r="G8" s="37">
        <v>0</v>
      </c>
      <c r="H8" s="37"/>
      <c r="I8" s="37"/>
      <c r="J8" s="37"/>
      <c r="K8" s="37"/>
      <c r="L8" s="37"/>
      <c r="M8" s="42"/>
      <c r="N8" s="70">
        <v>1</v>
      </c>
      <c r="O8" s="34"/>
      <c r="P8" s="34">
        <v>0</v>
      </c>
      <c r="Q8" s="34">
        <v>0</v>
      </c>
      <c r="R8" s="34">
        <v>0</v>
      </c>
    </row>
    <row r="9" spans="1:18" ht="15.6" x14ac:dyDescent="0.25">
      <c r="A9" s="30"/>
      <c r="B9" s="30">
        <v>0</v>
      </c>
      <c r="C9" s="30">
        <v>1</v>
      </c>
      <c r="D9" s="30">
        <v>1</v>
      </c>
      <c r="E9" s="31">
        <v>3</v>
      </c>
      <c r="F9" s="43">
        <v>0</v>
      </c>
      <c r="G9" s="44">
        <v>0</v>
      </c>
      <c r="H9" s="44"/>
      <c r="I9" s="44"/>
      <c r="J9" s="44"/>
      <c r="K9" s="44"/>
      <c r="L9" s="44"/>
      <c r="M9" s="71"/>
      <c r="N9" s="72">
        <v>0</v>
      </c>
      <c r="O9" s="30"/>
      <c r="P9" s="30">
        <v>0</v>
      </c>
      <c r="Q9" s="30">
        <v>0</v>
      </c>
      <c r="R9" s="30">
        <v>0</v>
      </c>
    </row>
    <row r="10" spans="1:18" ht="15.6" x14ac:dyDescent="0.25">
      <c r="A10" s="34"/>
      <c r="B10" s="34">
        <v>0</v>
      </c>
      <c r="C10" s="34">
        <v>1</v>
      </c>
      <c r="D10" s="34">
        <v>1</v>
      </c>
      <c r="E10" s="35">
        <v>3</v>
      </c>
      <c r="F10" s="36">
        <v>1</v>
      </c>
      <c r="G10" s="37">
        <v>0</v>
      </c>
      <c r="H10" s="37"/>
      <c r="I10" s="37"/>
      <c r="J10" s="37"/>
      <c r="K10" s="37"/>
      <c r="L10" s="37"/>
      <c r="M10" s="42"/>
      <c r="N10" s="70">
        <v>4</v>
      </c>
      <c r="O10" s="34"/>
      <c r="P10" s="34">
        <v>1</v>
      </c>
      <c r="Q10" s="34">
        <v>0</v>
      </c>
      <c r="R10" s="34">
        <v>0</v>
      </c>
    </row>
    <row r="11" spans="1:18" ht="15.6" x14ac:dyDescent="0.25">
      <c r="A11" s="30"/>
      <c r="B11" s="30">
        <v>1</v>
      </c>
      <c r="C11" s="30">
        <v>0</v>
      </c>
      <c r="D11" s="30">
        <v>0</v>
      </c>
      <c r="E11" s="31">
        <v>4</v>
      </c>
      <c r="F11" s="43">
        <v>0</v>
      </c>
      <c r="G11" s="44">
        <v>0</v>
      </c>
      <c r="H11" s="44"/>
      <c r="I11" s="44"/>
      <c r="J11" s="44"/>
      <c r="K11" s="44"/>
      <c r="L11" s="44"/>
      <c r="M11" s="71"/>
      <c r="N11" s="72">
        <v>2</v>
      </c>
      <c r="O11" s="30"/>
      <c r="P11" s="30">
        <v>0</v>
      </c>
      <c r="Q11" s="30">
        <v>1</v>
      </c>
      <c r="R11" s="30">
        <v>0</v>
      </c>
    </row>
    <row r="12" spans="1:18" ht="15.6" x14ac:dyDescent="0.25">
      <c r="A12" s="34"/>
      <c r="B12" s="34">
        <v>1</v>
      </c>
      <c r="C12" s="34">
        <v>0</v>
      </c>
      <c r="D12" s="34">
        <v>0</v>
      </c>
      <c r="E12" s="35">
        <v>4</v>
      </c>
      <c r="F12" s="36">
        <v>1</v>
      </c>
      <c r="G12" s="37">
        <v>0</v>
      </c>
      <c r="H12" s="37"/>
      <c r="I12" s="37"/>
      <c r="J12" s="37"/>
      <c r="K12" s="37"/>
      <c r="L12" s="37"/>
      <c r="M12" s="42"/>
      <c r="N12" s="70">
        <v>1</v>
      </c>
      <c r="O12" s="34"/>
      <c r="P12" s="34">
        <v>0</v>
      </c>
      <c r="Q12" s="34">
        <v>0</v>
      </c>
      <c r="R12" s="34">
        <v>1</v>
      </c>
    </row>
    <row r="13" spans="1:18" ht="15.6" x14ac:dyDescent="0.25">
      <c r="A13" s="30"/>
      <c r="B13" s="30">
        <v>0</v>
      </c>
      <c r="C13" s="30">
        <v>0</v>
      </c>
      <c r="D13" s="30">
        <v>0</v>
      </c>
      <c r="E13" s="31">
        <v>0</v>
      </c>
      <c r="F13" s="43"/>
      <c r="G13" s="44">
        <v>1</v>
      </c>
      <c r="H13" s="44"/>
      <c r="I13" s="44"/>
      <c r="J13" s="44"/>
      <c r="K13" s="44"/>
      <c r="L13" s="44"/>
      <c r="M13" s="71"/>
      <c r="N13" s="72">
        <v>0</v>
      </c>
      <c r="O13" s="30"/>
      <c r="P13" s="30">
        <v>0</v>
      </c>
      <c r="Q13" s="30">
        <v>0</v>
      </c>
      <c r="R13" s="30">
        <v>0</v>
      </c>
    </row>
    <row r="14" spans="1:18" ht="15.6" x14ac:dyDescent="0.25">
      <c r="A14" s="34"/>
      <c r="B14" s="34">
        <v>0</v>
      </c>
      <c r="C14" s="34">
        <v>0</v>
      </c>
      <c r="D14" s="34">
        <v>1</v>
      </c>
      <c r="E14" s="35">
        <v>1</v>
      </c>
      <c r="F14" s="36"/>
      <c r="G14" s="37">
        <v>1</v>
      </c>
      <c r="H14" s="37"/>
      <c r="I14" s="37"/>
      <c r="J14" s="37"/>
      <c r="K14" s="37"/>
      <c r="L14" s="37"/>
      <c r="M14" s="42"/>
      <c r="N14" s="70">
        <v>0</v>
      </c>
      <c r="O14" s="34"/>
      <c r="P14" s="34">
        <v>0</v>
      </c>
      <c r="Q14" s="34">
        <v>0</v>
      </c>
      <c r="R14" s="34">
        <v>0</v>
      </c>
    </row>
    <row r="15" spans="1:18" ht="15.6" x14ac:dyDescent="0.25">
      <c r="A15" s="30"/>
      <c r="B15" s="30">
        <v>0</v>
      </c>
      <c r="C15" s="30">
        <v>1</v>
      </c>
      <c r="D15" s="30">
        <v>0</v>
      </c>
      <c r="E15" s="31">
        <v>2</v>
      </c>
      <c r="F15" s="43"/>
      <c r="G15" s="44">
        <v>1</v>
      </c>
      <c r="H15" s="44"/>
      <c r="I15" s="44"/>
      <c r="J15" s="44"/>
      <c r="K15" s="44"/>
      <c r="L15" s="44"/>
      <c r="M15" s="71"/>
      <c r="N15" s="72">
        <v>0</v>
      </c>
      <c r="O15" s="30"/>
      <c r="P15" s="34">
        <v>0</v>
      </c>
      <c r="Q15" s="34">
        <v>0</v>
      </c>
      <c r="R15" s="34">
        <v>0</v>
      </c>
    </row>
    <row r="16" spans="1:18" ht="15.6" x14ac:dyDescent="0.25">
      <c r="A16" s="34"/>
      <c r="B16" s="34">
        <v>0</v>
      </c>
      <c r="C16" s="34">
        <v>1</v>
      </c>
      <c r="D16" s="34">
        <v>1</v>
      </c>
      <c r="E16" s="35">
        <v>3</v>
      </c>
      <c r="F16" s="36"/>
      <c r="G16" s="37">
        <v>1</v>
      </c>
      <c r="H16" s="37"/>
      <c r="I16" s="37"/>
      <c r="J16" s="37"/>
      <c r="K16" s="37"/>
      <c r="L16" s="37"/>
      <c r="M16" s="42"/>
      <c r="N16" s="70">
        <v>0</v>
      </c>
      <c r="O16" s="34"/>
      <c r="P16" s="34">
        <v>0</v>
      </c>
      <c r="Q16" s="34">
        <v>0</v>
      </c>
      <c r="R16" s="34">
        <v>0</v>
      </c>
    </row>
    <row r="17" spans="1:18" ht="15.6" x14ac:dyDescent="0.25">
      <c r="A17" s="30"/>
      <c r="B17" s="30">
        <v>1</v>
      </c>
      <c r="C17" s="30">
        <v>0</v>
      </c>
      <c r="D17" s="30">
        <v>0</v>
      </c>
      <c r="E17" s="31">
        <v>4</v>
      </c>
      <c r="F17" s="43"/>
      <c r="G17" s="44">
        <v>1</v>
      </c>
      <c r="H17" s="44"/>
      <c r="I17" s="44"/>
      <c r="J17" s="44"/>
      <c r="K17" s="44"/>
      <c r="L17" s="44"/>
      <c r="M17" s="71"/>
      <c r="N17" s="72">
        <v>0</v>
      </c>
      <c r="O17" s="30"/>
      <c r="P17" s="34">
        <v>0</v>
      </c>
      <c r="Q17" s="34">
        <v>0</v>
      </c>
      <c r="R17" s="34">
        <v>0</v>
      </c>
    </row>
    <row r="18" spans="1:18" ht="15.6" x14ac:dyDescent="0.25">
      <c r="A18" s="34"/>
      <c r="B18" s="34"/>
      <c r="C18" s="34"/>
      <c r="D18" s="34"/>
      <c r="E18" s="35"/>
      <c r="F18" s="36"/>
      <c r="G18" s="37"/>
      <c r="H18" s="37"/>
      <c r="I18" s="37"/>
      <c r="J18" s="37"/>
      <c r="K18" s="37"/>
      <c r="L18" s="37"/>
      <c r="M18" s="42"/>
      <c r="N18" s="70"/>
      <c r="O18" s="34"/>
      <c r="P18" s="34"/>
      <c r="Q18" s="34"/>
      <c r="R18" s="34"/>
    </row>
    <row r="19" spans="1:18" ht="15.6" x14ac:dyDescent="0.25">
      <c r="A19" s="30"/>
      <c r="B19" s="30"/>
      <c r="C19" s="30"/>
      <c r="D19" s="30"/>
      <c r="E19" s="31"/>
      <c r="F19" s="43"/>
      <c r="G19" s="44"/>
      <c r="H19" s="44"/>
      <c r="I19" s="44"/>
      <c r="J19" s="44"/>
      <c r="K19" s="44"/>
      <c r="L19" s="44"/>
      <c r="M19" s="71"/>
      <c r="N19" s="72"/>
      <c r="O19" s="30"/>
      <c r="P19" s="30"/>
      <c r="Q19" s="30"/>
      <c r="R19" s="30"/>
    </row>
    <row r="20" spans="1:18" ht="15.6" x14ac:dyDescent="0.25">
      <c r="A20" s="34"/>
      <c r="B20" s="34"/>
      <c r="C20" s="34"/>
      <c r="D20" s="34"/>
      <c r="E20" s="35"/>
      <c r="F20" s="36"/>
      <c r="G20" s="37"/>
      <c r="H20" s="37"/>
      <c r="I20" s="37"/>
      <c r="J20" s="37"/>
      <c r="K20" s="37"/>
      <c r="L20" s="37"/>
      <c r="M20" s="42"/>
      <c r="N20" s="70"/>
      <c r="O20" s="34"/>
      <c r="P20" s="34"/>
      <c r="Q20" s="34"/>
      <c r="R20" s="34"/>
    </row>
    <row r="21" spans="1:18" ht="15.6" x14ac:dyDescent="0.25">
      <c r="A21" s="30"/>
      <c r="B21" s="30"/>
      <c r="C21" s="30"/>
      <c r="D21" s="30"/>
      <c r="E21" s="31"/>
      <c r="F21" s="43"/>
      <c r="G21" s="44"/>
      <c r="H21" s="44"/>
      <c r="I21" s="44"/>
      <c r="J21" s="44"/>
      <c r="K21" s="44"/>
      <c r="L21" s="44"/>
      <c r="M21" s="71"/>
      <c r="N21" s="72"/>
      <c r="O21" s="30"/>
      <c r="P21" s="30"/>
      <c r="Q21" s="30"/>
      <c r="R21" s="30"/>
    </row>
    <row r="22" spans="1:18" ht="15.6" x14ac:dyDescent="0.25">
      <c r="A22" s="34"/>
      <c r="B22" s="34"/>
      <c r="C22" s="34"/>
      <c r="D22" s="34"/>
      <c r="E22" s="35"/>
      <c r="F22" s="36"/>
      <c r="G22" s="37"/>
      <c r="H22" s="37"/>
      <c r="I22" s="37"/>
      <c r="J22" s="37"/>
      <c r="K22" s="37"/>
      <c r="L22" s="37"/>
      <c r="M22" s="42"/>
      <c r="N22" s="70"/>
      <c r="O22" s="34"/>
      <c r="P22" s="34"/>
      <c r="Q22" s="34"/>
      <c r="R22" s="34"/>
    </row>
    <row r="23" spans="1:18" ht="15.6" x14ac:dyDescent="0.25">
      <c r="A23" s="30" t="str">
        <f t="shared" ref="A23:A31" si="0">IF(ISNUMBER($E23),IF(MOD($E23,16)/8&gt;=1,1,0),"")</f>
        <v/>
      </c>
      <c r="B23" s="30"/>
      <c r="C23" s="30"/>
      <c r="D23" s="30"/>
      <c r="E23" s="31"/>
      <c r="F23" s="43"/>
      <c r="G23" s="44"/>
      <c r="H23" s="44"/>
      <c r="I23" s="44"/>
      <c r="J23" s="44"/>
      <c r="K23" s="44"/>
      <c r="L23" s="44"/>
      <c r="M23" s="71"/>
      <c r="N23" s="72"/>
      <c r="O23" s="30"/>
      <c r="P23" s="30"/>
      <c r="Q23" s="30"/>
      <c r="R23" s="30"/>
    </row>
    <row r="24" spans="1:18" ht="15.6" x14ac:dyDescent="0.25">
      <c r="A24" s="34" t="str">
        <f t="shared" si="0"/>
        <v/>
      </c>
      <c r="B24" s="34" t="str">
        <f t="shared" ref="B24:B31" si="1">IF(ISNUMBER($E24),IF(MOD($E24,8)/4&gt;=1,1,0),"")</f>
        <v/>
      </c>
      <c r="C24" s="34" t="str">
        <f t="shared" ref="C24:C31" si="2">IF(ISNUMBER($E24),IF(MOD($E24,4)/2&gt;=1,1,0),"")</f>
        <v/>
      </c>
      <c r="D24" s="34" t="str">
        <f t="shared" ref="D24:D31" si="3">IF(ISNUMBER($E24),MOD($E24,2),"")</f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70"/>
      <c r="O24" s="34"/>
      <c r="P24" s="34" t="str">
        <f t="shared" ref="P24:P31" si="4">IF(ISNUMBER($N24),IF(MOD($N24,8)/4&gt;=1,1,0),"")</f>
        <v/>
      </c>
      <c r="Q24" s="34" t="str">
        <f t="shared" ref="Q24:Q31" si="5">IF(ISNUMBER($N24),IF(MOD($N24,4)/2&gt;=1,1,0),"")</f>
        <v/>
      </c>
      <c r="R24" s="34" t="str">
        <f t="shared" ref="R24:R31" si="6">IF(ISNUMBER($N24),MOD($N24,2),"")</f>
        <v/>
      </c>
    </row>
    <row r="25" spans="1:18" ht="15.6" x14ac:dyDescent="0.25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43"/>
      <c r="G25" s="44"/>
      <c r="H25" s="44"/>
      <c r="I25" s="44"/>
      <c r="J25" s="44"/>
      <c r="K25" s="44"/>
      <c r="L25" s="44"/>
      <c r="M25" s="71"/>
      <c r="N25" s="72"/>
      <c r="O25" s="30" t="str">
        <f t="shared" ref="O25:O31" si="7">IF(ISNUMBER($N25),IF(MOD($N25,16)/8&gt;=1,1,0),"")</f>
        <v/>
      </c>
      <c r="P25" s="30" t="str">
        <f t="shared" si="4"/>
        <v/>
      </c>
      <c r="Q25" s="30" t="str">
        <f t="shared" si="5"/>
        <v/>
      </c>
      <c r="R25" s="30" t="str">
        <f t="shared" si="6"/>
        <v/>
      </c>
    </row>
    <row r="26" spans="1:18" ht="15.6" x14ac:dyDescent="0.25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70"/>
      <c r="O26" s="34" t="str">
        <f t="shared" si="7"/>
        <v/>
      </c>
      <c r="P26" s="34" t="str">
        <f t="shared" si="4"/>
        <v/>
      </c>
      <c r="Q26" s="34" t="str">
        <f t="shared" si="5"/>
        <v/>
      </c>
      <c r="R26" s="34" t="str">
        <f t="shared" si="6"/>
        <v/>
      </c>
    </row>
    <row r="27" spans="1:18" ht="15.6" x14ac:dyDescent="0.25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43"/>
      <c r="G27" s="44"/>
      <c r="H27" s="44"/>
      <c r="I27" s="44"/>
      <c r="J27" s="44"/>
      <c r="K27" s="44"/>
      <c r="L27" s="44"/>
      <c r="M27" s="71"/>
      <c r="N27" s="72"/>
      <c r="O27" s="30" t="str">
        <f t="shared" si="7"/>
        <v/>
      </c>
      <c r="P27" s="30" t="str">
        <f t="shared" si="4"/>
        <v/>
      </c>
      <c r="Q27" s="30" t="str">
        <f t="shared" si="5"/>
        <v/>
      </c>
      <c r="R27" s="30" t="str">
        <f t="shared" si="6"/>
        <v/>
      </c>
    </row>
    <row r="28" spans="1:18" ht="15.6" x14ac:dyDescent="0.25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70"/>
      <c r="O28" s="34" t="str">
        <f t="shared" si="7"/>
        <v/>
      </c>
      <c r="P28" s="34" t="str">
        <f t="shared" si="4"/>
        <v/>
      </c>
      <c r="Q28" s="34" t="str">
        <f t="shared" si="5"/>
        <v/>
      </c>
      <c r="R28" s="34" t="str">
        <f t="shared" si="6"/>
        <v/>
      </c>
    </row>
    <row r="29" spans="1:18" ht="15.6" x14ac:dyDescent="0.25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43"/>
      <c r="G29" s="44"/>
      <c r="H29" s="44"/>
      <c r="I29" s="44"/>
      <c r="J29" s="44"/>
      <c r="K29" s="44"/>
      <c r="L29" s="44"/>
      <c r="M29" s="71"/>
      <c r="N29" s="72"/>
      <c r="O29" s="30" t="str">
        <f t="shared" si="7"/>
        <v/>
      </c>
      <c r="P29" s="30" t="str">
        <f t="shared" si="4"/>
        <v/>
      </c>
      <c r="Q29" s="30" t="str">
        <f t="shared" si="5"/>
        <v/>
      </c>
      <c r="R29" s="30" t="str">
        <f t="shared" si="6"/>
        <v/>
      </c>
    </row>
    <row r="30" spans="1:18" ht="15.6" x14ac:dyDescent="0.25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70"/>
      <c r="O30" s="34" t="str">
        <f t="shared" si="7"/>
        <v/>
      </c>
      <c r="P30" s="34" t="str">
        <f t="shared" si="4"/>
        <v/>
      </c>
      <c r="Q30" s="34" t="str">
        <f t="shared" si="5"/>
        <v/>
      </c>
      <c r="R30" s="34" t="str">
        <f t="shared" si="6"/>
        <v/>
      </c>
    </row>
    <row r="31" spans="1:18" ht="15.6" x14ac:dyDescent="0.25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43"/>
      <c r="G31" s="44"/>
      <c r="H31" s="44"/>
      <c r="I31" s="44"/>
      <c r="J31" s="44"/>
      <c r="K31" s="44"/>
      <c r="L31" s="44"/>
      <c r="M31" s="71"/>
      <c r="N31" s="72"/>
      <c r="O31" s="30" t="str">
        <f t="shared" si="7"/>
        <v/>
      </c>
      <c r="P31" s="30" t="str">
        <f t="shared" si="4"/>
        <v/>
      </c>
      <c r="Q31" s="30" t="str">
        <f t="shared" si="5"/>
        <v/>
      </c>
      <c r="R31" s="30" t="str">
        <f t="shared" si="6"/>
        <v/>
      </c>
    </row>
    <row r="32" spans="1:18" ht="15.6" x14ac:dyDescent="0.25">
      <c r="F32" s="84" t="s">
        <v>14</v>
      </c>
      <c r="G32" s="84"/>
      <c r="H32" s="84"/>
      <c r="I32" s="84"/>
      <c r="J32" s="84"/>
      <c r="K32" s="84"/>
      <c r="L32" s="84"/>
      <c r="M32" s="84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9" priority="1" operator="equal">
      <formula>1</formula>
    </cfRule>
    <cfRule type="notContainsBlanks" dxfId="8" priority="2">
      <formula>LEN(TRIM(F3))&gt;0</formula>
    </cfRule>
  </conditionalFormatting>
  <conditionalFormatting sqref="O32:R1048576">
    <cfRule type="containsText" dxfId="7" priority="12" operator="containsText" text="1">
      <formula>NOT(ISERROR(SEARCH("1",O32)))</formula>
    </cfRule>
  </conditionalFormatting>
  <dataValidations xWindow="442" yWindow="431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A6" zoomScale="130" zoomScaleNormal="130" workbookViewId="0">
      <selection activeCell="H19" sqref="H19"/>
    </sheetView>
  </sheetViews>
  <sheetFormatPr defaultColWidth="9" defaultRowHeight="13.8" x14ac:dyDescent="0.25"/>
  <cols>
    <col min="1" max="12" width="4.6640625" customWidth="1"/>
    <col min="13" max="13" width="18.44140625" style="46" customWidth="1"/>
    <col min="14" max="14" width="10.44140625" style="46" customWidth="1"/>
    <col min="15" max="15" width="9.44140625" style="46" customWidth="1"/>
    <col min="16" max="16" width="10.109375" style="46" customWidth="1"/>
    <col min="17" max="17" width="11.109375" style="46" customWidth="1"/>
  </cols>
  <sheetData>
    <row r="1" spans="1:17" s="45" customFormat="1" ht="15.6" x14ac:dyDescent="0.25">
      <c r="A1" s="47">
        <f>状态转换表!A2</f>
        <v>0</v>
      </c>
      <c r="B1" s="47" t="str">
        <f>状态转换表!B2</f>
        <v>S2</v>
      </c>
      <c r="C1" s="47" t="str">
        <f>状态转换表!C2</f>
        <v>S1</v>
      </c>
      <c r="D1" s="48" t="str">
        <f>状态转换表!D2</f>
        <v>S0</v>
      </c>
      <c r="E1" s="49" t="str">
        <f>状态转换表!F2</f>
        <v>input</v>
      </c>
      <c r="F1" s="47" t="str">
        <f>状态转换表!G2</f>
        <v>reset</v>
      </c>
      <c r="G1" s="47" t="str">
        <f>状态转换表!H2</f>
        <v>store</v>
      </c>
      <c r="H1" s="47" t="str">
        <f>状态转换表!I2</f>
        <v>NewRecord</v>
      </c>
      <c r="I1" s="47" t="str">
        <f>状态转换表!J2</f>
        <v>start</v>
      </c>
      <c r="J1" s="47" t="str">
        <f>状态转换表!K2</f>
        <v>In6</v>
      </c>
      <c r="K1" s="47" t="str">
        <f>状态转换表!L2</f>
        <v>In7</v>
      </c>
      <c r="L1" s="60" t="str">
        <f>状态转换表!M2</f>
        <v>In8</v>
      </c>
      <c r="M1" s="61" t="s">
        <v>15</v>
      </c>
      <c r="N1" s="62">
        <f>状态转换表!O2</f>
        <v>0</v>
      </c>
      <c r="O1" s="62" t="str">
        <f>状态转换表!P2</f>
        <v>N2</v>
      </c>
      <c r="P1" s="62" t="str">
        <f>状态转换表!Q2</f>
        <v>N1</v>
      </c>
      <c r="Q1" s="62" t="str">
        <f>状态转换表!R2</f>
        <v>N0</v>
      </c>
    </row>
    <row r="2" spans="1:17" x14ac:dyDescent="0.25">
      <c r="A2" s="50"/>
      <c r="B2" s="50" t="str">
        <f>IF(状态转换表!B3=1,状态转换表!B$2&amp;"&amp;",IF(状态转换表!B3=0,"~"&amp;状态转换表!B$2&amp;"&amp;",""))</f>
        <v>~S2&amp;</v>
      </c>
      <c r="C2" s="50" t="str">
        <f>IF(状态转换表!C3=1,状态转换表!C$2&amp;"&amp;",IF(状态转换表!C3=0,"~"&amp;状态转换表!C$2&amp;"&amp;",""))</f>
        <v>~S1&amp;</v>
      </c>
      <c r="D2" s="51" t="str">
        <f>IF(状态转换表!D3=1,状态转换表!D$2&amp;"&amp;",IF(状态转换表!D3=0,"~"&amp;状态转换表!D$2&amp;"&amp;",""))</f>
        <v>~S0&amp;</v>
      </c>
      <c r="E2" s="52" t="str">
        <f>IF(状态转换表!F3&lt;&gt;"",IF(状态转换表!F3=1,状态转换表!F$2&amp;"&amp;",IF(状态转换表!F3=0,"~"&amp;状态转换表!F$2&amp;"&amp;","")),"")</f>
        <v>~input&amp;</v>
      </c>
      <c r="F2" s="53" t="str">
        <f>IF(状态转换表!G3&lt;&gt;"",IF(状态转换表!G3=1,状态转换表!G$2&amp;"&amp;",IF(状态转换表!G3=0,"~"&amp;状态转换表!G$2&amp;"&amp;","")),"")</f>
        <v>~reset&amp;</v>
      </c>
      <c r="G2" s="53" t="str">
        <f>IF(状态转换表!H3&lt;&gt;"",IF(状态转换表!H3=1,状态转换表!H$2&amp;"&amp;",IF(状态转换表!H3=0,"~"&amp;状态转换表!H$2&amp;"&amp;","")),"")</f>
        <v/>
      </c>
      <c r="H2" s="53" t="str">
        <f>IF(状态转换表!I3&lt;&gt;"",IF(状态转换表!I3=1,状态转换表!I$2&amp;"&amp;",IF(状态转换表!I3=0,"~"&amp;状态转换表!I$2&amp;"&amp;","")),"")</f>
        <v/>
      </c>
      <c r="I2" s="53" t="str">
        <f>IF(状态转换表!J3&lt;&gt;"",IF(状态转换表!J3=1,状态转换表!J$2&amp;"&amp;",IF(状态转换表!J3=0,"~"&amp;状态转换表!J$2&amp;"&amp;","")),"")</f>
        <v/>
      </c>
      <c r="J2" s="53" t="str">
        <f>IF(状态转换表!K3&lt;&gt;"",IF(状态转换表!K3=1,状态转换表!K$2&amp;"&amp;",IF(状态转换表!K3=0,"~"&amp;状态转换表!K$2&amp;"&amp;","")),"")</f>
        <v/>
      </c>
      <c r="K2" s="53" t="str">
        <f>IF(状态转换表!L3&lt;&gt;"",IF(状态转换表!L3=1,状态转换表!L$2&amp;"&amp;",IF(状态转换表!L3=0,"~"&amp;状态转换表!L$2&amp;"&amp;","")),"")</f>
        <v/>
      </c>
      <c r="L2" s="63" t="str">
        <f>IF(状态转换表!M3&lt;&gt;"",IF(状态转换表!M3=1,状态转换表!M$2&amp;"&amp;",IF(状态转换表!M3=0,"~"&amp;状态转换表!M$2&amp;"&amp;","")),"")</f>
        <v/>
      </c>
      <c r="M2" s="64" t="str">
        <f>IF(LEN(CONCATENATE(A2,B2,C2,D2,E2,F2,G2,H2,I2,J2,K2,L2))=0,"",LEFT(CONCATENATE(A2,B2,C2,D2,E2,F2,G2,H2,I2,J2,K2,L2),LEN(CONCATENATE(A2,B2,C2,D2,E2,F2,G2,H2,I2,J2,K2,L2))-1))</f>
        <v>~S2&amp;~S1&amp;~S0&amp;~input&amp;~reset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 x14ac:dyDescent="0.25">
      <c r="A3" s="50"/>
      <c r="B3" s="54" t="str">
        <f>IF(状态转换表!B4=1,状态转换表!B$2&amp;"&amp;",IF(状态转换表!B4=0,"~"&amp;状态转换表!B$2&amp;"&amp;",""))</f>
        <v>~S2&amp;</v>
      </c>
      <c r="C3" s="54" t="str">
        <f>IF(状态转换表!C4=1,状态转换表!C$2&amp;"&amp;",IF(状态转换表!C4=0,"~"&amp;状态转换表!C$2&amp;"&amp;",""))</f>
        <v>~S1&amp;</v>
      </c>
      <c r="D3" s="55" t="str">
        <f>IF(状态转换表!D4=1,状态转换表!D$2&amp;"&amp;",IF(状态转换表!D4=0,"~"&amp;状态转换表!D$2&amp;"&amp;",""))</f>
        <v>~S0&amp;</v>
      </c>
      <c r="E3" s="56" t="str">
        <f>IF(状态转换表!F4&lt;&gt;"",IF(状态转换表!F4=1,状态转换表!F$2&amp;"&amp;",IF(状态转换表!F4=0,"~"&amp;状态转换表!F$2&amp;"&amp;","")),"")</f>
        <v>input&amp;</v>
      </c>
      <c r="F3" s="54" t="str">
        <f>IF(状态转换表!G4&lt;&gt;"",IF(状态转换表!G4=1,状态转换表!G$2&amp;"&amp;",IF(状态转换表!G4=0,"~"&amp;状态转换表!G$2&amp;"&amp;","")),"")</f>
        <v>~reset&amp;</v>
      </c>
      <c r="G3" s="54" t="str">
        <f>IF(状态转换表!H4&lt;&gt;"",IF(状态转换表!H4=1,状态转换表!H$2&amp;"&amp;",IF(状态转换表!H4=0,"~"&amp;状态转换表!H$2&amp;"&amp;","")),"")</f>
        <v/>
      </c>
      <c r="H3" s="54" t="str">
        <f>IF(状态转换表!I4&lt;&gt;"",IF(状态转换表!I4=1,状态转换表!I$2&amp;"&amp;",IF(状态转换表!I4=0,"~"&amp;状态转换表!I$2&amp;"&amp;","")),"")</f>
        <v/>
      </c>
      <c r="I3" s="54" t="str">
        <f>IF(状态转换表!J4&lt;&gt;"",IF(状态转换表!J4=1,状态转换表!J$2&amp;"&amp;",IF(状态转换表!J4=0,"~"&amp;状态转换表!J$2&amp;"&amp;","")),"")</f>
        <v/>
      </c>
      <c r="J3" s="54" t="str">
        <f>IF(状态转换表!K4&lt;&gt;"",IF(状态转换表!K4=1,状态转换表!K$2&amp;"&amp;",IF(状态转换表!K4=0,"~"&amp;状态转换表!K$2&amp;"&amp;","")),"")</f>
        <v/>
      </c>
      <c r="K3" s="54" t="str">
        <f>IF(状态转换表!L4&lt;&gt;"",IF(状态转换表!L4=1,状态转换表!L$2&amp;"&amp;",IF(状态转换表!L4=0,"~"&amp;状态转换表!L$2&amp;"&amp;","")),"")</f>
        <v/>
      </c>
      <c r="L3" s="65" t="str">
        <f>IF(状态转换表!M4&lt;&gt;"",IF(状态转换表!M4=1,状态转换表!M$2&amp;"&amp;",IF(状态转换表!M4=0,"~"&amp;状态转换表!M$2&amp;"&amp;","")),"")</f>
        <v/>
      </c>
      <c r="M3" s="64" t="str">
        <f t="shared" ref="M3:M30" si="0">IF(LEN(CONCATENATE(A3,B3,C3,D3,E3,F3,G3,H3,I3,J3,K3,L3))=0,"",LEFT(CONCATENATE(A3,B3,C3,D3,E3,F3,G3,H3,I3,J3,K3,L3),LEN(CONCATENATE(A3,B3,C3,D3,E3,F3,G3,H3,I3,J3,K3,L3))-1))</f>
        <v>~S2&amp;~S1&amp;~S0&amp;input&amp;~reset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~S2&amp;~S1&amp;~S0&amp;input&amp;~reset+</v>
      </c>
    </row>
    <row r="4" spans="1:17" x14ac:dyDescent="0.25">
      <c r="A4" s="50"/>
      <c r="B4" s="54" t="str">
        <f>IF(状态转换表!B5=1,状态转换表!B$2&amp;"&amp;",IF(状态转换表!B5=0,"~"&amp;状态转换表!B$2&amp;"&amp;",""))</f>
        <v>~S2&amp;</v>
      </c>
      <c r="C4" s="54" t="str">
        <f>IF(状态转换表!C5=1,状态转换表!C$2&amp;"&amp;",IF(状态转换表!C5=0,"~"&amp;状态转换表!C$2&amp;"&amp;",""))</f>
        <v>~S1&amp;</v>
      </c>
      <c r="D4" s="55" t="str">
        <f>IF(状态转换表!D5=1,状态转换表!D$2&amp;"&amp;",IF(状态转换表!D5=0,"~"&amp;状态转换表!D$2&amp;"&amp;",""))</f>
        <v>S0&amp;</v>
      </c>
      <c r="E4" s="56" t="str">
        <f>IF(状态转换表!F5&lt;&gt;"",IF(状态转换表!F5=1,状态转换表!F$2&amp;"&amp;",IF(状态转换表!F5=0,"~"&amp;状态转换表!F$2&amp;"&amp;","")),"")</f>
        <v>~input&amp;</v>
      </c>
      <c r="F4" s="54" t="str">
        <f>IF(状态转换表!G5&lt;&gt;"",IF(状态转换表!G5=1,状态转换表!G$2&amp;"&amp;",IF(状态转换表!G5=0,"~"&amp;状态转换表!G$2&amp;"&amp;","")),"")</f>
        <v>~reset&amp;</v>
      </c>
      <c r="G4" s="54" t="str">
        <f>IF(状态转换表!H5&lt;&gt;"",IF(状态转换表!H5=1,状态转换表!H$2&amp;"&amp;",IF(状态转换表!H5=0,"~"&amp;状态转换表!H$2&amp;"&amp;","")),"")</f>
        <v/>
      </c>
      <c r="H4" s="54" t="str">
        <f>IF(状态转换表!I5&lt;&gt;"",IF(状态转换表!I5=1,状态转换表!I$2&amp;"&amp;",IF(状态转换表!I5=0,"~"&amp;状态转换表!I$2&amp;"&amp;","")),"")</f>
        <v/>
      </c>
      <c r="I4" s="54" t="str">
        <f>IF(状态转换表!J5&lt;&gt;"",IF(状态转换表!J5=1,状态转换表!J$2&amp;"&amp;",IF(状态转换表!J5=0,"~"&amp;状态转换表!J$2&amp;"&amp;","")),"")</f>
        <v/>
      </c>
      <c r="J4" s="54" t="str">
        <f>IF(状态转换表!K5&lt;&gt;"",IF(状态转换表!K5=1,状态转换表!K$2&amp;"&amp;",IF(状态转换表!K5=0,"~"&amp;状态转换表!K$2&amp;"&amp;","")),"")</f>
        <v/>
      </c>
      <c r="K4" s="54" t="str">
        <f>IF(状态转换表!L5&lt;&gt;"",IF(状态转换表!L5=1,状态转换表!L$2&amp;"&amp;",IF(状态转换表!L5=0,"~"&amp;状态转换表!L$2&amp;"&amp;","")),"")</f>
        <v/>
      </c>
      <c r="L4" s="65" t="str">
        <f>IF(状态转换表!M5&lt;&gt;"",IF(状态转换表!M5=1,状态转换表!M$2&amp;"&amp;",IF(状态转换表!M5=0,"~"&amp;状态转换表!M$2&amp;"&amp;","")),"")</f>
        <v/>
      </c>
      <c r="M4" s="64" t="str">
        <f t="shared" si="0"/>
        <v>~S2&amp;~S1&amp;S0&amp;~input&amp;~reset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~S2&amp;~S1&amp;S0&amp;~input&amp;~reset+</v>
      </c>
      <c r="Q4" s="19" t="str">
        <f>IF(状态转换表!R5=1,$M4&amp;"+","")</f>
        <v/>
      </c>
    </row>
    <row r="5" spans="1:17" x14ac:dyDescent="0.25">
      <c r="A5" s="50"/>
      <c r="B5" s="54" t="str">
        <f>IF(状态转换表!B6=1,状态转换表!B$2&amp;"&amp;",IF(状态转换表!B6=0,"~"&amp;状态转换表!B$2&amp;"&amp;",""))</f>
        <v>~S2&amp;</v>
      </c>
      <c r="C5" s="54" t="str">
        <f>IF(状态转换表!C6=1,状态转换表!C$2&amp;"&amp;",IF(状态转换表!C6=0,"~"&amp;状态转换表!C$2&amp;"&amp;",""))</f>
        <v>~S1&amp;</v>
      </c>
      <c r="D5" s="55" t="str">
        <f>IF(状态转换表!D6=1,状态转换表!D$2&amp;"&amp;",IF(状态转换表!D6=0,"~"&amp;状态转换表!D$2&amp;"&amp;",""))</f>
        <v>S0&amp;</v>
      </c>
      <c r="E5" s="56" t="str">
        <f>IF(状态转换表!F6&lt;&gt;"",IF(状态转换表!F6=1,状态转换表!F$2&amp;"&amp;",IF(状态转换表!F6=0,"~"&amp;状态转换表!F$2&amp;"&amp;","")),"")</f>
        <v>input&amp;</v>
      </c>
      <c r="F5" s="54" t="str">
        <f>IF(状态转换表!G6&lt;&gt;"",IF(状态转换表!G6=1,状态转换表!G$2&amp;"&amp;",IF(状态转换表!G6=0,"~"&amp;状态转换表!G$2&amp;"&amp;","")),"")</f>
        <v>~reset&amp;</v>
      </c>
      <c r="G5" s="54" t="str">
        <f>IF(状态转换表!H6&lt;&gt;"",IF(状态转换表!H6=1,状态转换表!H$2&amp;"&amp;",IF(状态转换表!H6=0,"~"&amp;状态转换表!H$2&amp;"&amp;","")),"")</f>
        <v/>
      </c>
      <c r="H5" s="54" t="str">
        <f>IF(状态转换表!I6&lt;&gt;"",IF(状态转换表!I6=1,状态转换表!I$2&amp;"&amp;",IF(状态转换表!I6=0,"~"&amp;状态转换表!I$2&amp;"&amp;","")),"")</f>
        <v/>
      </c>
      <c r="I5" s="54" t="str">
        <f>IF(状态转换表!J6&lt;&gt;"",IF(状态转换表!J6=1,状态转换表!J$2&amp;"&amp;",IF(状态转换表!J6=0,"~"&amp;状态转换表!J$2&amp;"&amp;","")),"")</f>
        <v/>
      </c>
      <c r="J5" s="54" t="str">
        <f>IF(状态转换表!K6&lt;&gt;"",IF(状态转换表!K6=1,状态转换表!K$2&amp;"&amp;",IF(状态转换表!K6=0,"~"&amp;状态转换表!K$2&amp;"&amp;","")),"")</f>
        <v/>
      </c>
      <c r="K5" s="54" t="str">
        <f>IF(状态转换表!L6&lt;&gt;"",IF(状态转换表!L6=1,状态转换表!L$2&amp;"&amp;",IF(状态转换表!L6=0,"~"&amp;状态转换表!L$2&amp;"&amp;","")),"")</f>
        <v/>
      </c>
      <c r="L5" s="65" t="str">
        <f>IF(状态转换表!M6&lt;&gt;"",IF(状态转换表!M6=1,状态转换表!M$2&amp;"&amp;",IF(状态转换表!M6=0,"~"&amp;状态转换表!M$2&amp;"&amp;","")),"")</f>
        <v/>
      </c>
      <c r="M5" s="64" t="str">
        <f t="shared" si="0"/>
        <v>~S2&amp;~S1&amp;S0&amp;input&amp;~reset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>~S2&amp;~S1&amp;S0&amp;input&amp;~reset+</v>
      </c>
    </row>
    <row r="6" spans="1:17" x14ac:dyDescent="0.25">
      <c r="A6" s="50"/>
      <c r="B6" s="54" t="str">
        <f>IF(状态转换表!B7=1,状态转换表!B$2&amp;"&amp;",IF(状态转换表!B7=0,"~"&amp;状态转换表!B$2&amp;"&amp;",""))</f>
        <v>~S2&amp;</v>
      </c>
      <c r="C6" s="54" t="str">
        <f>IF(状态转换表!C7=1,状态转换表!C$2&amp;"&amp;",IF(状态转换表!C7=0,"~"&amp;状态转换表!C$2&amp;"&amp;",""))</f>
        <v>S1&amp;</v>
      </c>
      <c r="D6" s="55" t="str">
        <f>IF(状态转换表!D7=1,状态转换表!D$2&amp;"&amp;",IF(状态转换表!D7=0,"~"&amp;状态转换表!D$2&amp;"&amp;",""))</f>
        <v>~S0&amp;</v>
      </c>
      <c r="E6" s="56" t="str">
        <f>IF(状态转换表!F7&lt;&gt;"",IF(状态转换表!F7=1,状态转换表!F$2&amp;"&amp;",IF(状态转换表!F7=0,"~"&amp;状态转换表!F$2&amp;"&amp;","")),"")</f>
        <v>~input&amp;</v>
      </c>
      <c r="F6" s="54" t="str">
        <f>IF(状态转换表!G7&lt;&gt;"",IF(状态转换表!G7=1,状态转换表!G$2&amp;"&amp;",IF(状态转换表!G7=0,"~"&amp;状态转换表!G$2&amp;"&amp;","")),"")</f>
        <v>~reset&amp;</v>
      </c>
      <c r="G6" s="54" t="str">
        <f>IF(状态转换表!H7&lt;&gt;"",IF(状态转换表!H7=1,状态转换表!H$2&amp;"&amp;",IF(状态转换表!H7=0,"~"&amp;状态转换表!H$2&amp;"&amp;","")),"")</f>
        <v/>
      </c>
      <c r="H6" s="54" t="str">
        <f>IF(状态转换表!I7&lt;&gt;"",IF(状态转换表!I7=1,状态转换表!I$2&amp;"&amp;",IF(状态转换表!I7=0,"~"&amp;状态转换表!I$2&amp;"&amp;","")),"")</f>
        <v/>
      </c>
      <c r="I6" s="54" t="str">
        <f>IF(状态转换表!J7&lt;&gt;"",IF(状态转换表!J7=1,状态转换表!J$2&amp;"&amp;",IF(状态转换表!J7=0,"~"&amp;状态转换表!J$2&amp;"&amp;","")),"")</f>
        <v/>
      </c>
      <c r="J6" s="54" t="str">
        <f>IF(状态转换表!K7&lt;&gt;"",IF(状态转换表!K7=1,状态转换表!K$2&amp;"&amp;",IF(状态转换表!K7=0,"~"&amp;状态转换表!K$2&amp;"&amp;","")),"")</f>
        <v/>
      </c>
      <c r="K6" s="54" t="str">
        <f>IF(状态转换表!L7&lt;&gt;"",IF(状态转换表!L7=1,状态转换表!L$2&amp;"&amp;",IF(状态转换表!L7=0,"~"&amp;状态转换表!L$2&amp;"&amp;","")),"")</f>
        <v/>
      </c>
      <c r="L6" s="65" t="str">
        <f>IF(状态转换表!M7&lt;&gt;"",IF(状态转换表!M7=1,状态转换表!M$2&amp;"&amp;",IF(状态转换表!M7=0,"~"&amp;状态转换表!M$2&amp;"&amp;","")),"")</f>
        <v/>
      </c>
      <c r="M6" s="64" t="str">
        <f t="shared" si="0"/>
        <v>~S2&amp;S1&amp;~S0&amp;~input&amp;~reset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>~S2&amp;S1&amp;~S0&amp;~input&amp;~reset+</v>
      </c>
      <c r="Q6" s="19" t="str">
        <f>IF(状态转换表!R7=1,$M6&amp;"+","")</f>
        <v>~S2&amp;S1&amp;~S0&amp;~input&amp;~reset+</v>
      </c>
    </row>
    <row r="7" spans="1:17" x14ac:dyDescent="0.25">
      <c r="A7" s="50"/>
      <c r="B7" s="54" t="str">
        <f>IF(状态转换表!B8=1,状态转换表!B$2&amp;"&amp;",IF(状态转换表!B8=0,"~"&amp;状态转换表!B$2&amp;"&amp;",""))</f>
        <v>~S2&amp;</v>
      </c>
      <c r="C7" s="54" t="str">
        <f>IF(状态转换表!C8=1,状态转换表!C$2&amp;"&amp;",IF(状态转换表!C8=0,"~"&amp;状态转换表!C$2&amp;"&amp;",""))</f>
        <v>S1&amp;</v>
      </c>
      <c r="D7" s="55" t="str">
        <f>IF(状态转换表!D8=1,状态转换表!D$2&amp;"&amp;",IF(状态转换表!D8=0,"~"&amp;状态转换表!D$2&amp;"&amp;",""))</f>
        <v>~S0&amp;</v>
      </c>
      <c r="E7" s="56" t="str">
        <f>IF(状态转换表!F8&lt;&gt;"",IF(状态转换表!F8=1,状态转换表!F$2&amp;"&amp;",IF(状态转换表!F8=0,"~"&amp;状态转换表!F$2&amp;"&amp;","")),"")</f>
        <v>input&amp;</v>
      </c>
      <c r="F7" s="54" t="str">
        <f>IF(状态转换表!G8&lt;&gt;"",IF(状态转换表!G8=1,状态转换表!G$2&amp;"&amp;",IF(状态转换表!G8=0,"~"&amp;状态转换表!G$2&amp;"&amp;","")),"")</f>
        <v>~reset&amp;</v>
      </c>
      <c r="G7" s="54" t="str">
        <f>IF(状态转换表!H8&lt;&gt;"",IF(状态转换表!H8=1,状态转换表!H$2&amp;"&amp;",IF(状态转换表!H8=0,"~"&amp;状态转换表!H$2&amp;"&amp;","")),"")</f>
        <v/>
      </c>
      <c r="H7" s="54" t="str">
        <f>IF(状态转换表!I8&lt;&gt;"",IF(状态转换表!I8=1,状态转换表!I$2&amp;"&amp;",IF(状态转换表!I8=0,"~"&amp;状态转换表!I$2&amp;"&amp;","")),"")</f>
        <v/>
      </c>
      <c r="I7" s="54" t="str">
        <f>IF(状态转换表!J8&lt;&gt;"",IF(状态转换表!J8=1,状态转换表!J$2&amp;"&amp;",IF(状态转换表!J8=0,"~"&amp;状态转换表!J$2&amp;"&amp;","")),"")</f>
        <v/>
      </c>
      <c r="J7" s="54" t="str">
        <f>IF(状态转换表!K8&lt;&gt;"",IF(状态转换表!K8=1,状态转换表!K$2&amp;"&amp;",IF(状态转换表!K8=0,"~"&amp;状态转换表!K$2&amp;"&amp;","")),"")</f>
        <v/>
      </c>
      <c r="K7" s="54" t="str">
        <f>IF(状态转换表!L8&lt;&gt;"",IF(状态转换表!L8=1,状态转换表!L$2&amp;"&amp;",IF(状态转换表!L8=0,"~"&amp;状态转换表!L$2&amp;"&amp;","")),"")</f>
        <v/>
      </c>
      <c r="L7" s="65" t="str">
        <f>IF(状态转换表!M8&lt;&gt;"",IF(状态转换表!M8=1,状态转换表!M$2&amp;"&amp;",IF(状态转换表!M8=0,"~"&amp;状态转换表!M$2&amp;"&amp;","")),"")</f>
        <v/>
      </c>
      <c r="M7" s="64" t="str">
        <f t="shared" si="0"/>
        <v>~S2&amp;S1&amp;~S0&amp;input&amp;~reset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x14ac:dyDescent="0.25">
      <c r="A8" s="50"/>
      <c r="B8" s="54" t="str">
        <f>IF(状态转换表!B9=1,状态转换表!B$2&amp;"&amp;",IF(状态转换表!B9=0,"~"&amp;状态转换表!B$2&amp;"&amp;",""))</f>
        <v>~S2&amp;</v>
      </c>
      <c r="C8" s="54" t="str">
        <f>IF(状态转换表!C9=1,状态转换表!C$2&amp;"&amp;",IF(状态转换表!C9=0,"~"&amp;状态转换表!C$2&amp;"&amp;",""))</f>
        <v>S1&amp;</v>
      </c>
      <c r="D8" s="55" t="str">
        <f>IF(状态转换表!D9=1,状态转换表!D$2&amp;"&amp;",IF(状态转换表!D9=0,"~"&amp;状态转换表!D$2&amp;"&amp;",""))</f>
        <v>S0&amp;</v>
      </c>
      <c r="E8" s="56" t="str">
        <f>IF(状态转换表!F9&lt;&gt;"",IF(状态转换表!F9=1,状态转换表!F$2&amp;"&amp;",IF(状态转换表!F9=0,"~"&amp;状态转换表!F$2&amp;"&amp;","")),"")</f>
        <v>~input&amp;</v>
      </c>
      <c r="F8" s="54" t="str">
        <f>IF(状态转换表!G9&lt;&gt;"",IF(状态转换表!G9=1,状态转换表!G$2&amp;"&amp;",IF(状态转换表!G9=0,"~"&amp;状态转换表!G$2&amp;"&amp;","")),"")</f>
        <v>~reset&amp;</v>
      </c>
      <c r="G8" s="54" t="str">
        <f>IF(状态转换表!H9&lt;&gt;"",IF(状态转换表!H9=1,状态转换表!H$2&amp;"&amp;",IF(状态转换表!H9=0,"~"&amp;状态转换表!H$2&amp;"&amp;","")),"")</f>
        <v/>
      </c>
      <c r="H8" s="54" t="str">
        <f>IF(状态转换表!I9&lt;&gt;"",IF(状态转换表!I9=1,状态转换表!I$2&amp;"&amp;",IF(状态转换表!I9=0,"~"&amp;状态转换表!I$2&amp;"&amp;","")),"")</f>
        <v/>
      </c>
      <c r="I8" s="54" t="str">
        <f>IF(状态转换表!J9&lt;&gt;"",IF(状态转换表!J9=1,状态转换表!J$2&amp;"&amp;",IF(状态转换表!J9=0,"~"&amp;状态转换表!J$2&amp;"&amp;","")),"")</f>
        <v/>
      </c>
      <c r="J8" s="54" t="str">
        <f>IF(状态转换表!K9&lt;&gt;"",IF(状态转换表!K9=1,状态转换表!K$2&amp;"&amp;",IF(状态转换表!K9=0,"~"&amp;状态转换表!K$2&amp;"&amp;","")),"")</f>
        <v/>
      </c>
      <c r="K8" s="54" t="str">
        <f>IF(状态转换表!L9&lt;&gt;"",IF(状态转换表!L9=1,状态转换表!L$2&amp;"&amp;",IF(状态转换表!L9=0,"~"&amp;状态转换表!L$2&amp;"&amp;","")),"")</f>
        <v/>
      </c>
      <c r="L8" s="65" t="str">
        <f>IF(状态转换表!M9&lt;&gt;"",IF(状态转换表!M9=1,状态转换表!M$2&amp;"&amp;",IF(状态转换表!M9=0,"~"&amp;状态转换表!M$2&amp;"&amp;","")),"")</f>
        <v/>
      </c>
      <c r="M8" s="64" t="str">
        <f t="shared" si="0"/>
        <v>~S2&amp;S1&amp;S0&amp;~input&amp;~reset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/>
      </c>
      <c r="Q8" s="19" t="str">
        <f>IF(状态转换表!R9=1,$M8&amp;"+","")</f>
        <v/>
      </c>
    </row>
    <row r="9" spans="1:17" x14ac:dyDescent="0.25">
      <c r="A9" s="50"/>
      <c r="B9" s="54" t="str">
        <f>IF(状态转换表!B10=1,状态转换表!B$2&amp;"&amp;",IF(状态转换表!B10=0,"~"&amp;状态转换表!B$2&amp;"&amp;",""))</f>
        <v>~S2&amp;</v>
      </c>
      <c r="C9" s="54" t="str">
        <f>IF(状态转换表!C10=1,状态转换表!C$2&amp;"&amp;",IF(状态转换表!C10=0,"~"&amp;状态转换表!C$2&amp;"&amp;",""))</f>
        <v>S1&amp;</v>
      </c>
      <c r="D9" s="55" t="str">
        <f>IF(状态转换表!D10=1,状态转换表!D$2&amp;"&amp;",IF(状态转换表!D10=0,"~"&amp;状态转换表!D$2&amp;"&amp;",""))</f>
        <v>S0&amp;</v>
      </c>
      <c r="E9" s="56" t="str">
        <f>IF(状态转换表!F10&lt;&gt;"",IF(状态转换表!F10=1,状态转换表!F$2&amp;"&amp;",IF(状态转换表!F10=0,"~"&amp;状态转换表!F$2&amp;"&amp;","")),"")</f>
        <v>input&amp;</v>
      </c>
      <c r="F9" s="54" t="str">
        <f>IF(状态转换表!G10&lt;&gt;"",IF(状态转换表!G10=1,状态转换表!G$2&amp;"&amp;",IF(状态转换表!G10=0,"~"&amp;状态转换表!G$2&amp;"&amp;","")),"")</f>
        <v>~reset&amp;</v>
      </c>
      <c r="G9" s="54" t="str">
        <f>IF(状态转换表!H10&lt;&gt;"",IF(状态转换表!H10=1,状态转换表!H$2&amp;"&amp;",IF(状态转换表!H10=0,"~"&amp;状态转换表!H$2&amp;"&amp;","")),"")</f>
        <v/>
      </c>
      <c r="H9" s="54" t="str">
        <f>IF(状态转换表!I10&lt;&gt;"",IF(状态转换表!I10=1,状态转换表!I$2&amp;"&amp;",IF(状态转换表!I10=0,"~"&amp;状态转换表!I$2&amp;"&amp;","")),"")</f>
        <v/>
      </c>
      <c r="I9" s="54" t="str">
        <f>IF(状态转换表!J10&lt;&gt;"",IF(状态转换表!J10=1,状态转换表!J$2&amp;"&amp;",IF(状态转换表!J10=0,"~"&amp;状态转换表!J$2&amp;"&amp;","")),"")</f>
        <v/>
      </c>
      <c r="J9" s="54" t="str">
        <f>IF(状态转换表!K10&lt;&gt;"",IF(状态转换表!K10=1,状态转换表!K$2&amp;"&amp;",IF(状态转换表!K10=0,"~"&amp;状态转换表!K$2&amp;"&amp;","")),"")</f>
        <v/>
      </c>
      <c r="K9" s="54" t="str">
        <f>IF(状态转换表!L10&lt;&gt;"",IF(状态转换表!L10=1,状态转换表!L$2&amp;"&amp;",IF(状态转换表!L10=0,"~"&amp;状态转换表!L$2&amp;"&amp;","")),"")</f>
        <v/>
      </c>
      <c r="L9" s="65" t="str">
        <f>IF(状态转换表!M10&lt;&gt;"",IF(状态转换表!M10=1,状态转换表!M$2&amp;"&amp;",IF(状态转换表!M10=0,"~"&amp;状态转换表!M$2&amp;"&amp;","")),"")</f>
        <v/>
      </c>
      <c r="M9" s="64" t="str">
        <f t="shared" si="0"/>
        <v>~S2&amp;S1&amp;S0&amp;input&amp;~reset</v>
      </c>
      <c r="N9" s="19" t="str">
        <f>IF(状态转换表!O10=1,$M9&amp;"+","")</f>
        <v/>
      </c>
      <c r="O9" s="19" t="str">
        <f>IF(状态转换表!P10=1,$M9&amp;"+","")</f>
        <v>~S2&amp;S1&amp;S0&amp;input&amp;~reset+</v>
      </c>
      <c r="P9" s="19" t="str">
        <f>IF(状态转换表!Q10=1,$M9&amp;"+","")</f>
        <v/>
      </c>
      <c r="Q9" s="19" t="str">
        <f>IF(状态转换表!R10=1,$M9&amp;"+","")</f>
        <v/>
      </c>
    </row>
    <row r="10" spans="1:17" x14ac:dyDescent="0.25">
      <c r="A10" s="50"/>
      <c r="B10" s="54" t="str">
        <f>IF(状态转换表!B11=1,状态转换表!B$2&amp;"&amp;",IF(状态转换表!B11=0,"~"&amp;状态转换表!B$2&amp;"&amp;",""))</f>
        <v>S2&amp;</v>
      </c>
      <c r="C10" s="54" t="str">
        <f>IF(状态转换表!C11=1,状态转换表!C$2&amp;"&amp;",IF(状态转换表!C11=0,"~"&amp;状态转换表!C$2&amp;"&amp;",""))</f>
        <v>~S1&amp;</v>
      </c>
      <c r="D10" s="55" t="str">
        <f>IF(状态转换表!D11=1,状态转换表!D$2&amp;"&amp;",IF(状态转换表!D11=0,"~"&amp;状态转换表!D$2&amp;"&amp;",""))</f>
        <v>~S0&amp;</v>
      </c>
      <c r="E10" s="56" t="str">
        <f>IF(状态转换表!F11&lt;&gt;"",IF(状态转换表!F11=1,状态转换表!F$2&amp;"&amp;",IF(状态转换表!F11=0,"~"&amp;状态转换表!F$2&amp;"&amp;","")),"")</f>
        <v>~input&amp;</v>
      </c>
      <c r="F10" s="54" t="str">
        <f>IF(状态转换表!G11&lt;&gt;"",IF(状态转换表!G11=1,状态转换表!G$2&amp;"&amp;",IF(状态转换表!G11=0,"~"&amp;状态转换表!G$2&amp;"&amp;","")),"")</f>
        <v>~reset&amp;</v>
      </c>
      <c r="G10" s="54" t="str">
        <f>IF(状态转换表!H11&lt;&gt;"",IF(状态转换表!H11=1,状态转换表!H$2&amp;"&amp;",IF(状态转换表!H11=0,"~"&amp;状态转换表!H$2&amp;"&amp;","")),"")</f>
        <v/>
      </c>
      <c r="H10" s="54" t="str">
        <f>IF(状态转换表!I11&lt;&gt;"",IF(状态转换表!I11=1,状态转换表!I$2&amp;"&amp;",IF(状态转换表!I11=0,"~"&amp;状态转换表!I$2&amp;"&amp;","")),"")</f>
        <v/>
      </c>
      <c r="I10" s="54" t="str">
        <f>IF(状态转换表!J11&lt;&gt;"",IF(状态转换表!J11=1,状态转换表!J$2&amp;"&amp;",IF(状态转换表!J11=0,"~"&amp;状态转换表!J$2&amp;"&amp;","")),"")</f>
        <v/>
      </c>
      <c r="J10" s="54" t="str">
        <f>IF(状态转换表!K11&lt;&gt;"",IF(状态转换表!K11=1,状态转换表!K$2&amp;"&amp;",IF(状态转换表!K11=0,"~"&amp;状态转换表!K$2&amp;"&amp;","")),"")</f>
        <v/>
      </c>
      <c r="K10" s="54" t="str">
        <f>IF(状态转换表!L11&lt;&gt;"",IF(状态转换表!L11=1,状态转换表!L$2&amp;"&amp;",IF(状态转换表!L11=0,"~"&amp;状态转换表!L$2&amp;"&amp;","")),"")</f>
        <v/>
      </c>
      <c r="L10" s="65" t="str">
        <f>IF(状态转换表!M11&lt;&gt;"",IF(状态转换表!M11=1,状态转换表!M$2&amp;"&amp;",IF(状态转换表!M11=0,"~"&amp;状态转换表!M$2&amp;"&amp;","")),"")</f>
        <v/>
      </c>
      <c r="M10" s="64" t="str">
        <f t="shared" si="0"/>
        <v>S2&amp;~S1&amp;~S0&amp;~input&amp;~reset</v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>S2&amp;~S1&amp;~S0&amp;~input&amp;~reset+</v>
      </c>
      <c r="Q10" s="19" t="str">
        <f>IF(状态转换表!R11=1,$M10&amp;"+","")</f>
        <v/>
      </c>
    </row>
    <row r="11" spans="1:17" x14ac:dyDescent="0.25">
      <c r="A11" s="50"/>
      <c r="B11" s="54" t="str">
        <f>IF(状态转换表!B12=1,状态转换表!B$2&amp;"&amp;",IF(状态转换表!B12=0,"~"&amp;状态转换表!B$2&amp;"&amp;",""))</f>
        <v>S2&amp;</v>
      </c>
      <c r="C11" s="54" t="str">
        <f>IF(状态转换表!C12=1,状态转换表!C$2&amp;"&amp;",IF(状态转换表!C12=0,"~"&amp;状态转换表!C$2&amp;"&amp;",""))</f>
        <v>~S1&amp;</v>
      </c>
      <c r="D11" s="55" t="str">
        <f>IF(状态转换表!D12=1,状态转换表!D$2&amp;"&amp;",IF(状态转换表!D12=0,"~"&amp;状态转换表!D$2&amp;"&amp;",""))</f>
        <v>~S0&amp;</v>
      </c>
      <c r="E11" s="56" t="str">
        <f>IF(状态转换表!F12&lt;&gt;"",IF(状态转换表!F12=1,状态转换表!F$2&amp;"&amp;",IF(状态转换表!F12=0,"~"&amp;状态转换表!F$2&amp;"&amp;","")),"")</f>
        <v>input&amp;</v>
      </c>
      <c r="F11" s="54" t="str">
        <f>IF(状态转换表!G12&lt;&gt;"",IF(状态转换表!G12=1,状态转换表!G$2&amp;"&amp;",IF(状态转换表!G12=0,"~"&amp;状态转换表!G$2&amp;"&amp;","")),"")</f>
        <v>~reset&amp;</v>
      </c>
      <c r="G11" s="54" t="str">
        <f>IF(状态转换表!H12&lt;&gt;"",IF(状态转换表!H12=1,状态转换表!H$2&amp;"&amp;",IF(状态转换表!H12=0,"~"&amp;状态转换表!H$2&amp;"&amp;","")),"")</f>
        <v/>
      </c>
      <c r="H11" s="54" t="str">
        <f>IF(状态转换表!I12&lt;&gt;"",IF(状态转换表!I12=1,状态转换表!I$2&amp;"&amp;",IF(状态转换表!I12=0,"~"&amp;状态转换表!I$2&amp;"&amp;","")),"")</f>
        <v/>
      </c>
      <c r="I11" s="54" t="str">
        <f>IF(状态转换表!J12&lt;&gt;"",IF(状态转换表!J12=1,状态转换表!J$2&amp;"&amp;",IF(状态转换表!J12=0,"~"&amp;状态转换表!J$2&amp;"&amp;","")),"")</f>
        <v/>
      </c>
      <c r="J11" s="54" t="str">
        <f>IF(状态转换表!K12&lt;&gt;"",IF(状态转换表!K12=1,状态转换表!K$2&amp;"&amp;",IF(状态转换表!K12=0,"~"&amp;状态转换表!K$2&amp;"&amp;","")),"")</f>
        <v/>
      </c>
      <c r="K11" s="54" t="str">
        <f>IF(状态转换表!L12&lt;&gt;"",IF(状态转换表!L12=1,状态转换表!L$2&amp;"&amp;",IF(状态转换表!L12=0,"~"&amp;状态转换表!L$2&amp;"&amp;","")),"")</f>
        <v/>
      </c>
      <c r="L11" s="65" t="str">
        <f>IF(状态转换表!M12&lt;&gt;"",IF(状态转换表!M12=1,状态转换表!M$2&amp;"&amp;",IF(状态转换表!M12=0,"~"&amp;状态转换表!M$2&amp;"&amp;","")),"")</f>
        <v/>
      </c>
      <c r="M11" s="64" t="str">
        <f t="shared" si="0"/>
        <v>S2&amp;~S1&amp;~S0&amp;input&amp;~reset</v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>S2&amp;~S1&amp;~S0&amp;input&amp;~reset+</v>
      </c>
    </row>
    <row r="12" spans="1:17" x14ac:dyDescent="0.25">
      <c r="A12" s="50"/>
      <c r="B12" s="54" t="str">
        <f>IF(状态转换表!B13=1,状态转换表!B$2&amp;"&amp;",IF(状态转换表!B13=0,"~"&amp;状态转换表!B$2&amp;"&amp;",""))</f>
        <v>~S2&amp;</v>
      </c>
      <c r="C12" s="54" t="str">
        <f>IF(状态转换表!C13=1,状态转换表!C$2&amp;"&amp;",IF(状态转换表!C13=0,"~"&amp;状态转换表!C$2&amp;"&amp;",""))</f>
        <v>~S1&amp;</v>
      </c>
      <c r="D12" s="55" t="str">
        <f>IF(状态转换表!D13=1,状态转换表!D$2&amp;"&amp;",IF(状态转换表!D13=0,"~"&amp;状态转换表!D$2&amp;"&amp;",""))</f>
        <v>~S0&amp;</v>
      </c>
      <c r="E12" s="56" t="str">
        <f>IF(状态转换表!F13&lt;&gt;"",IF(状态转换表!F13=1,状态转换表!F$2&amp;"&amp;",IF(状态转换表!F13=0,"~"&amp;状态转换表!F$2&amp;"&amp;","")),"")</f>
        <v/>
      </c>
      <c r="F12" s="54" t="str">
        <f>IF(状态转换表!G13&lt;&gt;"",IF(状态转换表!G13=1,状态转换表!G$2&amp;"&amp;",IF(状态转换表!G13=0,"~"&amp;状态转换表!G$2&amp;"&amp;","")),"")</f>
        <v>reset&amp;</v>
      </c>
      <c r="G12" s="54" t="str">
        <f>IF(状态转换表!H13&lt;&gt;"",IF(状态转换表!H13=1,状态转换表!H$2&amp;"&amp;",IF(状态转换表!H13=0,"~"&amp;状态转换表!H$2&amp;"&amp;","")),"")</f>
        <v/>
      </c>
      <c r="H12" s="54" t="str">
        <f>IF(状态转换表!I13&lt;&gt;"",IF(状态转换表!I13=1,状态转换表!I$2&amp;"&amp;",IF(状态转换表!I13=0,"~"&amp;状态转换表!I$2&amp;"&amp;","")),"")</f>
        <v/>
      </c>
      <c r="I12" s="54" t="str">
        <f>IF(状态转换表!J13&lt;&gt;"",IF(状态转换表!J13=1,状态转换表!J$2&amp;"&amp;",IF(状态转换表!J13=0,"~"&amp;状态转换表!J$2&amp;"&amp;","")),"")</f>
        <v/>
      </c>
      <c r="J12" s="54" t="str">
        <f>IF(状态转换表!K13&lt;&gt;"",IF(状态转换表!K13=1,状态转换表!K$2&amp;"&amp;",IF(状态转换表!K13=0,"~"&amp;状态转换表!K$2&amp;"&amp;","")),"")</f>
        <v/>
      </c>
      <c r="K12" s="54" t="str">
        <f>IF(状态转换表!L13&lt;&gt;"",IF(状态转换表!L13=1,状态转换表!L$2&amp;"&amp;",IF(状态转换表!L13=0,"~"&amp;状态转换表!L$2&amp;"&amp;","")),"")</f>
        <v/>
      </c>
      <c r="L12" s="65" t="str">
        <f>IF(状态转换表!M13&lt;&gt;"",IF(状态转换表!M13=1,状态转换表!M$2&amp;"&amp;",IF(状态转换表!M13=0,"~"&amp;状态转换表!M$2&amp;"&amp;","")),"")</f>
        <v/>
      </c>
      <c r="M12" s="64" t="str">
        <f t="shared" si="0"/>
        <v>~S2&amp;~S1&amp;~S0&amp;reset</v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 x14ac:dyDescent="0.25">
      <c r="A13" s="50"/>
      <c r="B13" s="54" t="str">
        <f>IF(状态转换表!B14=1,状态转换表!B$2&amp;"&amp;",IF(状态转换表!B14=0,"~"&amp;状态转换表!B$2&amp;"&amp;",""))</f>
        <v>~S2&amp;</v>
      </c>
      <c r="C13" s="54" t="str">
        <f>IF(状态转换表!C14=1,状态转换表!C$2&amp;"&amp;",IF(状态转换表!C14=0,"~"&amp;状态转换表!C$2&amp;"&amp;",""))</f>
        <v>~S1&amp;</v>
      </c>
      <c r="D13" s="55" t="str">
        <f>IF(状态转换表!D14=1,状态转换表!D$2&amp;"&amp;",IF(状态转换表!D14=0,"~"&amp;状态转换表!D$2&amp;"&amp;",""))</f>
        <v>S0&amp;</v>
      </c>
      <c r="E13" s="56" t="str">
        <f>IF(状态转换表!F14&lt;&gt;"",IF(状态转换表!F14=1,状态转换表!F$2&amp;"&amp;",IF(状态转换表!F14=0,"~"&amp;状态转换表!F$2&amp;"&amp;","")),"")</f>
        <v/>
      </c>
      <c r="F13" s="54" t="str">
        <f>IF(状态转换表!G14&lt;&gt;"",IF(状态转换表!G14=1,状态转换表!G$2&amp;"&amp;",IF(状态转换表!G14=0,"~"&amp;状态转换表!G$2&amp;"&amp;","")),"")</f>
        <v>reset&amp;</v>
      </c>
      <c r="G13" s="54" t="str">
        <f>IF(状态转换表!H14&lt;&gt;"",IF(状态转换表!H14=1,状态转换表!H$2&amp;"&amp;",IF(状态转换表!H14=0,"~"&amp;状态转换表!H$2&amp;"&amp;","")),"")</f>
        <v/>
      </c>
      <c r="H13" s="54" t="str">
        <f>IF(状态转换表!I14&lt;&gt;"",IF(状态转换表!I14=1,状态转换表!I$2&amp;"&amp;",IF(状态转换表!I14=0,"~"&amp;状态转换表!I$2&amp;"&amp;","")),"")</f>
        <v/>
      </c>
      <c r="I13" s="54" t="str">
        <f>IF(状态转换表!J14&lt;&gt;"",IF(状态转换表!J14=1,状态转换表!J$2&amp;"&amp;",IF(状态转换表!J14=0,"~"&amp;状态转换表!J$2&amp;"&amp;","")),"")</f>
        <v/>
      </c>
      <c r="J13" s="54" t="str">
        <f>IF(状态转换表!K14&lt;&gt;"",IF(状态转换表!K14=1,状态转换表!K$2&amp;"&amp;",IF(状态转换表!K14=0,"~"&amp;状态转换表!K$2&amp;"&amp;","")),"")</f>
        <v/>
      </c>
      <c r="K13" s="54" t="str">
        <f>IF(状态转换表!L14&lt;&gt;"",IF(状态转换表!L14=1,状态转换表!L$2&amp;"&amp;",IF(状态转换表!L14=0,"~"&amp;状态转换表!L$2&amp;"&amp;","")),"")</f>
        <v/>
      </c>
      <c r="L13" s="65" t="str">
        <f>IF(状态转换表!M14&lt;&gt;"",IF(状态转换表!M14=1,状态转换表!M$2&amp;"&amp;",IF(状态转换表!M14=0,"~"&amp;状态转换表!M$2&amp;"&amp;","")),"")</f>
        <v/>
      </c>
      <c r="M13" s="64" t="str">
        <f t="shared" si="0"/>
        <v>~S2&amp;~S1&amp;S0&amp;reset</v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 x14ac:dyDescent="0.25">
      <c r="A14" s="50"/>
      <c r="B14" s="54" t="str">
        <f>IF(状态转换表!B15=1,状态转换表!B$2&amp;"&amp;",IF(状态转换表!B15=0,"~"&amp;状态转换表!B$2&amp;"&amp;",""))</f>
        <v>~S2&amp;</v>
      </c>
      <c r="C14" s="54" t="str">
        <f>IF(状态转换表!C15=1,状态转换表!C$2&amp;"&amp;",IF(状态转换表!C15=0,"~"&amp;状态转换表!C$2&amp;"&amp;",""))</f>
        <v>S1&amp;</v>
      </c>
      <c r="D14" s="55" t="str">
        <f>IF(状态转换表!D15=1,状态转换表!D$2&amp;"&amp;",IF(状态转换表!D15=0,"~"&amp;状态转换表!D$2&amp;"&amp;",""))</f>
        <v>~S0&amp;</v>
      </c>
      <c r="E14" s="56" t="str">
        <f>IF(状态转换表!F15&lt;&gt;"",IF(状态转换表!F15=1,状态转换表!F$2&amp;"&amp;",IF(状态转换表!F15=0,"~"&amp;状态转换表!F$2&amp;"&amp;","")),"")</f>
        <v/>
      </c>
      <c r="F14" s="54" t="str">
        <f>IF(状态转换表!G15&lt;&gt;"",IF(状态转换表!G15=1,状态转换表!G$2&amp;"&amp;",IF(状态转换表!G15=0,"~"&amp;状态转换表!G$2&amp;"&amp;","")),"")</f>
        <v>reset&amp;</v>
      </c>
      <c r="G14" s="54" t="str">
        <f>IF(状态转换表!H15&lt;&gt;"",IF(状态转换表!H15=1,状态转换表!H$2&amp;"&amp;",IF(状态转换表!H15=0,"~"&amp;状态转换表!H$2&amp;"&amp;","")),"")</f>
        <v/>
      </c>
      <c r="H14" s="54" t="str">
        <f>IF(状态转换表!I15&lt;&gt;"",IF(状态转换表!I15=1,状态转换表!I$2&amp;"&amp;",IF(状态转换表!I15=0,"~"&amp;状态转换表!I$2&amp;"&amp;","")),"")</f>
        <v/>
      </c>
      <c r="I14" s="54" t="str">
        <f>IF(状态转换表!J15&lt;&gt;"",IF(状态转换表!J15=1,状态转换表!J$2&amp;"&amp;",IF(状态转换表!J15=0,"~"&amp;状态转换表!J$2&amp;"&amp;","")),"")</f>
        <v/>
      </c>
      <c r="J14" s="54" t="str">
        <f>IF(状态转换表!K15&lt;&gt;"",IF(状态转换表!K15=1,状态转换表!K$2&amp;"&amp;",IF(状态转换表!K15=0,"~"&amp;状态转换表!K$2&amp;"&amp;","")),"")</f>
        <v/>
      </c>
      <c r="K14" s="54" t="str">
        <f>IF(状态转换表!L15&lt;&gt;"",IF(状态转换表!L15=1,状态转换表!L$2&amp;"&amp;",IF(状态转换表!L15=0,"~"&amp;状态转换表!L$2&amp;"&amp;","")),"")</f>
        <v/>
      </c>
      <c r="L14" s="65" t="str">
        <f>IF(状态转换表!M15&lt;&gt;"",IF(状态转换表!M15=1,状态转换表!M$2&amp;"&amp;",IF(状态转换表!M15=0,"~"&amp;状态转换表!M$2&amp;"&amp;","")),"")</f>
        <v/>
      </c>
      <c r="M14" s="64" t="str">
        <f t="shared" si="0"/>
        <v>~S2&amp;S1&amp;~S0&amp;reset</v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 x14ac:dyDescent="0.25">
      <c r="A15" s="50"/>
      <c r="B15" s="54" t="str">
        <f>IF(状态转换表!B16=1,状态转换表!B$2&amp;"&amp;",IF(状态转换表!B16=0,"~"&amp;状态转换表!B$2&amp;"&amp;",""))</f>
        <v>~S2&amp;</v>
      </c>
      <c r="C15" s="54" t="str">
        <f>IF(状态转换表!C16=1,状态转换表!C$2&amp;"&amp;",IF(状态转换表!C16=0,"~"&amp;状态转换表!C$2&amp;"&amp;",""))</f>
        <v>S1&amp;</v>
      </c>
      <c r="D15" s="55" t="str">
        <f>IF(状态转换表!D16=1,状态转换表!D$2&amp;"&amp;",IF(状态转换表!D16=0,"~"&amp;状态转换表!D$2&amp;"&amp;",""))</f>
        <v>S0&amp;</v>
      </c>
      <c r="E15" s="56" t="str">
        <f>IF(状态转换表!F16&lt;&gt;"",IF(状态转换表!F16=1,状态转换表!F$2&amp;"&amp;",IF(状态转换表!F16=0,"~"&amp;状态转换表!F$2&amp;"&amp;","")),"")</f>
        <v/>
      </c>
      <c r="F15" s="54" t="str">
        <f>IF(状态转换表!G16&lt;&gt;"",IF(状态转换表!G16=1,状态转换表!G$2&amp;"&amp;",IF(状态转换表!G16=0,"~"&amp;状态转换表!G$2&amp;"&amp;","")),"")</f>
        <v>reset&amp;</v>
      </c>
      <c r="G15" s="54" t="str">
        <f>IF(状态转换表!H16&lt;&gt;"",IF(状态转换表!H16=1,状态转换表!H$2&amp;"&amp;",IF(状态转换表!H16=0,"~"&amp;状态转换表!H$2&amp;"&amp;","")),"")</f>
        <v/>
      </c>
      <c r="H15" s="54" t="str">
        <f>IF(状态转换表!I16&lt;&gt;"",IF(状态转换表!I16=1,状态转换表!I$2&amp;"&amp;",IF(状态转换表!I16=0,"~"&amp;状态转换表!I$2&amp;"&amp;","")),"")</f>
        <v/>
      </c>
      <c r="I15" s="54" t="str">
        <f>IF(状态转换表!J16&lt;&gt;"",IF(状态转换表!J16=1,状态转换表!J$2&amp;"&amp;",IF(状态转换表!J16=0,"~"&amp;状态转换表!J$2&amp;"&amp;","")),"")</f>
        <v/>
      </c>
      <c r="J15" s="54" t="str">
        <f>IF(状态转换表!K16&lt;&gt;"",IF(状态转换表!K16=1,状态转换表!K$2&amp;"&amp;",IF(状态转换表!K16=0,"~"&amp;状态转换表!K$2&amp;"&amp;","")),"")</f>
        <v/>
      </c>
      <c r="K15" s="54" t="str">
        <f>IF(状态转换表!L16&lt;&gt;"",IF(状态转换表!L16=1,状态转换表!L$2&amp;"&amp;",IF(状态转换表!L16=0,"~"&amp;状态转换表!L$2&amp;"&amp;","")),"")</f>
        <v/>
      </c>
      <c r="L15" s="65" t="str">
        <f>IF(状态转换表!M16&lt;&gt;"",IF(状态转换表!M16=1,状态转换表!M$2&amp;"&amp;",IF(状态转换表!M16=0,"~"&amp;状态转换表!M$2&amp;"&amp;","")),"")</f>
        <v/>
      </c>
      <c r="M15" s="64" t="str">
        <f t="shared" si="0"/>
        <v>~S2&amp;S1&amp;S0&amp;reset</v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25">
      <c r="A16" s="50"/>
      <c r="B16" s="54" t="str">
        <f>IF(状态转换表!B17=1,状态转换表!B$2&amp;"&amp;",IF(状态转换表!B17=0,"~"&amp;状态转换表!B$2&amp;"&amp;",""))</f>
        <v>S2&amp;</v>
      </c>
      <c r="C16" s="54" t="str">
        <f>IF(状态转换表!C17=1,状态转换表!C$2&amp;"&amp;",IF(状态转换表!C17=0,"~"&amp;状态转换表!C$2&amp;"&amp;",""))</f>
        <v>~S1&amp;</v>
      </c>
      <c r="D16" s="55" t="str">
        <f>IF(状态转换表!D17=1,状态转换表!D$2&amp;"&amp;",IF(状态转换表!D17=0,"~"&amp;状态转换表!D$2&amp;"&amp;",""))</f>
        <v>~S0&amp;</v>
      </c>
      <c r="E16" s="56" t="str">
        <f>IF(状态转换表!F17&lt;&gt;"",IF(状态转换表!F17=1,状态转换表!F$2&amp;"&amp;",IF(状态转换表!F17=0,"~"&amp;状态转换表!F$2&amp;"&amp;","")),"")</f>
        <v/>
      </c>
      <c r="F16" s="54" t="str">
        <f>IF(状态转换表!G17&lt;&gt;"",IF(状态转换表!G17=1,状态转换表!G$2&amp;"&amp;",IF(状态转换表!G17=0,"~"&amp;状态转换表!G$2&amp;"&amp;","")),"")</f>
        <v>reset&amp;</v>
      </c>
      <c r="G16" s="54" t="str">
        <f>IF(状态转换表!H17&lt;&gt;"",IF(状态转换表!H17=1,状态转换表!H$2&amp;"&amp;",IF(状态转换表!H17=0,"~"&amp;状态转换表!H$2&amp;"&amp;","")),"")</f>
        <v/>
      </c>
      <c r="H16" s="54" t="str">
        <f>IF(状态转换表!I17&lt;&gt;"",IF(状态转换表!I17=1,状态转换表!I$2&amp;"&amp;",IF(状态转换表!I17=0,"~"&amp;状态转换表!I$2&amp;"&amp;","")),"")</f>
        <v/>
      </c>
      <c r="I16" s="54" t="str">
        <f>IF(状态转换表!J17&lt;&gt;"",IF(状态转换表!J17=1,状态转换表!J$2&amp;"&amp;",IF(状态转换表!J17=0,"~"&amp;状态转换表!J$2&amp;"&amp;","")),"")</f>
        <v/>
      </c>
      <c r="J16" s="54" t="str">
        <f>IF(状态转换表!K17&lt;&gt;"",IF(状态转换表!K17=1,状态转换表!K$2&amp;"&amp;",IF(状态转换表!K17=0,"~"&amp;状态转换表!K$2&amp;"&amp;","")),"")</f>
        <v/>
      </c>
      <c r="K16" s="54" t="str">
        <f>IF(状态转换表!L17&lt;&gt;"",IF(状态转换表!L17=1,状态转换表!L$2&amp;"&amp;",IF(状态转换表!L17=0,"~"&amp;状态转换表!L$2&amp;"&amp;","")),"")</f>
        <v/>
      </c>
      <c r="L16" s="65" t="str">
        <f>IF(状态转换表!M17&lt;&gt;"",IF(状态转换表!M17=1,状态转换表!M$2&amp;"&amp;",IF(状态转换表!M17=0,"~"&amp;状态转换表!M$2&amp;"&amp;","")),"")</f>
        <v/>
      </c>
      <c r="M16" s="64" t="str">
        <f t="shared" si="0"/>
        <v>S2&amp;~S1&amp;~S0&amp;reset</v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25">
      <c r="A17" s="50"/>
      <c r="B17" s="54" t="str">
        <f>IF(状态转换表!B18=1,状态转换表!B$2&amp;"&amp;",IF(状态转换表!B18=0,"~"&amp;状态转换表!B$2&amp;"&amp;",""))</f>
        <v>~S2&amp;</v>
      </c>
      <c r="C17" s="54" t="str">
        <f>IF(状态转换表!C18=1,状态转换表!C$2&amp;"&amp;",IF(状态转换表!C18=0,"~"&amp;状态转换表!C$2&amp;"&amp;",""))</f>
        <v>~S1&amp;</v>
      </c>
      <c r="D17" s="55" t="str">
        <f>IF(状态转换表!D18=1,状态转换表!D$2&amp;"&amp;",IF(状态转换表!D18=0,"~"&amp;状态转换表!D$2&amp;"&amp;",""))</f>
        <v>~S0&amp;</v>
      </c>
      <c r="E17" s="56" t="str">
        <f>IF(状态转换表!F18&lt;&gt;"",IF(状态转换表!F18=1,状态转换表!F$2&amp;"&amp;",IF(状态转换表!F18=0,"~"&amp;状态转换表!F$2&amp;"&amp;","")),"")</f>
        <v/>
      </c>
      <c r="F17" s="54" t="str">
        <f>IF(状态转换表!G18&lt;&gt;"",IF(状态转换表!G18=1,状态转换表!G$2&amp;"&amp;",IF(状态转换表!G18=0,"~"&amp;状态转换表!G$2&amp;"&amp;","")),"")</f>
        <v/>
      </c>
      <c r="G17" s="54" t="str">
        <f>IF(状态转换表!H18&lt;&gt;"",IF(状态转换表!H18=1,状态转换表!H$2&amp;"&amp;",IF(状态转换表!H18=0,"~"&amp;状态转换表!H$2&amp;"&amp;","")),"")</f>
        <v/>
      </c>
      <c r="H17" s="54" t="str">
        <f>IF(状态转换表!I18&lt;&gt;"",IF(状态转换表!I18=1,状态转换表!I$2&amp;"&amp;",IF(状态转换表!I18=0,"~"&amp;状态转换表!I$2&amp;"&amp;","")),"")</f>
        <v/>
      </c>
      <c r="I17" s="54" t="str">
        <f>IF(状态转换表!J18&lt;&gt;"",IF(状态转换表!J18=1,状态转换表!J$2&amp;"&amp;",IF(状态转换表!J18=0,"~"&amp;状态转换表!J$2&amp;"&amp;","")),"")</f>
        <v/>
      </c>
      <c r="J17" s="54" t="str">
        <f>IF(状态转换表!K18&lt;&gt;"",IF(状态转换表!K18=1,状态转换表!K$2&amp;"&amp;",IF(状态转换表!K18=0,"~"&amp;状态转换表!K$2&amp;"&amp;","")),"")</f>
        <v/>
      </c>
      <c r="K17" s="54" t="str">
        <f>IF(状态转换表!L18&lt;&gt;"",IF(状态转换表!L18=1,状态转换表!L$2&amp;"&amp;",IF(状态转换表!L18=0,"~"&amp;状态转换表!L$2&amp;"&amp;","")),"")</f>
        <v/>
      </c>
      <c r="L17" s="65" t="str">
        <f>IF(状态转换表!M18&lt;&gt;"",IF(状态转换表!M18=1,状态转换表!M$2&amp;"&amp;",IF(状态转换表!M18=0,"~"&amp;状态转换表!M$2&amp;"&amp;","")),"")</f>
        <v/>
      </c>
      <c r="M17" s="64" t="str">
        <f t="shared" si="0"/>
        <v>~S2&amp;~S1&amp;~S0</v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x14ac:dyDescent="0.25">
      <c r="A18" s="50"/>
      <c r="B18" s="54" t="str">
        <f>IF(状态转换表!B19=1,状态转换表!B$2&amp;"&amp;",IF(状态转换表!B19=0,"~"&amp;状态转换表!B$2&amp;"&amp;",""))</f>
        <v>~S2&amp;</v>
      </c>
      <c r="C18" s="54" t="str">
        <f>IF(状态转换表!C19=1,状态转换表!C$2&amp;"&amp;",IF(状态转换表!C19=0,"~"&amp;状态转换表!C$2&amp;"&amp;",""))</f>
        <v>~S1&amp;</v>
      </c>
      <c r="D18" s="55" t="str">
        <f>IF(状态转换表!D19=1,状态转换表!D$2&amp;"&amp;",IF(状态转换表!D19=0,"~"&amp;状态转换表!D$2&amp;"&amp;",""))</f>
        <v>~S0&amp;</v>
      </c>
      <c r="E18" s="56" t="str">
        <f>IF(状态转换表!F19&lt;&gt;"",IF(状态转换表!F19=1,状态转换表!F$2&amp;"&amp;",IF(状态转换表!F19=0,"~"&amp;状态转换表!F$2&amp;"&amp;","")),"")</f>
        <v/>
      </c>
      <c r="F18" s="54" t="str">
        <f>IF(状态转换表!G19&lt;&gt;"",IF(状态转换表!G19=1,状态转换表!G$2&amp;"&amp;",IF(状态转换表!G19=0,"~"&amp;状态转换表!G$2&amp;"&amp;","")),"")</f>
        <v/>
      </c>
      <c r="G18" s="54" t="str">
        <f>IF(状态转换表!H19&lt;&gt;"",IF(状态转换表!H19=1,状态转换表!H$2&amp;"&amp;",IF(状态转换表!H19=0,"~"&amp;状态转换表!H$2&amp;"&amp;","")),"")</f>
        <v/>
      </c>
      <c r="H18" s="54" t="str">
        <f>IF(状态转换表!I19&lt;&gt;"",IF(状态转换表!I19=1,状态转换表!I$2&amp;"&amp;",IF(状态转换表!I19=0,"~"&amp;状态转换表!I$2&amp;"&amp;","")),"")</f>
        <v/>
      </c>
      <c r="I18" s="54" t="str">
        <f>IF(状态转换表!J19&lt;&gt;"",IF(状态转换表!J19=1,状态转换表!J$2&amp;"&amp;",IF(状态转换表!J19=0,"~"&amp;状态转换表!J$2&amp;"&amp;","")),"")</f>
        <v/>
      </c>
      <c r="J18" s="54" t="str">
        <f>IF(状态转换表!K19&lt;&gt;"",IF(状态转换表!K19=1,状态转换表!K$2&amp;"&amp;",IF(状态转换表!K19=0,"~"&amp;状态转换表!K$2&amp;"&amp;","")),"")</f>
        <v/>
      </c>
      <c r="K18" s="54" t="str">
        <f>IF(状态转换表!L19&lt;&gt;"",IF(状态转换表!L19=1,状态转换表!L$2&amp;"&amp;",IF(状态转换表!L19=0,"~"&amp;状态转换表!L$2&amp;"&amp;","")),"")</f>
        <v/>
      </c>
      <c r="L18" s="65" t="str">
        <f>IF(状态转换表!M19&lt;&gt;"",IF(状态转换表!M19=1,状态转换表!M$2&amp;"&amp;",IF(状态转换表!M19=0,"~"&amp;状态转换表!M$2&amp;"&amp;","")),"")</f>
        <v/>
      </c>
      <c r="M18" s="64" t="str">
        <f t="shared" si="0"/>
        <v>~S2&amp;~S1&amp;~S0</v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25">
      <c r="A19" s="50"/>
      <c r="B19" s="54" t="str">
        <f>IF(状态转换表!B20=1,状态转换表!B$2&amp;"&amp;",IF(状态转换表!B20=0,"~"&amp;状态转换表!B$2&amp;"&amp;",""))</f>
        <v>~S2&amp;</v>
      </c>
      <c r="C19" s="54" t="str">
        <f>IF(状态转换表!C20=1,状态转换表!C$2&amp;"&amp;",IF(状态转换表!C20=0,"~"&amp;状态转换表!C$2&amp;"&amp;",""))</f>
        <v>~S1&amp;</v>
      </c>
      <c r="D19" s="55" t="str">
        <f>IF(状态转换表!D20=1,状态转换表!D$2&amp;"&amp;",IF(状态转换表!D20=0,"~"&amp;状态转换表!D$2&amp;"&amp;",""))</f>
        <v>~S0&amp;</v>
      </c>
      <c r="E19" s="56" t="str">
        <f>IF(状态转换表!F20&lt;&gt;"",IF(状态转换表!F20=1,状态转换表!F$2&amp;"&amp;",IF(状态转换表!F20=0,"~"&amp;状态转换表!F$2&amp;"&amp;","")),"")</f>
        <v/>
      </c>
      <c r="F19" s="54" t="str">
        <f>IF(状态转换表!G20&lt;&gt;"",IF(状态转换表!G20=1,状态转换表!G$2&amp;"&amp;",IF(状态转换表!G20=0,"~"&amp;状态转换表!G$2&amp;"&amp;","")),"")</f>
        <v/>
      </c>
      <c r="G19" s="54" t="str">
        <f>IF(状态转换表!H20&lt;&gt;"",IF(状态转换表!H20=1,状态转换表!H$2&amp;"&amp;",IF(状态转换表!H20=0,"~"&amp;状态转换表!H$2&amp;"&amp;","")),"")</f>
        <v/>
      </c>
      <c r="H19" s="54" t="str">
        <f>IF(状态转换表!I20&lt;&gt;"",IF(状态转换表!I20=1,状态转换表!I$2&amp;"&amp;",IF(状态转换表!I20=0,"~"&amp;状态转换表!I$2&amp;"&amp;","")),"")</f>
        <v/>
      </c>
      <c r="I19" s="54" t="str">
        <f>IF(状态转换表!J20&lt;&gt;"",IF(状态转换表!J20=1,状态转换表!J$2&amp;"&amp;",IF(状态转换表!J20=0,"~"&amp;状态转换表!J$2&amp;"&amp;","")),"")</f>
        <v/>
      </c>
      <c r="J19" s="54" t="str">
        <f>IF(状态转换表!K20&lt;&gt;"",IF(状态转换表!K20=1,状态转换表!K$2&amp;"&amp;",IF(状态转换表!K20=0,"~"&amp;状态转换表!K$2&amp;"&amp;","")),"")</f>
        <v/>
      </c>
      <c r="K19" s="54" t="str">
        <f>IF(状态转换表!L20&lt;&gt;"",IF(状态转换表!L20=1,状态转换表!L$2&amp;"&amp;",IF(状态转换表!L20=0,"~"&amp;状态转换表!L$2&amp;"&amp;","")),"")</f>
        <v/>
      </c>
      <c r="L19" s="65" t="str">
        <f>IF(状态转换表!M20&lt;&gt;"",IF(状态转换表!M20=1,状态转换表!M$2&amp;"&amp;",IF(状态转换表!M20=0,"~"&amp;状态转换表!M$2&amp;"&amp;","")),"")</f>
        <v/>
      </c>
      <c r="M19" s="64" t="str">
        <f t="shared" si="0"/>
        <v>~S2&amp;~S1&amp;~S0</v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x14ac:dyDescent="0.25">
      <c r="A20" s="50"/>
      <c r="B20" s="54" t="str">
        <f>IF(状态转换表!B21=1,状态转换表!B$2&amp;"&amp;",IF(状态转换表!B21=0,"~"&amp;状态转换表!B$2&amp;"&amp;",""))</f>
        <v>~S2&amp;</v>
      </c>
      <c r="C20" s="54" t="str">
        <f>IF(状态转换表!C21=1,状态转换表!C$2&amp;"&amp;",IF(状态转换表!C21=0,"~"&amp;状态转换表!C$2&amp;"&amp;",""))</f>
        <v>~S1&amp;</v>
      </c>
      <c r="D20" s="55" t="str">
        <f>IF(状态转换表!D21=1,状态转换表!D$2&amp;"&amp;",IF(状态转换表!D21=0,"~"&amp;状态转换表!D$2&amp;"&amp;",""))</f>
        <v>~S0&amp;</v>
      </c>
      <c r="E20" s="56" t="str">
        <f>IF(状态转换表!F21&lt;&gt;"",IF(状态转换表!F21=1,状态转换表!F$2&amp;"&amp;",IF(状态转换表!F21=0,"~"&amp;状态转换表!F$2&amp;"&amp;","")),"")</f>
        <v/>
      </c>
      <c r="F20" s="54" t="str">
        <f>IF(状态转换表!G21&lt;&gt;"",IF(状态转换表!G21=1,状态转换表!G$2&amp;"&amp;",IF(状态转换表!G21=0,"~"&amp;状态转换表!G$2&amp;"&amp;","")),"")</f>
        <v/>
      </c>
      <c r="G20" s="54" t="str">
        <f>IF(状态转换表!H21&lt;&gt;"",IF(状态转换表!H21=1,状态转换表!H$2&amp;"&amp;",IF(状态转换表!H21=0,"~"&amp;状态转换表!H$2&amp;"&amp;","")),"")</f>
        <v/>
      </c>
      <c r="H20" s="54" t="str">
        <f>IF(状态转换表!I21&lt;&gt;"",IF(状态转换表!I21=1,状态转换表!I$2&amp;"&amp;",IF(状态转换表!I21=0,"~"&amp;状态转换表!I$2&amp;"&amp;","")),"")</f>
        <v/>
      </c>
      <c r="I20" s="54" t="str">
        <f>IF(状态转换表!J21&lt;&gt;"",IF(状态转换表!J21=1,状态转换表!J$2&amp;"&amp;",IF(状态转换表!J21=0,"~"&amp;状态转换表!J$2&amp;"&amp;","")),"")</f>
        <v/>
      </c>
      <c r="J20" s="54" t="str">
        <f>IF(状态转换表!K21&lt;&gt;"",IF(状态转换表!K21=1,状态转换表!K$2&amp;"&amp;",IF(状态转换表!K21=0,"~"&amp;状态转换表!K$2&amp;"&amp;","")),"")</f>
        <v/>
      </c>
      <c r="K20" s="54" t="str">
        <f>IF(状态转换表!L21&lt;&gt;"",IF(状态转换表!L21=1,状态转换表!L$2&amp;"&amp;",IF(状态转换表!L21=0,"~"&amp;状态转换表!L$2&amp;"&amp;","")),"")</f>
        <v/>
      </c>
      <c r="L20" s="65" t="str">
        <f>IF(状态转换表!M21&lt;&gt;"",IF(状态转换表!M21=1,状态转换表!M$2&amp;"&amp;",IF(状态转换表!M21=0,"~"&amp;状态转换表!M$2&amp;"&amp;","")),"")</f>
        <v/>
      </c>
      <c r="M20" s="64" t="str">
        <f t="shared" si="0"/>
        <v>~S2&amp;~S1&amp;~S0</v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x14ac:dyDescent="0.25">
      <c r="A21" s="50"/>
      <c r="B21" s="54" t="str">
        <f>IF(状态转换表!B22=1,状态转换表!B$2&amp;"&amp;",IF(状态转换表!B22=0,"~"&amp;状态转换表!B$2&amp;"&amp;",""))</f>
        <v>~S2&amp;</v>
      </c>
      <c r="C21" s="54" t="str">
        <f>IF(状态转换表!C22=1,状态转换表!C$2&amp;"&amp;",IF(状态转换表!C22=0,"~"&amp;状态转换表!C$2&amp;"&amp;",""))</f>
        <v>~S1&amp;</v>
      </c>
      <c r="D21" s="55" t="str">
        <f>IF(状态转换表!D22=1,状态转换表!D$2&amp;"&amp;",IF(状态转换表!D22=0,"~"&amp;状态转换表!D$2&amp;"&amp;",""))</f>
        <v>~S0&amp;</v>
      </c>
      <c r="E21" s="56" t="str">
        <f>IF(状态转换表!F22&lt;&gt;"",IF(状态转换表!F22=1,状态转换表!F$2&amp;"&amp;",IF(状态转换表!F22=0,"~"&amp;状态转换表!F$2&amp;"&amp;","")),"")</f>
        <v/>
      </c>
      <c r="F21" s="54" t="str">
        <f>IF(状态转换表!G22&lt;&gt;"",IF(状态转换表!G22=1,状态转换表!G$2&amp;"&amp;",IF(状态转换表!G22=0,"~"&amp;状态转换表!G$2&amp;"&amp;","")),"")</f>
        <v/>
      </c>
      <c r="G21" s="54" t="str">
        <f>IF(状态转换表!H22&lt;&gt;"",IF(状态转换表!H22=1,状态转换表!H$2&amp;"&amp;",IF(状态转换表!H22=0,"~"&amp;状态转换表!H$2&amp;"&amp;","")),"")</f>
        <v/>
      </c>
      <c r="H21" s="54" t="str">
        <f>IF(状态转换表!I22&lt;&gt;"",IF(状态转换表!I22=1,状态转换表!I$2&amp;"&amp;",IF(状态转换表!I22=0,"~"&amp;状态转换表!I$2&amp;"&amp;","")),"")</f>
        <v/>
      </c>
      <c r="I21" s="54" t="str">
        <f>IF(状态转换表!J22&lt;&gt;"",IF(状态转换表!J22=1,状态转换表!J$2&amp;"&amp;",IF(状态转换表!J22=0,"~"&amp;状态转换表!J$2&amp;"&amp;","")),"")</f>
        <v/>
      </c>
      <c r="J21" s="54" t="str">
        <f>IF(状态转换表!K22&lt;&gt;"",IF(状态转换表!K22=1,状态转换表!K$2&amp;"&amp;",IF(状态转换表!K22=0,"~"&amp;状态转换表!K$2&amp;"&amp;","")),"")</f>
        <v/>
      </c>
      <c r="K21" s="54" t="str">
        <f>IF(状态转换表!L22&lt;&gt;"",IF(状态转换表!L22=1,状态转换表!L$2&amp;"&amp;",IF(状态转换表!L22=0,"~"&amp;状态转换表!L$2&amp;"&amp;","")),"")</f>
        <v/>
      </c>
      <c r="L21" s="65" t="str">
        <f>IF(状态转换表!M22&lt;&gt;"",IF(状态转换表!M22=1,状态转换表!M$2&amp;"&amp;",IF(状态转换表!M22=0,"~"&amp;状态转换表!M$2&amp;"&amp;","")),"")</f>
        <v/>
      </c>
      <c r="M21" s="64" t="str">
        <f t="shared" si="0"/>
        <v>~S2&amp;~S1&amp;~S0</v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x14ac:dyDescent="0.25">
      <c r="A22" s="50" t="str">
        <f>IF(状态转换表!A23=1,状态转换表!A$2&amp;"&amp;",IF(状态转换表!A23=0,"~"&amp;状态转换表!A$2&amp;"&amp;",""))</f>
        <v/>
      </c>
      <c r="B22" s="54" t="str">
        <f>IF(状态转换表!B23=1,状态转换表!B$2&amp;"&amp;",IF(状态转换表!B23=0,"~"&amp;状态转换表!B$2&amp;"&amp;",""))</f>
        <v>~S2&amp;</v>
      </c>
      <c r="C22" s="54" t="str">
        <f>IF(状态转换表!C23=1,状态转换表!C$2&amp;"&amp;",IF(状态转换表!C23=0,"~"&amp;状态转换表!C$2&amp;"&amp;",""))</f>
        <v>~S1&amp;</v>
      </c>
      <c r="D22" s="55" t="str">
        <f>IF(状态转换表!D23=1,状态转换表!D$2&amp;"&amp;",IF(状态转换表!D23=0,"~"&amp;状态转换表!D$2&amp;"&amp;",""))</f>
        <v>~S0&amp;</v>
      </c>
      <c r="E22" s="56" t="str">
        <f>IF(状态转换表!F23&lt;&gt;"",IF(状态转换表!F23=1,状态转换表!F$2&amp;"&amp;",IF(状态转换表!F23=0,"~"&amp;状态转换表!F$2&amp;"&amp;","")),"")</f>
        <v/>
      </c>
      <c r="F22" s="54" t="str">
        <f>IF(状态转换表!G23&lt;&gt;"",IF(状态转换表!G23=1,状态转换表!G$2&amp;"&amp;",IF(状态转换表!G23=0,"~"&amp;状态转换表!G$2&amp;"&amp;","")),"")</f>
        <v/>
      </c>
      <c r="G22" s="54" t="str">
        <f>IF(状态转换表!H23&lt;&gt;"",IF(状态转换表!H23=1,状态转换表!H$2&amp;"&amp;",IF(状态转换表!H23=0,"~"&amp;状态转换表!H$2&amp;"&amp;","")),"")</f>
        <v/>
      </c>
      <c r="H22" s="54" t="str">
        <f>IF(状态转换表!I23&lt;&gt;"",IF(状态转换表!I23=1,状态转换表!I$2&amp;"&amp;",IF(状态转换表!I23=0,"~"&amp;状态转换表!I$2&amp;"&amp;","")),"")</f>
        <v/>
      </c>
      <c r="I22" s="54" t="str">
        <f>IF(状态转换表!J23&lt;&gt;"",IF(状态转换表!J23=1,状态转换表!J$2&amp;"&amp;",IF(状态转换表!J23=0,"~"&amp;状态转换表!J$2&amp;"&amp;","")),"")</f>
        <v/>
      </c>
      <c r="J22" s="54" t="str">
        <f>IF(状态转换表!K23&lt;&gt;"",IF(状态转换表!K23=1,状态转换表!K$2&amp;"&amp;",IF(状态转换表!K23=0,"~"&amp;状态转换表!K$2&amp;"&amp;","")),"")</f>
        <v/>
      </c>
      <c r="K22" s="54" t="str">
        <f>IF(状态转换表!L23&lt;&gt;"",IF(状态转换表!L23=1,状态转换表!L$2&amp;"&amp;",IF(状态转换表!L23=0,"~"&amp;状态转换表!L$2&amp;"&amp;","")),"")</f>
        <v/>
      </c>
      <c r="L22" s="65" t="str">
        <f>IF(状态转换表!M23&lt;&gt;"",IF(状态转换表!M23=1,状态转换表!M$2&amp;"&amp;",IF(状态转换表!M23=0,"~"&amp;状态转换表!M$2&amp;"&amp;","")),"")</f>
        <v/>
      </c>
      <c r="M22" s="64" t="str">
        <f t="shared" si="0"/>
        <v>~S2&amp;~S1&amp;~S0</v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25">
      <c r="A23" s="50" t="str">
        <f>IF(状态转换表!A24=1,状态转换表!A$2&amp;"&amp;",IF(状态转换表!A24=0,"~"&amp;状态转换表!A$2&amp;"&amp;",""))</f>
        <v/>
      </c>
      <c r="B23" s="54" t="str">
        <f>IF(状态转换表!B24=1,状态转换表!B$2&amp;"&amp;",IF(状态转换表!B24=0,"~"&amp;状态转换表!B$2&amp;"&amp;",""))</f>
        <v/>
      </c>
      <c r="C23" s="54" t="str">
        <f>IF(状态转换表!C24=1,状态转换表!C$2&amp;"&amp;",IF(状态转换表!C24=0,"~"&amp;状态转换表!C$2&amp;"&amp;",""))</f>
        <v/>
      </c>
      <c r="D23" s="55" t="str">
        <f>IF(状态转换表!D24=1,状态转换表!D$2&amp;"&amp;",IF(状态转换表!D24=0,"~"&amp;状态转换表!D$2&amp;"&amp;",""))</f>
        <v/>
      </c>
      <c r="E23" s="56" t="str">
        <f>IF(状态转换表!F24&lt;&gt;"",IF(状态转换表!F24=1,状态转换表!F$2&amp;"&amp;",IF(状态转换表!F24=0,"~"&amp;状态转换表!F$2&amp;"&amp;","")),"")</f>
        <v/>
      </c>
      <c r="F23" s="54" t="str">
        <f>IF(状态转换表!G24&lt;&gt;"",IF(状态转换表!G24=1,状态转换表!G$2&amp;"&amp;",IF(状态转换表!G24=0,"~"&amp;状态转换表!G$2&amp;"&amp;","")),"")</f>
        <v/>
      </c>
      <c r="G23" s="54" t="str">
        <f>IF(状态转换表!H24&lt;&gt;"",IF(状态转换表!H24=1,状态转换表!H$2&amp;"&amp;",IF(状态转换表!H24=0,"~"&amp;状态转换表!H$2&amp;"&amp;","")),"")</f>
        <v/>
      </c>
      <c r="H23" s="54" t="str">
        <f>IF(状态转换表!I24&lt;&gt;"",IF(状态转换表!I24=1,状态转换表!I$2&amp;"&amp;",IF(状态转换表!I24=0,"~"&amp;状态转换表!I$2&amp;"&amp;","")),"")</f>
        <v/>
      </c>
      <c r="I23" s="54" t="str">
        <f>IF(状态转换表!J24&lt;&gt;"",IF(状态转换表!J24=1,状态转换表!J$2&amp;"&amp;",IF(状态转换表!J24=0,"~"&amp;状态转换表!J$2&amp;"&amp;","")),"")</f>
        <v/>
      </c>
      <c r="J23" s="54" t="str">
        <f>IF(状态转换表!K24&lt;&gt;"",IF(状态转换表!K24=1,状态转换表!K$2&amp;"&amp;",IF(状态转换表!K24=0,"~"&amp;状态转换表!K$2&amp;"&amp;","")),"")</f>
        <v/>
      </c>
      <c r="K23" s="54" t="str">
        <f>IF(状态转换表!L24&lt;&gt;"",IF(状态转换表!L24=1,状态转换表!L$2&amp;"&amp;",IF(状态转换表!L24=0,"~"&amp;状态转换表!L$2&amp;"&amp;","")),"")</f>
        <v/>
      </c>
      <c r="L23" s="65" t="str">
        <f>IF(状态转换表!M24&lt;&gt;"",IF(状态转换表!M24=1,状态转换表!M$2&amp;"&amp;",IF(状态转换表!M24=0,"~"&amp;状态转换表!M$2&amp;"&amp;","")),"")</f>
        <v/>
      </c>
      <c r="M23" s="64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25">
      <c r="A24" s="50" t="str">
        <f>IF(状态转换表!A25=1,状态转换表!A$2&amp;"&amp;",IF(状态转换表!A25=0,"~"&amp;状态转换表!A$2&amp;"&amp;",""))</f>
        <v/>
      </c>
      <c r="B24" s="54" t="str">
        <f>IF(状态转换表!B25=1,状态转换表!B$2&amp;"&amp;",IF(状态转换表!B25=0,"~"&amp;状态转换表!B$2&amp;"&amp;",""))</f>
        <v/>
      </c>
      <c r="C24" s="54" t="str">
        <f>IF(状态转换表!C25=1,状态转换表!C$2&amp;"&amp;",IF(状态转换表!C25=0,"~"&amp;状态转换表!C$2&amp;"&amp;",""))</f>
        <v/>
      </c>
      <c r="D24" s="55" t="str">
        <f>IF(状态转换表!D25=1,状态转换表!D$2&amp;"&amp;",IF(状态转换表!D25=0,"~"&amp;状态转换表!D$2&amp;"&amp;",""))</f>
        <v/>
      </c>
      <c r="E24" s="56" t="str">
        <f>IF(状态转换表!F25&lt;&gt;"",IF(状态转换表!F25=1,状态转换表!F$2&amp;"&amp;",IF(状态转换表!F25=0,"~"&amp;状态转换表!F$2&amp;"&amp;","")),"")</f>
        <v/>
      </c>
      <c r="F24" s="54" t="str">
        <f>IF(状态转换表!G25&lt;&gt;"",IF(状态转换表!G25=1,状态转换表!G$2&amp;"&amp;",IF(状态转换表!G25=0,"~"&amp;状态转换表!G$2&amp;"&amp;","")),"")</f>
        <v/>
      </c>
      <c r="G24" s="54" t="str">
        <f>IF(状态转换表!H25&lt;&gt;"",IF(状态转换表!H25=1,状态转换表!H$2&amp;"&amp;",IF(状态转换表!H25=0,"~"&amp;状态转换表!H$2&amp;"&amp;","")),"")</f>
        <v/>
      </c>
      <c r="H24" s="54" t="str">
        <f>IF(状态转换表!I25&lt;&gt;"",IF(状态转换表!I25=1,状态转换表!I$2&amp;"&amp;",IF(状态转换表!I25=0,"~"&amp;状态转换表!I$2&amp;"&amp;","")),"")</f>
        <v/>
      </c>
      <c r="I24" s="54" t="str">
        <f>IF(状态转换表!J25&lt;&gt;"",IF(状态转换表!J25=1,状态转换表!J$2&amp;"&amp;",IF(状态转换表!J25=0,"~"&amp;状态转换表!J$2&amp;"&amp;","")),"")</f>
        <v/>
      </c>
      <c r="J24" s="54" t="str">
        <f>IF(状态转换表!K25&lt;&gt;"",IF(状态转换表!K25=1,状态转换表!K$2&amp;"&amp;",IF(状态转换表!K25=0,"~"&amp;状态转换表!K$2&amp;"&amp;","")),"")</f>
        <v/>
      </c>
      <c r="K24" s="54" t="str">
        <f>IF(状态转换表!L25&lt;&gt;"",IF(状态转换表!L25=1,状态转换表!L$2&amp;"&amp;",IF(状态转换表!L25=0,"~"&amp;状态转换表!L$2&amp;"&amp;","")),"")</f>
        <v/>
      </c>
      <c r="L24" s="65" t="str">
        <f>IF(状态转换表!M25&lt;&gt;"",IF(状态转换表!M25=1,状态转换表!M$2&amp;"&amp;",IF(状态转换表!M25=0,"~"&amp;状态转换表!M$2&amp;"&amp;","")),"")</f>
        <v/>
      </c>
      <c r="M24" s="64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25">
      <c r="A25" s="50" t="str">
        <f>IF(状态转换表!A26=1,状态转换表!A$2&amp;"&amp;",IF(状态转换表!A26=0,"~"&amp;状态转换表!A$2&amp;"&amp;",""))</f>
        <v/>
      </c>
      <c r="B25" s="54" t="str">
        <f>IF(状态转换表!B26=1,状态转换表!B$2&amp;"&amp;",IF(状态转换表!B26=0,"~"&amp;状态转换表!B$2&amp;"&amp;",""))</f>
        <v/>
      </c>
      <c r="C25" s="54" t="str">
        <f>IF(状态转换表!C26=1,状态转换表!C$2&amp;"&amp;",IF(状态转换表!C26=0,"~"&amp;状态转换表!C$2&amp;"&amp;",""))</f>
        <v/>
      </c>
      <c r="D25" s="55" t="str">
        <f>IF(状态转换表!D26=1,状态转换表!D$2&amp;"&amp;",IF(状态转换表!D26=0,"~"&amp;状态转换表!D$2&amp;"&amp;",""))</f>
        <v/>
      </c>
      <c r="E25" s="56" t="str">
        <f>IF(状态转换表!F26&lt;&gt;"",IF(状态转换表!F26=1,状态转换表!F$2&amp;"&amp;",IF(状态转换表!F26=0,"~"&amp;状态转换表!F$2&amp;"&amp;","")),"")</f>
        <v/>
      </c>
      <c r="F25" s="54" t="str">
        <f>IF(状态转换表!G26&lt;&gt;"",IF(状态转换表!G26=1,状态转换表!G$2&amp;"&amp;",IF(状态转换表!G26=0,"~"&amp;状态转换表!G$2&amp;"&amp;","")),"")</f>
        <v/>
      </c>
      <c r="G25" s="54" t="str">
        <f>IF(状态转换表!H26&lt;&gt;"",IF(状态转换表!H26=1,状态转换表!H$2&amp;"&amp;",IF(状态转换表!H26=0,"~"&amp;状态转换表!H$2&amp;"&amp;","")),"")</f>
        <v/>
      </c>
      <c r="H25" s="54" t="str">
        <f>IF(状态转换表!I26&lt;&gt;"",IF(状态转换表!I26=1,状态转换表!I$2&amp;"&amp;",IF(状态转换表!I26=0,"~"&amp;状态转换表!I$2&amp;"&amp;","")),"")</f>
        <v/>
      </c>
      <c r="I25" s="54" t="str">
        <f>IF(状态转换表!J26&lt;&gt;"",IF(状态转换表!J26=1,状态转换表!J$2&amp;"&amp;",IF(状态转换表!J26=0,"~"&amp;状态转换表!J$2&amp;"&amp;","")),"")</f>
        <v/>
      </c>
      <c r="J25" s="54" t="str">
        <f>IF(状态转换表!K26&lt;&gt;"",IF(状态转换表!K26=1,状态转换表!K$2&amp;"&amp;",IF(状态转换表!K26=0,"~"&amp;状态转换表!K$2&amp;"&amp;","")),"")</f>
        <v/>
      </c>
      <c r="K25" s="54" t="str">
        <f>IF(状态转换表!L26&lt;&gt;"",IF(状态转换表!L26=1,状态转换表!L$2&amp;"&amp;",IF(状态转换表!L26=0,"~"&amp;状态转换表!L$2&amp;"&amp;","")),"")</f>
        <v/>
      </c>
      <c r="L25" s="65" t="str">
        <f>IF(状态转换表!M26&lt;&gt;"",IF(状态转换表!M26=1,状态转换表!M$2&amp;"&amp;",IF(状态转换表!M26=0,"~"&amp;状态转换表!M$2&amp;"&amp;","")),"")</f>
        <v/>
      </c>
      <c r="M25" s="64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25">
      <c r="A26" s="50" t="str">
        <f>IF(状态转换表!A27=1,状态转换表!A$2&amp;"&amp;",IF(状态转换表!A27=0,"~"&amp;状态转换表!A$2&amp;"&amp;",""))</f>
        <v/>
      </c>
      <c r="B26" s="54" t="str">
        <f>IF(状态转换表!B27=1,状态转换表!B$2&amp;"&amp;",IF(状态转换表!B27=0,"~"&amp;状态转换表!B$2&amp;"&amp;",""))</f>
        <v/>
      </c>
      <c r="C26" s="54" t="str">
        <f>IF(状态转换表!C27=1,状态转换表!C$2&amp;"&amp;",IF(状态转换表!C27=0,"~"&amp;状态转换表!C$2&amp;"&amp;",""))</f>
        <v/>
      </c>
      <c r="D26" s="55" t="str">
        <f>IF(状态转换表!D27=1,状态转换表!D$2&amp;"&amp;",IF(状态转换表!D27=0,"~"&amp;状态转换表!D$2&amp;"&amp;",""))</f>
        <v/>
      </c>
      <c r="E26" s="56" t="str">
        <f>IF(状态转换表!F27&lt;&gt;"",IF(状态转换表!F27=1,状态转换表!F$2&amp;"&amp;",IF(状态转换表!F27=0,"~"&amp;状态转换表!F$2&amp;"&amp;","")),"")</f>
        <v/>
      </c>
      <c r="F26" s="54" t="str">
        <f>IF(状态转换表!G27&lt;&gt;"",IF(状态转换表!G27=1,状态转换表!G$2&amp;"&amp;",IF(状态转换表!G27=0,"~"&amp;状态转换表!G$2&amp;"&amp;","")),"")</f>
        <v/>
      </c>
      <c r="G26" s="54" t="str">
        <f>IF(状态转换表!H27&lt;&gt;"",IF(状态转换表!H27=1,状态转换表!H$2&amp;"&amp;",IF(状态转换表!H27=0,"~"&amp;状态转换表!H$2&amp;"&amp;","")),"")</f>
        <v/>
      </c>
      <c r="H26" s="54" t="str">
        <f>IF(状态转换表!I27&lt;&gt;"",IF(状态转换表!I27=1,状态转换表!I$2&amp;"&amp;",IF(状态转换表!I27=0,"~"&amp;状态转换表!I$2&amp;"&amp;","")),"")</f>
        <v/>
      </c>
      <c r="I26" s="54" t="str">
        <f>IF(状态转换表!J27&lt;&gt;"",IF(状态转换表!J27=1,状态转换表!J$2&amp;"&amp;",IF(状态转换表!J27=0,"~"&amp;状态转换表!J$2&amp;"&amp;","")),"")</f>
        <v/>
      </c>
      <c r="J26" s="54" t="str">
        <f>IF(状态转换表!K27&lt;&gt;"",IF(状态转换表!K27=1,状态转换表!K$2&amp;"&amp;",IF(状态转换表!K27=0,"~"&amp;状态转换表!K$2&amp;"&amp;","")),"")</f>
        <v/>
      </c>
      <c r="K26" s="54" t="str">
        <f>IF(状态转换表!L27&lt;&gt;"",IF(状态转换表!L27=1,状态转换表!L$2&amp;"&amp;",IF(状态转换表!L27=0,"~"&amp;状态转换表!L$2&amp;"&amp;","")),"")</f>
        <v/>
      </c>
      <c r="L26" s="65" t="str">
        <f>IF(状态转换表!M27&lt;&gt;"",IF(状态转换表!M27=1,状态转换表!M$2&amp;"&amp;",IF(状态转换表!M27=0,"~"&amp;状态转换表!M$2&amp;"&amp;","")),"")</f>
        <v/>
      </c>
      <c r="M26" s="64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25">
      <c r="A27" s="50" t="str">
        <f>IF(状态转换表!A28=1,状态转换表!A$2&amp;"&amp;",IF(状态转换表!A28=0,"~"&amp;状态转换表!A$2&amp;"&amp;",""))</f>
        <v/>
      </c>
      <c r="B27" s="54" t="str">
        <f>IF(状态转换表!B28=1,状态转换表!B$2&amp;"&amp;",IF(状态转换表!B28=0,"~"&amp;状态转换表!B$2&amp;"&amp;",""))</f>
        <v/>
      </c>
      <c r="C27" s="54" t="str">
        <f>IF(状态转换表!C28=1,状态转换表!C$2&amp;"&amp;",IF(状态转换表!C28=0,"~"&amp;状态转换表!C$2&amp;"&amp;",""))</f>
        <v/>
      </c>
      <c r="D27" s="55" t="str">
        <f>IF(状态转换表!D28=1,状态转换表!D$2&amp;"&amp;",IF(状态转换表!D28=0,"~"&amp;状态转换表!D$2&amp;"&amp;",""))</f>
        <v/>
      </c>
      <c r="E27" s="56" t="str">
        <f>IF(状态转换表!F28&lt;&gt;"",IF(状态转换表!F28=1,状态转换表!F$2&amp;"&amp;",IF(状态转换表!F28=0,"~"&amp;状态转换表!F$2&amp;"&amp;","")),"")</f>
        <v/>
      </c>
      <c r="F27" s="54" t="str">
        <f>IF(状态转换表!G28&lt;&gt;"",IF(状态转换表!G28=1,状态转换表!G$2&amp;"&amp;",IF(状态转换表!G28=0,"~"&amp;状态转换表!G$2&amp;"&amp;","")),"")</f>
        <v/>
      </c>
      <c r="G27" s="54" t="str">
        <f>IF(状态转换表!H28&lt;&gt;"",IF(状态转换表!H28=1,状态转换表!H$2&amp;"&amp;",IF(状态转换表!H28=0,"~"&amp;状态转换表!H$2&amp;"&amp;","")),"")</f>
        <v/>
      </c>
      <c r="H27" s="54" t="str">
        <f>IF(状态转换表!I28&lt;&gt;"",IF(状态转换表!I28=1,状态转换表!I$2&amp;"&amp;",IF(状态转换表!I28=0,"~"&amp;状态转换表!I$2&amp;"&amp;","")),"")</f>
        <v/>
      </c>
      <c r="I27" s="54" t="str">
        <f>IF(状态转换表!J28&lt;&gt;"",IF(状态转换表!J28=1,状态转换表!J$2&amp;"&amp;",IF(状态转换表!J28=0,"~"&amp;状态转换表!J$2&amp;"&amp;","")),"")</f>
        <v/>
      </c>
      <c r="J27" s="54" t="str">
        <f>IF(状态转换表!K28&lt;&gt;"",IF(状态转换表!K28=1,状态转换表!K$2&amp;"&amp;",IF(状态转换表!K28=0,"~"&amp;状态转换表!K$2&amp;"&amp;","")),"")</f>
        <v/>
      </c>
      <c r="K27" s="54" t="str">
        <f>IF(状态转换表!L28&lt;&gt;"",IF(状态转换表!L28=1,状态转换表!L$2&amp;"&amp;",IF(状态转换表!L28=0,"~"&amp;状态转换表!L$2&amp;"&amp;","")),"")</f>
        <v/>
      </c>
      <c r="L27" s="65" t="str">
        <f>IF(状态转换表!M28&lt;&gt;"",IF(状态转换表!M28=1,状态转换表!M$2&amp;"&amp;",IF(状态转换表!M28=0,"~"&amp;状态转换表!M$2&amp;"&amp;","")),"")</f>
        <v/>
      </c>
      <c r="M27" s="64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25">
      <c r="A28" s="50" t="str">
        <f>IF(状态转换表!A29=1,状态转换表!A$2&amp;"&amp;",IF(状态转换表!A29=0,"~"&amp;状态转换表!A$2&amp;"&amp;",""))</f>
        <v/>
      </c>
      <c r="B28" s="54" t="str">
        <f>IF(状态转换表!B29=1,状态转换表!B$2&amp;"&amp;",IF(状态转换表!B29=0,"~"&amp;状态转换表!B$2&amp;"&amp;",""))</f>
        <v/>
      </c>
      <c r="C28" s="54" t="str">
        <f>IF(状态转换表!C29=1,状态转换表!C$2&amp;"&amp;",IF(状态转换表!C29=0,"~"&amp;状态转换表!C$2&amp;"&amp;",""))</f>
        <v/>
      </c>
      <c r="D28" s="55" t="str">
        <f>IF(状态转换表!D29=1,状态转换表!D$2&amp;"&amp;",IF(状态转换表!D29=0,"~"&amp;状态转换表!D$2&amp;"&amp;",""))</f>
        <v/>
      </c>
      <c r="E28" s="56" t="str">
        <f>IF(状态转换表!F29&lt;&gt;"",IF(状态转换表!F29=1,状态转换表!F$2&amp;"&amp;",IF(状态转换表!F29=0,"~"&amp;状态转换表!F$2&amp;"&amp;","")),"")</f>
        <v/>
      </c>
      <c r="F28" s="54" t="str">
        <f>IF(状态转换表!G29&lt;&gt;"",IF(状态转换表!G29=1,状态转换表!G$2&amp;"&amp;",IF(状态转换表!G29=0,"~"&amp;状态转换表!G$2&amp;"&amp;","")),"")</f>
        <v/>
      </c>
      <c r="G28" s="54" t="str">
        <f>IF(状态转换表!H29&lt;&gt;"",IF(状态转换表!H29=1,状态转换表!H$2&amp;"&amp;",IF(状态转换表!H29=0,"~"&amp;状态转换表!H$2&amp;"&amp;","")),"")</f>
        <v/>
      </c>
      <c r="H28" s="54" t="str">
        <f>IF(状态转换表!I29&lt;&gt;"",IF(状态转换表!I29=1,状态转换表!I$2&amp;"&amp;",IF(状态转换表!I29=0,"~"&amp;状态转换表!I$2&amp;"&amp;","")),"")</f>
        <v/>
      </c>
      <c r="I28" s="54" t="str">
        <f>IF(状态转换表!J29&lt;&gt;"",IF(状态转换表!J29=1,状态转换表!J$2&amp;"&amp;",IF(状态转换表!J29=0,"~"&amp;状态转换表!J$2&amp;"&amp;","")),"")</f>
        <v/>
      </c>
      <c r="J28" s="54" t="str">
        <f>IF(状态转换表!K29&lt;&gt;"",IF(状态转换表!K29=1,状态转换表!K$2&amp;"&amp;",IF(状态转换表!K29=0,"~"&amp;状态转换表!K$2&amp;"&amp;","")),"")</f>
        <v/>
      </c>
      <c r="K28" s="54" t="str">
        <f>IF(状态转换表!L29&lt;&gt;"",IF(状态转换表!L29=1,状态转换表!L$2&amp;"&amp;",IF(状态转换表!L29=0,"~"&amp;状态转换表!L$2&amp;"&amp;","")),"")</f>
        <v/>
      </c>
      <c r="L28" s="65" t="str">
        <f>IF(状态转换表!M29&lt;&gt;"",IF(状态转换表!M29=1,状态转换表!M$2&amp;"&amp;",IF(状态转换表!M29=0,"~"&amp;状态转换表!M$2&amp;"&amp;","")),"")</f>
        <v/>
      </c>
      <c r="M28" s="64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25">
      <c r="A29" s="50" t="str">
        <f>IF(状态转换表!A30=1,状态转换表!A$2&amp;"&amp;",IF(状态转换表!A30=0,"~"&amp;状态转换表!A$2&amp;"&amp;",""))</f>
        <v/>
      </c>
      <c r="B29" s="54" t="str">
        <f>IF(状态转换表!B30=1,状态转换表!B$2&amp;"&amp;",IF(状态转换表!B30=0,"~"&amp;状态转换表!B$2&amp;"&amp;",""))</f>
        <v/>
      </c>
      <c r="C29" s="54" t="str">
        <f>IF(状态转换表!C30=1,状态转换表!C$2&amp;"&amp;",IF(状态转换表!C30=0,"~"&amp;状态转换表!C$2&amp;"&amp;",""))</f>
        <v/>
      </c>
      <c r="D29" s="55" t="str">
        <f>IF(状态转换表!D30=1,状态转换表!D$2&amp;"&amp;",IF(状态转换表!D30=0,"~"&amp;状态转换表!D$2&amp;"&amp;",""))</f>
        <v/>
      </c>
      <c r="E29" s="56" t="str">
        <f>IF(状态转换表!F30&lt;&gt;"",IF(状态转换表!F30=1,状态转换表!F$2&amp;"&amp;",IF(状态转换表!F30=0,"~"&amp;状态转换表!F$2&amp;"&amp;","")),"")</f>
        <v/>
      </c>
      <c r="F29" s="54" t="str">
        <f>IF(状态转换表!G30&lt;&gt;"",IF(状态转换表!G30=1,状态转换表!G$2&amp;"&amp;",IF(状态转换表!G30=0,"~"&amp;状态转换表!G$2&amp;"&amp;","")),"")</f>
        <v/>
      </c>
      <c r="G29" s="54" t="str">
        <f>IF(状态转换表!H30&lt;&gt;"",IF(状态转换表!H30=1,状态转换表!H$2&amp;"&amp;",IF(状态转换表!H30=0,"~"&amp;状态转换表!H$2&amp;"&amp;","")),"")</f>
        <v/>
      </c>
      <c r="H29" s="54" t="str">
        <f>IF(状态转换表!I30&lt;&gt;"",IF(状态转换表!I30=1,状态转换表!I$2&amp;"&amp;",IF(状态转换表!I30=0,"~"&amp;状态转换表!I$2&amp;"&amp;","")),"")</f>
        <v/>
      </c>
      <c r="I29" s="54" t="str">
        <f>IF(状态转换表!J30&lt;&gt;"",IF(状态转换表!J30=1,状态转换表!J$2&amp;"&amp;",IF(状态转换表!J30=0,"~"&amp;状态转换表!J$2&amp;"&amp;","")),"")</f>
        <v/>
      </c>
      <c r="J29" s="54" t="str">
        <f>IF(状态转换表!K30&lt;&gt;"",IF(状态转换表!K30=1,状态转换表!K$2&amp;"&amp;",IF(状态转换表!K30=0,"~"&amp;状态转换表!K$2&amp;"&amp;","")),"")</f>
        <v/>
      </c>
      <c r="K29" s="54" t="str">
        <f>IF(状态转换表!L30&lt;&gt;"",IF(状态转换表!L30=1,状态转换表!L$2&amp;"&amp;",IF(状态转换表!L30=0,"~"&amp;状态转换表!L$2&amp;"&amp;","")),"")</f>
        <v/>
      </c>
      <c r="L29" s="65" t="str">
        <f>IF(状态转换表!M30&lt;&gt;"",IF(状态转换表!M30=1,状态转换表!M$2&amp;"&amp;",IF(状态转换表!M30=0,"~"&amp;状态转换表!M$2&amp;"&amp;","")),"")</f>
        <v/>
      </c>
      <c r="M29" s="64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x14ac:dyDescent="0.25">
      <c r="A30" s="50" t="str">
        <f>IF(状态转换表!A31=1,状态转换表!A$2&amp;"&amp;",IF(状态转换表!A31=0,"~"&amp;状态转换表!A$2&amp;"&amp;",""))</f>
        <v/>
      </c>
      <c r="B30" s="57" t="str">
        <f>IF(状态转换表!B31=1,状态转换表!B$2&amp;"&amp;",IF(状态转换表!B31=0,"~"&amp;状态转换表!B$2&amp;"&amp;",""))</f>
        <v/>
      </c>
      <c r="C30" s="57" t="str">
        <f>IF(状态转换表!C31=1,状态转换表!C$2&amp;"&amp;",IF(状态转换表!C31=0,"~"&amp;状态转换表!C$2&amp;"&amp;",""))</f>
        <v/>
      </c>
      <c r="D30" s="58" t="str">
        <f>IF(状态转换表!D31=1,状态转换表!D$2&amp;"&amp;",IF(状态转换表!D31=0,"~"&amp;状态转换表!D$2&amp;"&amp;",""))</f>
        <v/>
      </c>
      <c r="E30" s="56" t="str">
        <f>IF(状态转换表!F31&lt;&gt;"",IF(状态转换表!F31=1,状态转换表!F$2&amp;"&amp;",IF(状态转换表!F31=0,"~"&amp;状态转换表!F$2&amp;"&amp;","")),"")</f>
        <v/>
      </c>
      <c r="F30" s="54" t="str">
        <f>IF(状态转换表!G31&lt;&gt;"",IF(状态转换表!G31=1,状态转换表!G$2&amp;"&amp;",IF(状态转换表!G31=0,"~"&amp;状态转换表!G$2&amp;"&amp;","")),"")</f>
        <v/>
      </c>
      <c r="G30" s="54" t="str">
        <f>IF(状态转换表!H31&lt;&gt;"",IF(状态转换表!H31=1,状态转换表!H$2&amp;"&amp;",IF(状态转换表!H31=0,"~"&amp;状态转换表!H$2&amp;"&amp;","")),"")</f>
        <v/>
      </c>
      <c r="H30" s="54" t="str">
        <f>IF(状态转换表!I31&lt;&gt;"",IF(状态转换表!I31=1,状态转换表!I$2&amp;"&amp;",IF(状态转换表!I31=0,"~"&amp;状态转换表!I$2&amp;"&amp;","")),"")</f>
        <v/>
      </c>
      <c r="I30" s="54" t="str">
        <f>IF(状态转换表!J31&lt;&gt;"",IF(状态转换表!J31=1,状态转换表!J$2&amp;"&amp;",IF(状态转换表!J31=0,"~"&amp;状态转换表!J$2&amp;"&amp;","")),"")</f>
        <v/>
      </c>
      <c r="J30" s="54" t="str">
        <f>IF(状态转换表!K31&lt;&gt;"",IF(状态转换表!K31=1,状态转换表!K$2&amp;"&amp;",IF(状态转换表!K31=0,"~"&amp;状态转换表!K$2&amp;"&amp;","")),"")</f>
        <v/>
      </c>
      <c r="K30" s="54" t="str">
        <f>IF(状态转换表!L31&lt;&gt;"",IF(状态转换表!L31=1,状态转换表!L$2&amp;"&amp;",IF(状态转换表!L31=0,"~"&amp;状态转换表!L$2&amp;"&amp;","")),"")</f>
        <v/>
      </c>
      <c r="L30" s="65" t="str">
        <f>IF(状态转换表!M31&lt;&gt;"",IF(状态转换表!M31=1,状态转换表!M$2&amp;"&amp;",IF(状态转换表!M31=0,"~"&amp;状态转换表!M$2&amp;"&amp;","")),"")</f>
        <v/>
      </c>
      <c r="M30" s="64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.6" x14ac:dyDescent="0.25">
      <c r="A31" s="85" t="s">
        <v>16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2" t="str">
        <f>IF(LEN(N32)&gt;1,LEFT(N32,LEN(N32)-1),"")</f>
        <v/>
      </c>
      <c r="O31" s="22" t="str">
        <f>IF(LEN(O32)&gt;1,LEFT(O32,LEN(O32)-1),"")</f>
        <v>~S2&amp;S1&amp;S0&amp;input&amp;~reset</v>
      </c>
      <c r="P31" s="22" t="str">
        <f>IF(LEN(P32)&gt;1,LEFT(P32,LEN(P32)-1),"")</f>
        <v>~S2&amp;~S1&amp;S0&amp;~input&amp;~reset+~S2&amp;S1&amp;~S0&amp;~input&amp;~reset+S2&amp;~S1&amp;~S0&amp;~input&amp;~reset</v>
      </c>
      <c r="Q31" s="24" t="str">
        <f>IF(LEN(Q32)&gt;1,LEFT(Q32,LEN(Q32)-1),"")</f>
        <v>~S2&amp;~S1&amp;~S0&amp;input&amp;~reset+~S2&amp;~S1&amp;S0&amp;input&amp;~reset+~S2&amp;S1&amp;~S0&amp;~input&amp;~reset+S2&amp;~S1&amp;~S0&amp;input&amp;~reset</v>
      </c>
    </row>
    <row r="32" spans="1:17" ht="17.25" hidden="1" customHeight="1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6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~S2&amp;S1&amp;S0&amp;input&amp;~reset+</v>
      </c>
      <c r="P32" s="23" t="str">
        <f t="shared" ref="P32" si="2">CONCATENATE(P2,P3,P4,P5,P6,P7,P8,P9,P10,P11,P12,P13,P14,P15,P16,P17,P18,P19,P20,P21,P22,P23,P24,P25,P26,P27,P28,P29,P30)</f>
        <v>~S2&amp;~S1&amp;S0&amp;~input&amp;~reset+~S2&amp;S1&amp;~S0&amp;~input&amp;~reset+S2&amp;~S1&amp;~S0&amp;~input&amp;~reset+</v>
      </c>
      <c r="Q32" s="23" t="str">
        <f t="shared" si="1"/>
        <v>~S2&amp;~S1&amp;~S0&amp;input&amp;~reset+~S2&amp;~S1&amp;S0&amp;input&amp;~reset+~S2&amp;S1&amp;~S0&amp;~input&amp;~reset+S2&amp;~S1&amp;~S0&amp;input&amp;~reset+</v>
      </c>
    </row>
    <row r="34" spans="3:15" ht="15.6" x14ac:dyDescent="0.25">
      <c r="E34" s="88" t="s">
        <v>28</v>
      </c>
      <c r="F34" s="89"/>
      <c r="G34" s="89"/>
      <c r="H34" s="89"/>
      <c r="I34" s="89"/>
      <c r="J34" s="89"/>
      <c r="K34" s="89"/>
      <c r="L34" s="89"/>
      <c r="M34" s="89"/>
    </row>
    <row r="35" spans="3:15" ht="15.6" x14ac:dyDescent="0.25">
      <c r="C35" s="7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67"/>
    </row>
    <row r="36" spans="3:15" ht="15.6" x14ac:dyDescent="0.25">
      <c r="O36" s="14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6" priority="30" operator="containsText" text="1">
      <formula>NOT(ISERROR(SEARCH("1",N2)))</formula>
    </cfRule>
  </conditionalFormatting>
  <conditionalFormatting sqref="N31:Q31">
    <cfRule type="containsBlanks" dxfId="5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Q7" sqref="Q7:Q8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10.44140625" style="25" customWidth="1"/>
    <col min="15" max="25" width="8.6640625" style="25" customWidth="1"/>
  </cols>
  <sheetData>
    <row r="1" spans="1:25" ht="15.6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90" t="s">
        <v>19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30" customHeight="1" x14ac:dyDescent="0.25">
      <c r="A2" s="26"/>
      <c r="B2" s="26" t="s">
        <v>3</v>
      </c>
      <c r="C2" s="26" t="s">
        <v>4</v>
      </c>
      <c r="D2" s="26" t="s">
        <v>5</v>
      </c>
      <c r="E2" s="27" t="s">
        <v>6</v>
      </c>
      <c r="F2" s="28" t="str">
        <f>状态转换表!F2</f>
        <v>input</v>
      </c>
      <c r="G2" s="29" t="str">
        <f>状态转换表!G2</f>
        <v>reset</v>
      </c>
      <c r="H2" s="29" t="str">
        <f>状态转换表!H2</f>
        <v>store</v>
      </c>
      <c r="I2" s="29" t="str">
        <f>状态转换表!I2</f>
        <v>NewRecord</v>
      </c>
      <c r="J2" s="29" t="str">
        <f>状态转换表!J2</f>
        <v>start</v>
      </c>
      <c r="K2" s="29" t="str">
        <f>状态转换表!K2</f>
        <v>In6</v>
      </c>
      <c r="L2" s="29" t="str">
        <f>状态转换表!L2</f>
        <v>In7</v>
      </c>
      <c r="M2" s="38" t="str">
        <f>状态转换表!M2</f>
        <v>In8</v>
      </c>
      <c r="N2" s="39" t="s">
        <v>39</v>
      </c>
      <c r="O2" s="40" t="s">
        <v>34</v>
      </c>
      <c r="P2" s="40" t="s">
        <v>35</v>
      </c>
      <c r="Q2" s="40" t="s">
        <v>36</v>
      </c>
      <c r="R2" s="40" t="s">
        <v>37</v>
      </c>
      <c r="S2" s="40" t="s">
        <v>20</v>
      </c>
      <c r="T2" s="40" t="s">
        <v>21</v>
      </c>
      <c r="U2" s="40" t="s">
        <v>22</v>
      </c>
      <c r="V2" s="40" t="s">
        <v>23</v>
      </c>
      <c r="W2" s="40" t="s">
        <v>24</v>
      </c>
      <c r="X2" s="40" t="s">
        <v>25</v>
      </c>
      <c r="Y2" s="40" t="s">
        <v>26</v>
      </c>
    </row>
    <row r="3" spans="1:25" ht="15.6" x14ac:dyDescent="0.25">
      <c r="A3" s="30"/>
      <c r="B3" s="30">
        <f>IF(ISNUMBER($E3),IF(MOD($E3,8)/4&gt;=1,1,0),"")</f>
        <v>0</v>
      </c>
      <c r="C3" s="30">
        <f>IF(ISNUMBER($E3),IF(MOD($E3,4)/2&gt;=1,1,0),"")</f>
        <v>0</v>
      </c>
      <c r="D3" s="30">
        <f>IF(ISNUMBER($E3),MOD($E3,2),"")</f>
        <v>0</v>
      </c>
      <c r="E3" s="31">
        <v>0</v>
      </c>
      <c r="F3" s="32"/>
      <c r="G3" s="33"/>
      <c r="H3" s="33"/>
      <c r="I3" s="33"/>
      <c r="J3" s="33"/>
      <c r="K3" s="33"/>
      <c r="L3" s="33"/>
      <c r="M3" s="41"/>
      <c r="N3" s="32">
        <v>0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.6" x14ac:dyDescent="0.25">
      <c r="A4" s="34"/>
      <c r="B4" s="34">
        <f t="shared" ref="B4:B31" si="0">IF(ISNUMBER($E4),IF(MOD($E4,8)/4&gt;=1,1,0),"")</f>
        <v>0</v>
      </c>
      <c r="C4" s="34">
        <f t="shared" ref="C4:C31" si="1">IF(ISNUMBER($E4),IF(MOD($E4,4)/2&gt;=1,1,0),"")</f>
        <v>0</v>
      </c>
      <c r="D4" s="34">
        <f t="shared" ref="D4:D31" si="2">IF(ISNUMBER($E4),MOD($E4,2),"")</f>
        <v>1</v>
      </c>
      <c r="E4" s="35">
        <v>1</v>
      </c>
      <c r="F4" s="36"/>
      <c r="G4" s="37"/>
      <c r="H4" s="37"/>
      <c r="I4" s="37"/>
      <c r="J4" s="37"/>
      <c r="K4" s="37"/>
      <c r="L4" s="37"/>
      <c r="M4" s="42"/>
      <c r="N4" s="36">
        <v>0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5.6" x14ac:dyDescent="0.25">
      <c r="A5" s="30"/>
      <c r="B5" s="30">
        <f t="shared" si="0"/>
        <v>0</v>
      </c>
      <c r="C5" s="30">
        <f t="shared" si="1"/>
        <v>1</v>
      </c>
      <c r="D5" s="30">
        <f t="shared" si="2"/>
        <v>0</v>
      </c>
      <c r="E5" s="31">
        <v>2</v>
      </c>
      <c r="F5" s="32"/>
      <c r="G5" s="33"/>
      <c r="H5" s="33"/>
      <c r="I5" s="33"/>
      <c r="J5" s="33"/>
      <c r="K5" s="33"/>
      <c r="L5" s="33"/>
      <c r="M5" s="41"/>
      <c r="N5" s="43">
        <v>0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5.6" x14ac:dyDescent="0.25">
      <c r="A6" s="34"/>
      <c r="B6" s="34">
        <f t="shared" si="0"/>
        <v>0</v>
      </c>
      <c r="C6" s="34">
        <f t="shared" si="1"/>
        <v>1</v>
      </c>
      <c r="D6" s="34">
        <f t="shared" si="2"/>
        <v>1</v>
      </c>
      <c r="E6" s="31">
        <v>3</v>
      </c>
      <c r="F6" s="36"/>
      <c r="G6" s="37"/>
      <c r="H6" s="37"/>
      <c r="I6" s="37"/>
      <c r="J6" s="37"/>
      <c r="K6" s="37"/>
      <c r="L6" s="37"/>
      <c r="M6" s="42"/>
      <c r="N6" s="36">
        <v>0</v>
      </c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5.6" x14ac:dyDescent="0.25">
      <c r="A7" s="30"/>
      <c r="B7" s="30">
        <f t="shared" si="0"/>
        <v>1</v>
      </c>
      <c r="C7" s="30">
        <f t="shared" si="1"/>
        <v>0</v>
      </c>
      <c r="D7" s="30">
        <f t="shared" si="2"/>
        <v>0</v>
      </c>
      <c r="E7" s="35">
        <v>4</v>
      </c>
      <c r="F7" s="32"/>
      <c r="G7" s="33"/>
      <c r="H7" s="33"/>
      <c r="I7" s="33"/>
      <c r="J7" s="33"/>
      <c r="K7" s="33"/>
      <c r="L7" s="33"/>
      <c r="M7" s="41"/>
      <c r="N7" s="43">
        <v>1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5.6" x14ac:dyDescent="0.25">
      <c r="A8" s="34"/>
      <c r="B8" s="34"/>
      <c r="C8" s="34"/>
      <c r="D8" s="34"/>
      <c r="E8" s="31"/>
      <c r="F8" s="36"/>
      <c r="G8" s="37"/>
      <c r="H8" s="37"/>
      <c r="I8" s="37"/>
      <c r="J8" s="37"/>
      <c r="K8" s="37"/>
      <c r="L8" s="37"/>
      <c r="M8" s="42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5.6" x14ac:dyDescent="0.25">
      <c r="A9" s="30" t="str">
        <f t="shared" ref="A9:A31" si="3">IF(ISNUMBER($E9),IF(MOD($E9,16)/8&gt;=1,1,0),"")</f>
        <v/>
      </c>
      <c r="B9" s="30"/>
      <c r="C9" s="30"/>
      <c r="D9" s="30"/>
      <c r="E9" s="31"/>
      <c r="F9" s="32"/>
      <c r="G9" s="33"/>
      <c r="H9" s="33"/>
      <c r="I9" s="33"/>
      <c r="J9" s="33"/>
      <c r="K9" s="33"/>
      <c r="L9" s="33"/>
      <c r="M9" s="41"/>
      <c r="N9" s="4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5.6" x14ac:dyDescent="0.25">
      <c r="A10" s="34" t="str">
        <f t="shared" si="3"/>
        <v/>
      </c>
      <c r="B10" s="34" t="str">
        <f t="shared" si="0"/>
        <v/>
      </c>
      <c r="C10" s="34" t="str">
        <f t="shared" si="1"/>
        <v/>
      </c>
      <c r="D10" s="34" t="str">
        <f t="shared" si="2"/>
        <v/>
      </c>
      <c r="E10" s="35"/>
      <c r="F10" s="36"/>
      <c r="G10" s="37"/>
      <c r="H10" s="37"/>
      <c r="I10" s="37"/>
      <c r="J10" s="37"/>
      <c r="K10" s="37"/>
      <c r="L10" s="37"/>
      <c r="M10" s="42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5.6" x14ac:dyDescent="0.25">
      <c r="A11" s="30" t="str">
        <f t="shared" si="3"/>
        <v/>
      </c>
      <c r="B11" s="30" t="str">
        <f t="shared" si="0"/>
        <v/>
      </c>
      <c r="C11" s="30" t="str">
        <f t="shared" si="1"/>
        <v/>
      </c>
      <c r="D11" s="30" t="str">
        <f t="shared" si="2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5.6" x14ac:dyDescent="0.25">
      <c r="A12" s="34" t="str">
        <f t="shared" si="3"/>
        <v/>
      </c>
      <c r="B12" s="34" t="str">
        <f t="shared" si="0"/>
        <v/>
      </c>
      <c r="C12" s="34" t="str">
        <f t="shared" si="1"/>
        <v/>
      </c>
      <c r="D12" s="34" t="str">
        <f t="shared" si="2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5.6" x14ac:dyDescent="0.25">
      <c r="A13" s="30" t="str">
        <f t="shared" si="3"/>
        <v/>
      </c>
      <c r="B13" s="30" t="str">
        <f t="shared" si="0"/>
        <v/>
      </c>
      <c r="C13" s="30" t="str">
        <f t="shared" si="1"/>
        <v/>
      </c>
      <c r="D13" s="30" t="str">
        <f t="shared" si="2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5.6" x14ac:dyDescent="0.25">
      <c r="A14" s="34" t="str">
        <f t="shared" si="3"/>
        <v/>
      </c>
      <c r="B14" s="34" t="str">
        <f t="shared" si="0"/>
        <v/>
      </c>
      <c r="C14" s="34" t="str">
        <f t="shared" si="1"/>
        <v/>
      </c>
      <c r="D14" s="34" t="str">
        <f t="shared" si="2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5.6" x14ac:dyDescent="0.25">
      <c r="A15" s="30" t="str">
        <f t="shared" si="3"/>
        <v/>
      </c>
      <c r="B15" s="30" t="str">
        <f t="shared" si="0"/>
        <v/>
      </c>
      <c r="C15" s="30" t="str">
        <f t="shared" si="1"/>
        <v/>
      </c>
      <c r="D15" s="30" t="str">
        <f t="shared" si="2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5.6" x14ac:dyDescent="0.25">
      <c r="A16" s="34" t="str">
        <f t="shared" si="3"/>
        <v/>
      </c>
      <c r="B16" s="34" t="str">
        <f t="shared" si="0"/>
        <v/>
      </c>
      <c r="C16" s="34" t="str">
        <f t="shared" si="1"/>
        <v/>
      </c>
      <c r="D16" s="34" t="str">
        <f t="shared" si="2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5.6" x14ac:dyDescent="0.25">
      <c r="A17" s="30" t="str">
        <f t="shared" si="3"/>
        <v/>
      </c>
      <c r="B17" s="30" t="str">
        <f t="shared" si="0"/>
        <v/>
      </c>
      <c r="C17" s="30" t="str">
        <f t="shared" si="1"/>
        <v/>
      </c>
      <c r="D17" s="30" t="str">
        <f t="shared" si="2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5.6" x14ac:dyDescent="0.25">
      <c r="A18" s="34" t="str">
        <f t="shared" si="3"/>
        <v/>
      </c>
      <c r="B18" s="34" t="str">
        <f t="shared" si="0"/>
        <v/>
      </c>
      <c r="C18" s="34" t="str">
        <f t="shared" si="1"/>
        <v/>
      </c>
      <c r="D18" s="34" t="str">
        <f t="shared" si="2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5.6" x14ac:dyDescent="0.25">
      <c r="A19" s="30" t="str">
        <f t="shared" si="3"/>
        <v/>
      </c>
      <c r="B19" s="30" t="str">
        <f t="shared" si="0"/>
        <v/>
      </c>
      <c r="C19" s="30" t="str">
        <f t="shared" si="1"/>
        <v/>
      </c>
      <c r="D19" s="30" t="str">
        <f t="shared" si="2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5.6" x14ac:dyDescent="0.25">
      <c r="A20" s="34" t="str">
        <f t="shared" si="3"/>
        <v/>
      </c>
      <c r="B20" s="34" t="str">
        <f t="shared" si="0"/>
        <v/>
      </c>
      <c r="C20" s="34" t="str">
        <f t="shared" si="1"/>
        <v/>
      </c>
      <c r="D20" s="34" t="str">
        <f t="shared" si="2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5.6" x14ac:dyDescent="0.25">
      <c r="A21" s="30" t="str">
        <f t="shared" si="3"/>
        <v/>
      </c>
      <c r="B21" s="30" t="str">
        <f t="shared" si="0"/>
        <v/>
      </c>
      <c r="C21" s="30" t="str">
        <f t="shared" si="1"/>
        <v/>
      </c>
      <c r="D21" s="30" t="str">
        <f t="shared" si="2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5.6" x14ac:dyDescent="0.25">
      <c r="A22" s="34" t="str">
        <f t="shared" si="3"/>
        <v/>
      </c>
      <c r="B22" s="34" t="str">
        <f t="shared" si="0"/>
        <v/>
      </c>
      <c r="C22" s="34" t="str">
        <f t="shared" si="1"/>
        <v/>
      </c>
      <c r="D22" s="34" t="str">
        <f t="shared" si="2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5.6" x14ac:dyDescent="0.25">
      <c r="A23" s="30" t="str">
        <f t="shared" si="3"/>
        <v/>
      </c>
      <c r="B23" s="30" t="str">
        <f t="shared" si="0"/>
        <v/>
      </c>
      <c r="C23" s="30" t="str">
        <f t="shared" si="1"/>
        <v/>
      </c>
      <c r="D23" s="30" t="str">
        <f t="shared" si="2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5.6" x14ac:dyDescent="0.25">
      <c r="A24" s="34" t="str">
        <f t="shared" si="3"/>
        <v/>
      </c>
      <c r="B24" s="34" t="str">
        <f t="shared" si="0"/>
        <v/>
      </c>
      <c r="C24" s="34" t="str">
        <f t="shared" si="1"/>
        <v/>
      </c>
      <c r="D24" s="34" t="str">
        <f t="shared" si="2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5.6" x14ac:dyDescent="0.25">
      <c r="A25" s="30" t="str">
        <f t="shared" si="3"/>
        <v/>
      </c>
      <c r="B25" s="30" t="str">
        <f t="shared" si="0"/>
        <v/>
      </c>
      <c r="C25" s="30" t="str">
        <f t="shared" si="1"/>
        <v/>
      </c>
      <c r="D25" s="30" t="str">
        <f t="shared" si="2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5.6" x14ac:dyDescent="0.25">
      <c r="A26" s="34" t="str">
        <f t="shared" si="3"/>
        <v/>
      </c>
      <c r="B26" s="34" t="str">
        <f t="shared" si="0"/>
        <v/>
      </c>
      <c r="C26" s="34" t="str">
        <f t="shared" si="1"/>
        <v/>
      </c>
      <c r="D26" s="34" t="str">
        <f t="shared" si="2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5.6" x14ac:dyDescent="0.25">
      <c r="A27" s="30" t="str">
        <f t="shared" si="3"/>
        <v/>
      </c>
      <c r="B27" s="30" t="str">
        <f t="shared" si="0"/>
        <v/>
      </c>
      <c r="C27" s="30" t="str">
        <f t="shared" si="1"/>
        <v/>
      </c>
      <c r="D27" s="30" t="str">
        <f t="shared" si="2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5.6" x14ac:dyDescent="0.25">
      <c r="A28" s="34" t="str">
        <f t="shared" si="3"/>
        <v/>
      </c>
      <c r="B28" s="34" t="str">
        <f t="shared" si="0"/>
        <v/>
      </c>
      <c r="C28" s="34" t="str">
        <f t="shared" si="1"/>
        <v/>
      </c>
      <c r="D28" s="34" t="str">
        <f t="shared" si="2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5.6" x14ac:dyDescent="0.25">
      <c r="A29" s="30" t="str">
        <f t="shared" si="3"/>
        <v/>
      </c>
      <c r="B29" s="30" t="str">
        <f t="shared" si="0"/>
        <v/>
      </c>
      <c r="C29" s="30" t="str">
        <f t="shared" si="1"/>
        <v/>
      </c>
      <c r="D29" s="30" t="str">
        <f t="shared" si="2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5.6" x14ac:dyDescent="0.25">
      <c r="A30" s="34" t="str">
        <f t="shared" si="3"/>
        <v/>
      </c>
      <c r="B30" s="34" t="str">
        <f t="shared" si="0"/>
        <v/>
      </c>
      <c r="C30" s="34" t="str">
        <f t="shared" si="1"/>
        <v/>
      </c>
      <c r="D30" s="34" t="str">
        <f t="shared" si="2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5.6" x14ac:dyDescent="0.25">
      <c r="A31" s="30" t="str">
        <f t="shared" si="3"/>
        <v/>
      </c>
      <c r="B31" s="30" t="str">
        <f t="shared" si="0"/>
        <v/>
      </c>
      <c r="C31" s="30" t="str">
        <f t="shared" si="1"/>
        <v/>
      </c>
      <c r="D31" s="30" t="str">
        <f t="shared" si="2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5.6" x14ac:dyDescent="0.25">
      <c r="F32" s="84" t="s">
        <v>14</v>
      </c>
      <c r="G32" s="84"/>
      <c r="H32" s="84"/>
      <c r="I32" s="84"/>
      <c r="J32" s="84"/>
      <c r="K32" s="84"/>
      <c r="L32" s="84"/>
      <c r="M32" s="84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notContainsBlanks" dxfId="4" priority="4">
      <formula>LEN(TRIM(F3))&gt;0</formula>
    </cfRule>
  </conditionalFormatting>
  <conditionalFormatting sqref="F3:Y31">
    <cfRule type="cellIs" dxfId="3" priority="1" operator="equal">
      <formula>1</formula>
    </cfRule>
  </conditionalFormatting>
  <conditionalFormatting sqref="N32:Y1048576">
    <cfRule type="containsText" dxfId="2" priority="2" operator="containsText" text="1">
      <formula>NOT(ISERROR(SEARCH("1",N32)))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3.8" x14ac:dyDescent="0.25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4.4" x14ac:dyDescent="0.25">
      <c r="A1" s="2">
        <f>状态转换表!A2</f>
        <v>0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input</v>
      </c>
      <c r="F1" s="4" t="str">
        <f>输出函数真值表!G2</f>
        <v>reset</v>
      </c>
      <c r="G1" s="4" t="str">
        <f>输出函数真值表!H2</f>
        <v>store</v>
      </c>
      <c r="H1" s="4" t="str">
        <f>输出函数真值表!I2</f>
        <v>NewRecord</v>
      </c>
      <c r="I1" s="4" t="str">
        <f>输出函数真值表!J2</f>
        <v>start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15</v>
      </c>
      <c r="N1" s="16" t="str">
        <f>输出函数真值表!N2</f>
        <v>output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/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~S2&amp;S1&amp;~S0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~S2&amp;S1&amp;S0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S2&amp;~S1&amp;~S0</v>
      </c>
      <c r="N6" s="19" t="str">
        <f>IF(输出函数真值表!N7=1,$M6&amp;"+","")</f>
        <v>S2&amp;~S1&amp;~S0+</v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25">
      <c r="A7" s="5"/>
      <c r="B7" s="8" t="str">
        <f>IF(输出函数真值表!B8=1,输出函数真值表!B$2&amp;"&amp;",IF(输出函数真值表!B8=0,"~"&amp;输出函数真值表!B$2&amp;"&amp;",""))</f>
        <v>~S2&amp;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~S0&amp;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~S2&amp;~S1&amp;~S0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>~S2&amp;</v>
      </c>
      <c r="C8" s="8" t="str">
        <f>IF(输出函数真值表!C9=1,输出函数真值表!C$2&amp;"&amp;",IF(输出函数真值表!C9=0,"~"&amp;输出函数真值表!C$2&amp;"&amp;",""))</f>
        <v>~S1&amp;</v>
      </c>
      <c r="D8" s="9" t="str">
        <f>IF(输出函数真值表!D9=1,输出函数真值表!D$2&amp;"&amp;",IF(输出函数真值表!D9=0,"~"&amp;输出函数真值表!D$2&amp;"&amp;",""))</f>
        <v>~S0&amp;</v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>~S2&amp;~S1&amp;~S0</v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5.6" x14ac:dyDescent="0.25">
      <c r="A31" s="85" t="s">
        <v>16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92"/>
      <c r="N31" s="21" t="str">
        <f t="shared" ref="N31:Y31" si="1">IF(LEN(N32)&gt;1,LEFT(N32,LEN(N32)-1),"")</f>
        <v>S2&amp;~S1&amp;~S0</v>
      </c>
      <c r="O31" s="22" t="str">
        <f t="shared" si="1"/>
        <v/>
      </c>
      <c r="P31" s="22" t="str">
        <f>IF(LEN(P32)&gt;1,LEFT(P32,LEN(P32)-1),"")</f>
        <v/>
      </c>
      <c r="Q31" s="22" t="str">
        <f t="shared" si="1"/>
        <v/>
      </c>
      <c r="R31" s="22" t="str">
        <f>IF(LEN(R32)&gt;1,LEFT(R32,LEN(R32)-1),"")</f>
        <v/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5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S2&amp;~S1&amp;~S0+</v>
      </c>
      <c r="O32" s="23" t="str">
        <f t="shared" ref="O32:Y32" si="2">CONCATENATE(O2,O3,O4,O5,O6,O7,O8,O9,O10,O11,O12,O13,O14,O15,O16,O17,O18,O19,O20,O21,O22,O23,O24,O25,O26,O27,O28,O29,O30)</f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5.6" x14ac:dyDescent="0.25">
      <c r="D34" s="14" t="s">
        <v>17</v>
      </c>
    </row>
    <row r="37" spans="4:17" ht="15.6" x14ac:dyDescent="0.25">
      <c r="D37" s="88" t="s">
        <v>29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Q37" s="14" t="s">
        <v>27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2:Y30">
    <cfRule type="containsText" dxfId="1" priority="7" operator="containsText" text="1">
      <formula>NOT(ISERROR(SEARCH("1",N2)))</formula>
    </cfRule>
  </conditionalFormatting>
  <conditionalFormatting sqref="N31:Y31">
    <cfRule type="containsBlanks" dxfId="0" priority="1">
      <formula>LEN(TRIM(N31))=0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刘文博</cp:lastModifiedBy>
  <cp:lastPrinted>2019-03-05T06:30:00Z</cp:lastPrinted>
  <dcterms:created xsi:type="dcterms:W3CDTF">2018-06-11T03:29:00Z</dcterms:created>
  <dcterms:modified xsi:type="dcterms:W3CDTF">2023-05-04T02:47:49Z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