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uctint-my.sharepoint.com/personal/mdrucker_structint_com/Documents/2100555 - DOE BISON Eval of Metal Fuel Perf in LWR/~PHASE 1 Material &amp; Behavior Models/models/Elastic_Modulus/"/>
    </mc:Choice>
  </mc:AlternateContent>
  <xr:revisionPtr revIDLastSave="163" documentId="13_ncr:40009_{96F78DA6-AC30-47D2-B5E9-D47B833D2D4D}" xr6:coauthVersionLast="47" xr6:coauthVersionMax="47" xr10:uidLastSave="{1337A346-4694-4173-A5D6-2888C1BFC864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I3" i="1"/>
  <c r="L6" i="1"/>
  <c r="H3" i="1"/>
  <c r="C17" i="1"/>
  <c r="C16" i="1"/>
  <c r="C15" i="1"/>
  <c r="C14" i="1"/>
  <c r="E12" i="1"/>
  <c r="E17" i="1" s="1"/>
  <c r="E10" i="1"/>
  <c r="E9" i="1"/>
  <c r="E14" i="1" s="1"/>
  <c r="E11" i="1"/>
  <c r="E16" i="1" s="1"/>
  <c r="C12" i="1"/>
  <c r="C10" i="1"/>
  <c r="C9" i="1"/>
  <c r="C11" i="1"/>
  <c r="E4" i="1"/>
  <c r="E5" i="1"/>
  <c r="E6" i="1"/>
  <c r="E3" i="1"/>
  <c r="C4" i="1"/>
  <c r="C5" i="1"/>
  <c r="C6" i="1"/>
  <c r="C3" i="1"/>
  <c r="H4" i="1" l="1"/>
  <c r="J3" i="1"/>
  <c r="G47" i="1"/>
  <c r="I46" i="1"/>
  <c r="H46" i="1"/>
  <c r="J46" i="1" s="1"/>
  <c r="E15" i="1"/>
  <c r="I4" i="1"/>
  <c r="J4" i="1" s="1"/>
  <c r="H5" i="1"/>
  <c r="G48" i="1" l="1"/>
  <c r="I47" i="1"/>
  <c r="H47" i="1"/>
  <c r="J47" i="1" s="1"/>
  <c r="I5" i="1"/>
  <c r="J5" i="1" s="1"/>
  <c r="G49" i="1" l="1"/>
  <c r="I48" i="1"/>
  <c r="H48" i="1"/>
  <c r="J48" i="1" s="1"/>
  <c r="I6" i="1"/>
  <c r="H6" i="1"/>
  <c r="J6" i="1" l="1"/>
  <c r="G50" i="1"/>
  <c r="I49" i="1"/>
  <c r="H49" i="1"/>
  <c r="I7" i="1"/>
  <c r="H7" i="1"/>
  <c r="J49" i="1" l="1"/>
  <c r="J7" i="1"/>
  <c r="G51" i="1"/>
  <c r="I50" i="1"/>
  <c r="H50" i="1"/>
  <c r="I8" i="1"/>
  <c r="H8" i="1"/>
  <c r="J8" i="1" s="1"/>
  <c r="J50" i="1" l="1"/>
  <c r="G52" i="1"/>
  <c r="I51" i="1"/>
  <c r="H51" i="1"/>
  <c r="I9" i="1"/>
  <c r="H9" i="1"/>
  <c r="J51" i="1" l="1"/>
  <c r="J9" i="1"/>
  <c r="H52" i="1"/>
  <c r="I52" i="1"/>
  <c r="G53" i="1"/>
  <c r="I10" i="1"/>
  <c r="H10" i="1"/>
  <c r="J10" i="1" s="1"/>
  <c r="J52" i="1" l="1"/>
  <c r="G54" i="1"/>
  <c r="I53" i="1"/>
  <c r="H53" i="1"/>
  <c r="J53" i="1" s="1"/>
  <c r="I11" i="1"/>
  <c r="H11" i="1"/>
  <c r="J11" i="1" s="1"/>
  <c r="G55" i="1" l="1"/>
  <c r="H54" i="1"/>
  <c r="I54" i="1"/>
  <c r="I12" i="1"/>
  <c r="H12" i="1"/>
  <c r="J12" i="1" s="1"/>
  <c r="J54" i="1" l="1"/>
  <c r="G56" i="1"/>
  <c r="I55" i="1"/>
  <c r="H55" i="1"/>
  <c r="I13" i="1"/>
  <c r="H13" i="1"/>
  <c r="J13" i="1" l="1"/>
  <c r="J55" i="1"/>
  <c r="G57" i="1"/>
  <c r="I56" i="1"/>
  <c r="H56" i="1"/>
  <c r="I14" i="1"/>
  <c r="H14" i="1"/>
  <c r="J14" i="1" l="1"/>
  <c r="J56" i="1"/>
  <c r="G58" i="1"/>
  <c r="I57" i="1"/>
  <c r="H57" i="1"/>
  <c r="I15" i="1"/>
  <c r="H15" i="1"/>
  <c r="J15" i="1" l="1"/>
  <c r="J57" i="1"/>
  <c r="G59" i="1"/>
  <c r="I58" i="1"/>
  <c r="H58" i="1"/>
  <c r="J58" i="1" s="1"/>
  <c r="I16" i="1"/>
  <c r="H16" i="1"/>
  <c r="J16" i="1" l="1"/>
  <c r="G60" i="1"/>
  <c r="I59" i="1"/>
  <c r="H59" i="1"/>
  <c r="J59" i="1" s="1"/>
  <c r="I17" i="1"/>
  <c r="H17" i="1"/>
  <c r="J17" i="1" s="1"/>
  <c r="G61" i="1" l="1"/>
  <c r="I60" i="1"/>
  <c r="H60" i="1"/>
  <c r="J60" i="1" s="1"/>
  <c r="I18" i="1"/>
  <c r="H18" i="1"/>
  <c r="J18" i="1" l="1"/>
  <c r="G62" i="1"/>
  <c r="I61" i="1"/>
  <c r="H61" i="1"/>
  <c r="J61" i="1" s="1"/>
  <c r="I19" i="1"/>
  <c r="H19" i="1"/>
  <c r="J19" i="1" s="1"/>
  <c r="G63" i="1" l="1"/>
  <c r="I62" i="1"/>
  <c r="H62" i="1"/>
  <c r="J62" i="1" s="1"/>
  <c r="I20" i="1"/>
  <c r="H20" i="1"/>
  <c r="J20" i="1" l="1"/>
  <c r="G64" i="1"/>
  <c r="I63" i="1"/>
  <c r="H63" i="1"/>
  <c r="J63" i="1" s="1"/>
  <c r="I21" i="1"/>
  <c r="H21" i="1"/>
  <c r="J21" i="1" s="1"/>
  <c r="I64" i="1" l="1"/>
  <c r="H64" i="1"/>
  <c r="J64" i="1" s="1"/>
  <c r="G65" i="1"/>
  <c r="I22" i="1"/>
  <c r="H22" i="1"/>
  <c r="J22" i="1" l="1"/>
  <c r="G66" i="1"/>
  <c r="I65" i="1"/>
  <c r="H65" i="1"/>
  <c r="J65" i="1" s="1"/>
  <c r="I23" i="1"/>
  <c r="H23" i="1"/>
  <c r="J23" i="1" l="1"/>
  <c r="G67" i="1"/>
  <c r="I66" i="1"/>
  <c r="H66" i="1"/>
  <c r="J66" i="1" s="1"/>
  <c r="I24" i="1"/>
  <c r="H24" i="1"/>
  <c r="J24" i="1" l="1"/>
  <c r="G68" i="1"/>
  <c r="I67" i="1"/>
  <c r="H67" i="1"/>
  <c r="J67" i="1" s="1"/>
  <c r="I25" i="1"/>
  <c r="H25" i="1"/>
  <c r="J25" i="1" s="1"/>
  <c r="G69" i="1" l="1"/>
  <c r="I68" i="1"/>
  <c r="H68" i="1"/>
  <c r="J68" i="1" s="1"/>
  <c r="I26" i="1"/>
  <c r="H26" i="1"/>
  <c r="J26" i="1" s="1"/>
  <c r="G70" i="1" l="1"/>
  <c r="I69" i="1"/>
  <c r="H69" i="1"/>
  <c r="J69" i="1" s="1"/>
  <c r="I27" i="1"/>
  <c r="H27" i="1"/>
  <c r="J27" i="1" l="1"/>
  <c r="G71" i="1"/>
  <c r="I70" i="1"/>
  <c r="H70" i="1"/>
  <c r="J70" i="1" s="1"/>
  <c r="I28" i="1"/>
  <c r="H28" i="1"/>
  <c r="J28" i="1" l="1"/>
  <c r="G72" i="1"/>
  <c r="H71" i="1"/>
  <c r="I71" i="1"/>
  <c r="I29" i="1"/>
  <c r="H29" i="1"/>
  <c r="J29" i="1" s="1"/>
  <c r="J71" i="1" l="1"/>
  <c r="G73" i="1"/>
  <c r="I72" i="1"/>
  <c r="H72" i="1"/>
  <c r="J72" i="1" s="1"/>
  <c r="I30" i="1"/>
  <c r="H30" i="1"/>
  <c r="J30" i="1" s="1"/>
  <c r="G74" i="1" l="1"/>
  <c r="I73" i="1"/>
  <c r="H73" i="1"/>
  <c r="J73" i="1" s="1"/>
  <c r="I31" i="1"/>
  <c r="H31" i="1"/>
  <c r="J31" i="1" l="1"/>
  <c r="G75" i="1"/>
  <c r="H74" i="1"/>
  <c r="I74" i="1"/>
  <c r="I32" i="1"/>
  <c r="H32" i="1"/>
  <c r="J32" i="1" l="1"/>
  <c r="J74" i="1"/>
  <c r="G76" i="1"/>
  <c r="I75" i="1"/>
  <c r="H75" i="1"/>
  <c r="I33" i="1"/>
  <c r="H33" i="1"/>
  <c r="J75" i="1" l="1"/>
  <c r="J33" i="1"/>
  <c r="G77" i="1"/>
  <c r="I76" i="1"/>
  <c r="H76" i="1"/>
  <c r="J76" i="1" s="1"/>
  <c r="I34" i="1"/>
  <c r="H34" i="1"/>
  <c r="J34" i="1" s="1"/>
  <c r="G78" i="1" l="1"/>
  <c r="I77" i="1"/>
  <c r="H77" i="1"/>
  <c r="J77" i="1" s="1"/>
  <c r="I35" i="1"/>
  <c r="H35" i="1"/>
  <c r="J35" i="1" s="1"/>
  <c r="G79" i="1" l="1"/>
  <c r="I78" i="1"/>
  <c r="H78" i="1"/>
  <c r="J78" i="1" s="1"/>
  <c r="I36" i="1"/>
  <c r="H36" i="1"/>
  <c r="J36" i="1" s="1"/>
  <c r="G80" i="1" l="1"/>
  <c r="H79" i="1"/>
  <c r="I79" i="1"/>
  <c r="I37" i="1"/>
  <c r="H37" i="1"/>
  <c r="J37" i="1" s="1"/>
  <c r="J79" i="1" l="1"/>
  <c r="G81" i="1"/>
  <c r="H80" i="1"/>
  <c r="I80" i="1"/>
  <c r="I38" i="1"/>
  <c r="H38" i="1"/>
  <c r="J38" i="1" l="1"/>
  <c r="J80" i="1"/>
  <c r="G82" i="1"/>
  <c r="H81" i="1"/>
  <c r="I81" i="1"/>
  <c r="I39" i="1"/>
  <c r="H39" i="1"/>
  <c r="J39" i="1" l="1"/>
  <c r="J81" i="1"/>
  <c r="G83" i="1"/>
  <c r="H82" i="1"/>
  <c r="I82" i="1"/>
  <c r="I40" i="1"/>
  <c r="H40" i="1"/>
  <c r="J40" i="1" l="1"/>
  <c r="J82" i="1"/>
  <c r="G84" i="1"/>
  <c r="H83" i="1"/>
  <c r="I83" i="1"/>
  <c r="I41" i="1"/>
  <c r="H41" i="1"/>
  <c r="J41" i="1" s="1"/>
  <c r="J83" i="1" l="1"/>
  <c r="G85" i="1"/>
  <c r="H84" i="1"/>
  <c r="I84" i="1"/>
  <c r="I42" i="1"/>
  <c r="H42" i="1"/>
  <c r="J42" i="1" s="1"/>
  <c r="J84" i="1" l="1"/>
  <c r="G86" i="1"/>
  <c r="H85" i="1"/>
  <c r="I85" i="1"/>
  <c r="I43" i="1"/>
  <c r="H43" i="1"/>
  <c r="J43" i="1" s="1"/>
  <c r="J85" i="1" l="1"/>
  <c r="G87" i="1"/>
  <c r="H86" i="1"/>
  <c r="I86" i="1"/>
  <c r="I44" i="1"/>
  <c r="H44" i="1"/>
  <c r="J44" i="1" s="1"/>
  <c r="J86" i="1" l="1"/>
  <c r="G88" i="1"/>
  <c r="H87" i="1"/>
  <c r="I87" i="1"/>
  <c r="I45" i="1"/>
  <c r="H45" i="1"/>
  <c r="J45" i="1" s="1"/>
  <c r="J87" i="1" l="1"/>
  <c r="G89" i="1"/>
  <c r="H88" i="1"/>
  <c r="I88" i="1"/>
  <c r="J88" i="1" l="1"/>
  <c r="G90" i="1"/>
  <c r="H89" i="1"/>
  <c r="I89" i="1"/>
  <c r="J89" i="1" l="1"/>
  <c r="G91" i="1"/>
  <c r="H90" i="1"/>
  <c r="I90" i="1"/>
  <c r="J90" i="1" l="1"/>
  <c r="G92" i="1"/>
  <c r="H91" i="1"/>
  <c r="I91" i="1"/>
  <c r="J91" i="1" l="1"/>
  <c r="G93" i="1"/>
  <c r="I92" i="1"/>
  <c r="H92" i="1"/>
  <c r="J92" i="1" s="1"/>
  <c r="G94" i="1" l="1"/>
  <c r="I93" i="1"/>
  <c r="H93" i="1"/>
  <c r="J93" i="1" s="1"/>
  <c r="G95" i="1" l="1"/>
  <c r="I94" i="1"/>
  <c r="H94" i="1"/>
  <c r="J94" i="1" s="1"/>
  <c r="G96" i="1" l="1"/>
  <c r="H95" i="1"/>
  <c r="I95" i="1"/>
  <c r="J95" i="1" l="1"/>
  <c r="G97" i="1"/>
  <c r="H96" i="1"/>
  <c r="I96" i="1"/>
  <c r="J96" i="1" l="1"/>
  <c r="G98" i="1"/>
  <c r="H97" i="1"/>
  <c r="I97" i="1"/>
  <c r="J97" i="1" l="1"/>
  <c r="G99" i="1"/>
  <c r="H98" i="1"/>
  <c r="I98" i="1"/>
  <c r="J98" i="1" l="1"/>
  <c r="G100" i="1"/>
  <c r="H99" i="1"/>
  <c r="I99" i="1"/>
  <c r="J99" i="1" l="1"/>
  <c r="G101" i="1"/>
  <c r="H100" i="1"/>
  <c r="I100" i="1"/>
  <c r="J100" i="1" l="1"/>
  <c r="G102" i="1"/>
  <c r="H101" i="1"/>
  <c r="I101" i="1"/>
  <c r="J101" i="1" l="1"/>
  <c r="G103" i="1"/>
  <c r="H102" i="1"/>
  <c r="I102" i="1"/>
  <c r="J102" i="1" l="1"/>
  <c r="G104" i="1"/>
  <c r="H103" i="1"/>
  <c r="I103" i="1"/>
  <c r="J103" i="1" l="1"/>
  <c r="G105" i="1"/>
  <c r="H104" i="1"/>
  <c r="I104" i="1"/>
  <c r="J104" i="1" l="1"/>
  <c r="G106" i="1"/>
  <c r="I105" i="1"/>
  <c r="H105" i="1"/>
  <c r="J105" i="1" s="1"/>
  <c r="G107" i="1" l="1"/>
  <c r="H106" i="1"/>
  <c r="I106" i="1"/>
  <c r="J106" i="1" l="1"/>
  <c r="G108" i="1"/>
  <c r="H107" i="1"/>
  <c r="I107" i="1"/>
  <c r="J107" i="1" l="1"/>
  <c r="G109" i="1"/>
  <c r="H108" i="1"/>
  <c r="I108" i="1"/>
  <c r="J108" i="1" l="1"/>
  <c r="G110" i="1"/>
  <c r="H109" i="1"/>
  <c r="I109" i="1"/>
  <c r="J109" i="1" l="1"/>
  <c r="G111" i="1"/>
  <c r="I110" i="1"/>
  <c r="H110" i="1"/>
  <c r="J110" i="1" s="1"/>
  <c r="G112" i="1" l="1"/>
  <c r="H111" i="1"/>
  <c r="I111" i="1"/>
  <c r="J111" i="1" l="1"/>
  <c r="G113" i="1"/>
  <c r="H112" i="1"/>
  <c r="I112" i="1"/>
  <c r="J112" i="1" l="1"/>
  <c r="G114" i="1"/>
  <c r="H113" i="1"/>
  <c r="I113" i="1"/>
  <c r="J113" i="1" l="1"/>
  <c r="G115" i="1"/>
  <c r="I114" i="1"/>
  <c r="H114" i="1"/>
  <c r="J114" i="1" s="1"/>
  <c r="G116" i="1" l="1"/>
  <c r="H115" i="1"/>
  <c r="I115" i="1"/>
  <c r="J115" i="1" l="1"/>
  <c r="G117" i="1"/>
  <c r="H116" i="1"/>
  <c r="I116" i="1"/>
  <c r="J116" i="1" l="1"/>
  <c r="G118" i="1"/>
  <c r="H117" i="1"/>
  <c r="I117" i="1"/>
  <c r="J117" i="1" l="1"/>
  <c r="G119" i="1"/>
  <c r="H118" i="1"/>
  <c r="I118" i="1"/>
  <c r="J118" i="1" l="1"/>
  <c r="G120" i="1"/>
  <c r="H119" i="1"/>
  <c r="I119" i="1"/>
  <c r="J119" i="1" l="1"/>
  <c r="G121" i="1"/>
  <c r="H120" i="1"/>
  <c r="I120" i="1"/>
  <c r="J120" i="1" l="1"/>
  <c r="G122" i="1"/>
  <c r="I121" i="1"/>
  <c r="H121" i="1"/>
  <c r="J121" i="1" s="1"/>
  <c r="G123" i="1" l="1"/>
  <c r="H122" i="1"/>
  <c r="J122" i="1" s="1"/>
  <c r="I122" i="1"/>
  <c r="G124" i="1" l="1"/>
  <c r="H123" i="1"/>
  <c r="J123" i="1" s="1"/>
  <c r="I123" i="1"/>
  <c r="G125" i="1" l="1"/>
  <c r="I124" i="1"/>
  <c r="H124" i="1"/>
  <c r="J124" i="1" s="1"/>
  <c r="G126" i="1" l="1"/>
  <c r="I125" i="1"/>
  <c r="H125" i="1"/>
  <c r="J125" i="1" s="1"/>
  <c r="G127" i="1" l="1"/>
  <c r="I126" i="1"/>
  <c r="H126" i="1"/>
  <c r="J126" i="1" s="1"/>
  <c r="G128" i="1" l="1"/>
  <c r="H127" i="1"/>
  <c r="J127" i="1" s="1"/>
  <c r="I127" i="1"/>
  <c r="G129" i="1" l="1"/>
  <c r="H128" i="1"/>
  <c r="J128" i="1" s="1"/>
  <c r="I128" i="1"/>
  <c r="G130" i="1" l="1"/>
  <c r="H129" i="1"/>
  <c r="J129" i="1" s="1"/>
  <c r="I129" i="1"/>
  <c r="G131" i="1" l="1"/>
  <c r="H130" i="1"/>
  <c r="J130" i="1" s="1"/>
  <c r="I130" i="1"/>
  <c r="G132" i="1" l="1"/>
  <c r="H131" i="1"/>
  <c r="J131" i="1" s="1"/>
  <c r="I131" i="1"/>
  <c r="G133" i="1" l="1"/>
  <c r="H132" i="1"/>
  <c r="J132" i="1" s="1"/>
  <c r="I132" i="1"/>
  <c r="G134" i="1" l="1"/>
  <c r="I133" i="1"/>
  <c r="H133" i="1"/>
  <c r="J133" i="1" s="1"/>
  <c r="G135" i="1" l="1"/>
  <c r="H134" i="1"/>
  <c r="J134" i="1" s="1"/>
  <c r="I134" i="1"/>
  <c r="G136" i="1" l="1"/>
  <c r="H135" i="1"/>
  <c r="J135" i="1" s="1"/>
  <c r="I135" i="1"/>
  <c r="G137" i="1" l="1"/>
  <c r="H136" i="1"/>
  <c r="J136" i="1" s="1"/>
  <c r="I136" i="1"/>
  <c r="G138" i="1" l="1"/>
  <c r="I137" i="1"/>
  <c r="H137" i="1"/>
  <c r="J137" i="1" s="1"/>
  <c r="G139" i="1" l="1"/>
  <c r="H138" i="1"/>
  <c r="J138" i="1" s="1"/>
  <c r="I138" i="1"/>
  <c r="G140" i="1" l="1"/>
  <c r="H139" i="1"/>
  <c r="J139" i="1" s="1"/>
  <c r="I139" i="1"/>
  <c r="G141" i="1" l="1"/>
  <c r="I140" i="1"/>
  <c r="H140" i="1"/>
  <c r="J140" i="1" s="1"/>
  <c r="G142" i="1" l="1"/>
  <c r="H141" i="1"/>
  <c r="J141" i="1" s="1"/>
  <c r="I141" i="1"/>
  <c r="G143" i="1" l="1"/>
  <c r="I142" i="1"/>
  <c r="H142" i="1"/>
  <c r="J142" i="1" s="1"/>
  <c r="G144" i="1" l="1"/>
  <c r="G145" i="1" s="1"/>
  <c r="H143" i="1"/>
  <c r="J143" i="1" s="1"/>
  <c r="I143" i="1"/>
  <c r="G146" i="1" l="1"/>
  <c r="I145" i="1"/>
  <c r="H145" i="1"/>
  <c r="J145" i="1" s="1"/>
  <c r="H144" i="1"/>
  <c r="J144" i="1" s="1"/>
  <c r="I144" i="1"/>
  <c r="I146" i="1" l="1"/>
  <c r="H146" i="1"/>
  <c r="J146" i="1" s="1"/>
  <c r="G147" i="1"/>
  <c r="H147" i="1" l="1"/>
  <c r="J147" i="1" s="1"/>
  <c r="I147" i="1"/>
  <c r="G148" i="1"/>
  <c r="I148" i="1" l="1"/>
  <c r="H148" i="1"/>
  <c r="J148" i="1" s="1"/>
  <c r="G149" i="1"/>
  <c r="G150" i="1" l="1"/>
  <c r="H149" i="1"/>
  <c r="J149" i="1" s="1"/>
  <c r="I149" i="1"/>
  <c r="I150" i="1" l="1"/>
  <c r="H150" i="1"/>
  <c r="J150" i="1" s="1"/>
  <c r="G151" i="1"/>
  <c r="G152" i="1" l="1"/>
  <c r="H151" i="1"/>
  <c r="J151" i="1" s="1"/>
  <c r="I151" i="1"/>
  <c r="G153" i="1" l="1"/>
  <c r="I152" i="1"/>
  <c r="H152" i="1"/>
  <c r="J152" i="1" s="1"/>
  <c r="I153" i="1" l="1"/>
  <c r="G154" i="1"/>
  <c r="H153" i="1"/>
  <c r="J153" i="1" s="1"/>
  <c r="I154" i="1" l="1"/>
  <c r="H154" i="1"/>
  <c r="J154" i="1" s="1"/>
  <c r="G155" i="1"/>
  <c r="I155" i="1" l="1"/>
  <c r="G156" i="1"/>
  <c r="H155" i="1"/>
  <c r="J155" i="1" s="1"/>
  <c r="G157" i="1" l="1"/>
  <c r="I156" i="1"/>
  <c r="H156" i="1"/>
  <c r="J156" i="1" s="1"/>
  <c r="G158" i="1" l="1"/>
  <c r="I157" i="1"/>
  <c r="H157" i="1"/>
  <c r="J157" i="1" s="1"/>
  <c r="H158" i="1" l="1"/>
  <c r="J158" i="1" s="1"/>
  <c r="I158" i="1"/>
  <c r="G159" i="1"/>
  <c r="G160" i="1" l="1"/>
  <c r="I159" i="1"/>
  <c r="H159" i="1"/>
  <c r="J159" i="1" s="1"/>
  <c r="H160" i="1" l="1"/>
  <c r="J160" i="1" s="1"/>
  <c r="G161" i="1"/>
  <c r="I160" i="1"/>
  <c r="I161" i="1" l="1"/>
  <c r="H161" i="1"/>
  <c r="J161" i="1" s="1"/>
  <c r="G162" i="1"/>
  <c r="G163" i="1" l="1"/>
  <c r="H162" i="1"/>
  <c r="J162" i="1" s="1"/>
  <c r="I162" i="1"/>
  <c r="G164" i="1" l="1"/>
  <c r="I163" i="1"/>
  <c r="H163" i="1"/>
  <c r="J163" i="1" s="1"/>
  <c r="H164" i="1" l="1"/>
  <c r="J164" i="1" s="1"/>
  <c r="G165" i="1"/>
  <c r="I164" i="1"/>
  <c r="H165" i="1" l="1"/>
  <c r="J165" i="1" s="1"/>
  <c r="G166" i="1"/>
  <c r="I165" i="1"/>
  <c r="I166" i="1" l="1"/>
  <c r="G167" i="1"/>
  <c r="H166" i="1"/>
  <c r="J166" i="1" s="1"/>
  <c r="G168" i="1" l="1"/>
  <c r="I167" i="1"/>
  <c r="H167" i="1"/>
  <c r="J167" i="1" s="1"/>
  <c r="H168" i="1" l="1"/>
  <c r="J168" i="1" s="1"/>
  <c r="G169" i="1"/>
  <c r="I168" i="1"/>
  <c r="I169" i="1" l="1"/>
  <c r="G170" i="1"/>
  <c r="H169" i="1"/>
  <c r="J169" i="1" s="1"/>
  <c r="G171" i="1" l="1"/>
  <c r="H170" i="1"/>
  <c r="J170" i="1" s="1"/>
  <c r="I170" i="1"/>
  <c r="I171" i="1" l="1"/>
  <c r="G172" i="1"/>
  <c r="H171" i="1"/>
  <c r="J171" i="1" s="1"/>
  <c r="H172" i="1" l="1"/>
  <c r="J172" i="1" s="1"/>
  <c r="I172" i="1"/>
  <c r="G173" i="1"/>
  <c r="I173" i="1" l="1"/>
  <c r="H173" i="1"/>
  <c r="J173" i="1" s="1"/>
  <c r="G174" i="1"/>
  <c r="H174" i="1" l="1"/>
  <c r="J174" i="1" s="1"/>
  <c r="I174" i="1"/>
  <c r="G175" i="1"/>
  <c r="G176" i="1" l="1"/>
  <c r="H175" i="1"/>
  <c r="J175" i="1" s="1"/>
  <c r="I175" i="1"/>
  <c r="G177" i="1" l="1"/>
  <c r="I176" i="1"/>
  <c r="H176" i="1"/>
  <c r="J176" i="1" s="1"/>
  <c r="G178" i="1" l="1"/>
  <c r="H177" i="1"/>
  <c r="J177" i="1" s="1"/>
  <c r="I177" i="1"/>
  <c r="G179" i="1" l="1"/>
  <c r="I178" i="1"/>
  <c r="H178" i="1"/>
  <c r="J178" i="1" s="1"/>
  <c r="G180" i="1" l="1"/>
  <c r="H179" i="1"/>
  <c r="J179" i="1" s="1"/>
  <c r="I179" i="1"/>
  <c r="G181" i="1" l="1"/>
  <c r="I180" i="1"/>
  <c r="H180" i="1"/>
  <c r="J180" i="1" s="1"/>
  <c r="H181" i="1" l="1"/>
  <c r="J181" i="1" s="1"/>
  <c r="I181" i="1"/>
  <c r="G182" i="1"/>
  <c r="I182" i="1" l="1"/>
  <c r="H182" i="1"/>
  <c r="J182" i="1" s="1"/>
  <c r="G183" i="1"/>
  <c r="I183" i="1" l="1"/>
  <c r="G184" i="1"/>
  <c r="H183" i="1"/>
  <c r="J183" i="1" s="1"/>
  <c r="I184" i="1" l="1"/>
  <c r="H184" i="1"/>
  <c r="J184" i="1" s="1"/>
</calcChain>
</file>

<file path=xl/sharedStrings.xml><?xml version="1.0" encoding="utf-8"?>
<sst xmlns="http://schemas.openxmlformats.org/spreadsheetml/2006/main" count="19" uniqueCount="17">
  <si>
    <t>C</t>
  </si>
  <si>
    <t>K</t>
  </si>
  <si>
    <t>x10^3 ksi</t>
  </si>
  <si>
    <t>Gpa</t>
  </si>
  <si>
    <t>Modulus</t>
  </si>
  <si>
    <t>Tmperature</t>
  </si>
  <si>
    <t>Model</t>
  </si>
  <si>
    <t>GPa</t>
  </si>
  <si>
    <t>Gamma transition end temperature</t>
  </si>
  <si>
    <t>Gamma transition start temperature</t>
  </si>
  <si>
    <t>E0</t>
  </si>
  <si>
    <t>Arc melted sample</t>
  </si>
  <si>
    <t>Induction melted sample</t>
  </si>
  <si>
    <t>1.  Rough, Frank A. An Evaluation of Data on Zirconium-Uranium Alloys, 1955-08, BMI-1030</t>
  </si>
  <si>
    <t>Ref. [1]</t>
  </si>
  <si>
    <t>References: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</si>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</sst>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3804720394654"/>
          <c:y val="5.2754022339135856E-2"/>
          <c:w val="0.83098156707467019"/>
          <c:h val="0.81416361321171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Arc melted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298</c:v>
                </c:pt>
                <c:pt idx="1">
                  <c:v>423</c:v>
                </c:pt>
                <c:pt idx="2">
                  <c:v>588</c:v>
                </c:pt>
                <c:pt idx="3">
                  <c:v>753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124.1201049897</c:v>
                </c:pt>
                <c:pt idx="1">
                  <c:v>120.10804589140001</c:v>
                </c:pt>
                <c:pt idx="2">
                  <c:v>113.56285307130001</c:v>
                </c:pt>
                <c:pt idx="3">
                  <c:v>104.2735469652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A-413B-A6A9-BE697AD85B5B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Induction melted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298</c:v>
                </c:pt>
                <c:pt idx="1">
                  <c:v>423</c:v>
                </c:pt>
                <c:pt idx="2">
                  <c:v>588</c:v>
                </c:pt>
                <c:pt idx="3">
                  <c:v>753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135.68261247869998</c:v>
                </c:pt>
                <c:pt idx="1">
                  <c:v>126.22162692329999</c:v>
                </c:pt>
                <c:pt idx="2">
                  <c:v>118.67393643539999</c:v>
                </c:pt>
                <c:pt idx="3">
                  <c:v>109.95482673319999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A-413B-A6A9-BE697AD85B5B}"/>
            </c:ext>
          </c:extLst>
        </c:ser>
        <c:ser>
          <c:idx val="2"/>
          <c:order val="2"/>
          <c:tx>
            <c:v>Model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Sheet1!$G$3:$G$500</c:f>
              <c:numCache>
                <c:formatCode>General</c:formatCode>
                <c:ptCount val="498"/>
                <c:pt idx="0">
                  <c:v>295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  <c:pt idx="44">
                  <c:v>515</c:v>
                </c:pt>
                <c:pt idx="45">
                  <c:v>520</c:v>
                </c:pt>
                <c:pt idx="46">
                  <c:v>525</c:v>
                </c:pt>
                <c:pt idx="47">
                  <c:v>530</c:v>
                </c:pt>
                <c:pt idx="48">
                  <c:v>535</c:v>
                </c:pt>
                <c:pt idx="49">
                  <c:v>540</c:v>
                </c:pt>
                <c:pt idx="50">
                  <c:v>545</c:v>
                </c:pt>
                <c:pt idx="51">
                  <c:v>550</c:v>
                </c:pt>
                <c:pt idx="52">
                  <c:v>555</c:v>
                </c:pt>
                <c:pt idx="53">
                  <c:v>560</c:v>
                </c:pt>
                <c:pt idx="54">
                  <c:v>565</c:v>
                </c:pt>
                <c:pt idx="55">
                  <c:v>570</c:v>
                </c:pt>
                <c:pt idx="56">
                  <c:v>575</c:v>
                </c:pt>
                <c:pt idx="57">
                  <c:v>580</c:v>
                </c:pt>
                <c:pt idx="58">
                  <c:v>585</c:v>
                </c:pt>
                <c:pt idx="59">
                  <c:v>590</c:v>
                </c:pt>
                <c:pt idx="60">
                  <c:v>595</c:v>
                </c:pt>
                <c:pt idx="61">
                  <c:v>600</c:v>
                </c:pt>
                <c:pt idx="62">
                  <c:v>605</c:v>
                </c:pt>
                <c:pt idx="63">
                  <c:v>610</c:v>
                </c:pt>
                <c:pt idx="64">
                  <c:v>615</c:v>
                </c:pt>
                <c:pt idx="65">
                  <c:v>620</c:v>
                </c:pt>
                <c:pt idx="66">
                  <c:v>625</c:v>
                </c:pt>
                <c:pt idx="67">
                  <c:v>630</c:v>
                </c:pt>
                <c:pt idx="68">
                  <c:v>635</c:v>
                </c:pt>
                <c:pt idx="69">
                  <c:v>640</c:v>
                </c:pt>
                <c:pt idx="70">
                  <c:v>645</c:v>
                </c:pt>
                <c:pt idx="71">
                  <c:v>650</c:v>
                </c:pt>
                <c:pt idx="72">
                  <c:v>655</c:v>
                </c:pt>
                <c:pt idx="73">
                  <c:v>660</c:v>
                </c:pt>
                <c:pt idx="74">
                  <c:v>665</c:v>
                </c:pt>
                <c:pt idx="75">
                  <c:v>670</c:v>
                </c:pt>
                <c:pt idx="76">
                  <c:v>675</c:v>
                </c:pt>
                <c:pt idx="77">
                  <c:v>680</c:v>
                </c:pt>
                <c:pt idx="78">
                  <c:v>685</c:v>
                </c:pt>
                <c:pt idx="79">
                  <c:v>690</c:v>
                </c:pt>
                <c:pt idx="80">
                  <c:v>695</c:v>
                </c:pt>
                <c:pt idx="81">
                  <c:v>700</c:v>
                </c:pt>
                <c:pt idx="82">
                  <c:v>705</c:v>
                </c:pt>
                <c:pt idx="83">
                  <c:v>710</c:v>
                </c:pt>
                <c:pt idx="84">
                  <c:v>715</c:v>
                </c:pt>
                <c:pt idx="85">
                  <c:v>720</c:v>
                </c:pt>
                <c:pt idx="86">
                  <c:v>725</c:v>
                </c:pt>
                <c:pt idx="87">
                  <c:v>730</c:v>
                </c:pt>
                <c:pt idx="88">
                  <c:v>735</c:v>
                </c:pt>
                <c:pt idx="89">
                  <c:v>740</c:v>
                </c:pt>
                <c:pt idx="90">
                  <c:v>745</c:v>
                </c:pt>
                <c:pt idx="91">
                  <c:v>750</c:v>
                </c:pt>
                <c:pt idx="92">
                  <c:v>755</c:v>
                </c:pt>
                <c:pt idx="93">
                  <c:v>760</c:v>
                </c:pt>
                <c:pt idx="94">
                  <c:v>765</c:v>
                </c:pt>
                <c:pt idx="95">
                  <c:v>770</c:v>
                </c:pt>
                <c:pt idx="96">
                  <c:v>775</c:v>
                </c:pt>
                <c:pt idx="97">
                  <c:v>780</c:v>
                </c:pt>
                <c:pt idx="98">
                  <c:v>785</c:v>
                </c:pt>
                <c:pt idx="99">
                  <c:v>790</c:v>
                </c:pt>
                <c:pt idx="100">
                  <c:v>795</c:v>
                </c:pt>
                <c:pt idx="101">
                  <c:v>800</c:v>
                </c:pt>
                <c:pt idx="102">
                  <c:v>805</c:v>
                </c:pt>
                <c:pt idx="103">
                  <c:v>810</c:v>
                </c:pt>
                <c:pt idx="104">
                  <c:v>815</c:v>
                </c:pt>
                <c:pt idx="105">
                  <c:v>820</c:v>
                </c:pt>
                <c:pt idx="106">
                  <c:v>825</c:v>
                </c:pt>
                <c:pt idx="107">
                  <c:v>830</c:v>
                </c:pt>
                <c:pt idx="108">
                  <c:v>835</c:v>
                </c:pt>
                <c:pt idx="109">
                  <c:v>840</c:v>
                </c:pt>
                <c:pt idx="110">
                  <c:v>845</c:v>
                </c:pt>
                <c:pt idx="111">
                  <c:v>850</c:v>
                </c:pt>
                <c:pt idx="112">
                  <c:v>855</c:v>
                </c:pt>
                <c:pt idx="113">
                  <c:v>860</c:v>
                </c:pt>
                <c:pt idx="114">
                  <c:v>865</c:v>
                </c:pt>
                <c:pt idx="115">
                  <c:v>870</c:v>
                </c:pt>
                <c:pt idx="116">
                  <c:v>875</c:v>
                </c:pt>
                <c:pt idx="117">
                  <c:v>880</c:v>
                </c:pt>
                <c:pt idx="118">
                  <c:v>885</c:v>
                </c:pt>
                <c:pt idx="119">
                  <c:v>890</c:v>
                </c:pt>
                <c:pt idx="120">
                  <c:v>895</c:v>
                </c:pt>
                <c:pt idx="121">
                  <c:v>900</c:v>
                </c:pt>
                <c:pt idx="122">
                  <c:v>905</c:v>
                </c:pt>
                <c:pt idx="123">
                  <c:v>910</c:v>
                </c:pt>
                <c:pt idx="124">
                  <c:v>915</c:v>
                </c:pt>
                <c:pt idx="125">
                  <c:v>920</c:v>
                </c:pt>
                <c:pt idx="126">
                  <c:v>925</c:v>
                </c:pt>
                <c:pt idx="127">
                  <c:v>930</c:v>
                </c:pt>
                <c:pt idx="128">
                  <c:v>935</c:v>
                </c:pt>
                <c:pt idx="129">
                  <c:v>940</c:v>
                </c:pt>
                <c:pt idx="130">
                  <c:v>945</c:v>
                </c:pt>
                <c:pt idx="131">
                  <c:v>950</c:v>
                </c:pt>
                <c:pt idx="132">
                  <c:v>955</c:v>
                </c:pt>
                <c:pt idx="133">
                  <c:v>960</c:v>
                </c:pt>
                <c:pt idx="134">
                  <c:v>965</c:v>
                </c:pt>
                <c:pt idx="135">
                  <c:v>970</c:v>
                </c:pt>
                <c:pt idx="136">
                  <c:v>975</c:v>
                </c:pt>
                <c:pt idx="137">
                  <c:v>980</c:v>
                </c:pt>
                <c:pt idx="138">
                  <c:v>985</c:v>
                </c:pt>
                <c:pt idx="139">
                  <c:v>990</c:v>
                </c:pt>
                <c:pt idx="140">
                  <c:v>995</c:v>
                </c:pt>
                <c:pt idx="141">
                  <c:v>1000</c:v>
                </c:pt>
                <c:pt idx="142">
                  <c:v>1005</c:v>
                </c:pt>
                <c:pt idx="143">
                  <c:v>1010</c:v>
                </c:pt>
                <c:pt idx="144">
                  <c:v>1015</c:v>
                </c:pt>
                <c:pt idx="145">
                  <c:v>1020</c:v>
                </c:pt>
                <c:pt idx="146">
                  <c:v>1025</c:v>
                </c:pt>
                <c:pt idx="147">
                  <c:v>1030</c:v>
                </c:pt>
                <c:pt idx="148">
                  <c:v>1035</c:v>
                </c:pt>
                <c:pt idx="149">
                  <c:v>1040</c:v>
                </c:pt>
                <c:pt idx="150">
                  <c:v>1045</c:v>
                </c:pt>
                <c:pt idx="151">
                  <c:v>1050</c:v>
                </c:pt>
                <c:pt idx="152">
                  <c:v>1055</c:v>
                </c:pt>
                <c:pt idx="153">
                  <c:v>1060</c:v>
                </c:pt>
                <c:pt idx="154">
                  <c:v>1065</c:v>
                </c:pt>
                <c:pt idx="155">
                  <c:v>1070</c:v>
                </c:pt>
                <c:pt idx="156">
                  <c:v>1075</c:v>
                </c:pt>
                <c:pt idx="157">
                  <c:v>1080</c:v>
                </c:pt>
                <c:pt idx="158">
                  <c:v>1085</c:v>
                </c:pt>
                <c:pt idx="159">
                  <c:v>1090</c:v>
                </c:pt>
                <c:pt idx="160">
                  <c:v>1095</c:v>
                </c:pt>
                <c:pt idx="161">
                  <c:v>1100</c:v>
                </c:pt>
                <c:pt idx="162">
                  <c:v>1105</c:v>
                </c:pt>
                <c:pt idx="163">
                  <c:v>1110</c:v>
                </c:pt>
                <c:pt idx="164">
                  <c:v>1115</c:v>
                </c:pt>
                <c:pt idx="165">
                  <c:v>1120</c:v>
                </c:pt>
                <c:pt idx="166">
                  <c:v>1125</c:v>
                </c:pt>
                <c:pt idx="167">
                  <c:v>1130</c:v>
                </c:pt>
                <c:pt idx="168">
                  <c:v>1135</c:v>
                </c:pt>
                <c:pt idx="169">
                  <c:v>1140</c:v>
                </c:pt>
                <c:pt idx="170">
                  <c:v>1145</c:v>
                </c:pt>
                <c:pt idx="171">
                  <c:v>1150</c:v>
                </c:pt>
                <c:pt idx="172">
                  <c:v>1155</c:v>
                </c:pt>
                <c:pt idx="173">
                  <c:v>1160</c:v>
                </c:pt>
                <c:pt idx="174">
                  <c:v>1165</c:v>
                </c:pt>
                <c:pt idx="175">
                  <c:v>1170</c:v>
                </c:pt>
                <c:pt idx="176">
                  <c:v>1175</c:v>
                </c:pt>
                <c:pt idx="177">
                  <c:v>1180</c:v>
                </c:pt>
                <c:pt idx="178">
                  <c:v>1185</c:v>
                </c:pt>
                <c:pt idx="179">
                  <c:v>1190</c:v>
                </c:pt>
                <c:pt idx="180">
                  <c:v>1195</c:v>
                </c:pt>
                <c:pt idx="181">
                  <c:v>1200</c:v>
                </c:pt>
              </c:numCache>
            </c:numRef>
          </c:xVal>
          <c:yVal>
            <c:numRef>
              <c:f>Sheet1!$J$3:$J$500</c:f>
              <c:numCache>
                <c:formatCode>General</c:formatCode>
                <c:ptCount val="498"/>
                <c:pt idx="0">
                  <c:v>129.946</c:v>
                </c:pt>
                <c:pt idx="1">
                  <c:v>129.70000000000002</c:v>
                </c:pt>
                <c:pt idx="2">
                  <c:v>129.45400000000001</c:v>
                </c:pt>
                <c:pt idx="3">
                  <c:v>129.208</c:v>
                </c:pt>
                <c:pt idx="4">
                  <c:v>128.96200000000002</c:v>
                </c:pt>
                <c:pt idx="5">
                  <c:v>128.71600000000001</c:v>
                </c:pt>
                <c:pt idx="6">
                  <c:v>128.47</c:v>
                </c:pt>
                <c:pt idx="7">
                  <c:v>128.22400000000002</c:v>
                </c:pt>
                <c:pt idx="8">
                  <c:v>127.97800000000001</c:v>
                </c:pt>
                <c:pt idx="9">
                  <c:v>127.732</c:v>
                </c:pt>
                <c:pt idx="10">
                  <c:v>127.486</c:v>
                </c:pt>
                <c:pt idx="11">
                  <c:v>127.24000000000001</c:v>
                </c:pt>
                <c:pt idx="12">
                  <c:v>126.994</c:v>
                </c:pt>
                <c:pt idx="13">
                  <c:v>126.748</c:v>
                </c:pt>
                <c:pt idx="14">
                  <c:v>126.50200000000001</c:v>
                </c:pt>
                <c:pt idx="15">
                  <c:v>126.256</c:v>
                </c:pt>
                <c:pt idx="16">
                  <c:v>126.01</c:v>
                </c:pt>
                <c:pt idx="17">
                  <c:v>125.76400000000001</c:v>
                </c:pt>
                <c:pt idx="18">
                  <c:v>125.518</c:v>
                </c:pt>
                <c:pt idx="19">
                  <c:v>125.27200000000001</c:v>
                </c:pt>
                <c:pt idx="20">
                  <c:v>125.02600000000001</c:v>
                </c:pt>
                <c:pt idx="21">
                  <c:v>124.78</c:v>
                </c:pt>
                <c:pt idx="22">
                  <c:v>124.53400000000001</c:v>
                </c:pt>
                <c:pt idx="23">
                  <c:v>124.28800000000001</c:v>
                </c:pt>
                <c:pt idx="24">
                  <c:v>124.042</c:v>
                </c:pt>
                <c:pt idx="25">
                  <c:v>123.79600000000001</c:v>
                </c:pt>
                <c:pt idx="26">
                  <c:v>123.55000000000001</c:v>
                </c:pt>
                <c:pt idx="27">
                  <c:v>123.304</c:v>
                </c:pt>
                <c:pt idx="28">
                  <c:v>123.05800000000001</c:v>
                </c:pt>
                <c:pt idx="29">
                  <c:v>122.81200000000001</c:v>
                </c:pt>
                <c:pt idx="30">
                  <c:v>122.566</c:v>
                </c:pt>
                <c:pt idx="31">
                  <c:v>122.32000000000001</c:v>
                </c:pt>
                <c:pt idx="32">
                  <c:v>122.07400000000001</c:v>
                </c:pt>
                <c:pt idx="33">
                  <c:v>121.828</c:v>
                </c:pt>
                <c:pt idx="34">
                  <c:v>121.58200000000001</c:v>
                </c:pt>
                <c:pt idx="35">
                  <c:v>121.33600000000001</c:v>
                </c:pt>
                <c:pt idx="36">
                  <c:v>121.09</c:v>
                </c:pt>
                <c:pt idx="37">
                  <c:v>120.84400000000001</c:v>
                </c:pt>
                <c:pt idx="38">
                  <c:v>120.59800000000001</c:v>
                </c:pt>
                <c:pt idx="39">
                  <c:v>120.352</c:v>
                </c:pt>
                <c:pt idx="40">
                  <c:v>120.10600000000001</c:v>
                </c:pt>
                <c:pt idx="41">
                  <c:v>119.86000000000001</c:v>
                </c:pt>
                <c:pt idx="42">
                  <c:v>119.614</c:v>
                </c:pt>
                <c:pt idx="43">
                  <c:v>119.36800000000001</c:v>
                </c:pt>
                <c:pt idx="44">
                  <c:v>119.12200000000001</c:v>
                </c:pt>
                <c:pt idx="45">
                  <c:v>118.876</c:v>
                </c:pt>
                <c:pt idx="46">
                  <c:v>118.63000000000001</c:v>
                </c:pt>
                <c:pt idx="47">
                  <c:v>118.38400000000001</c:v>
                </c:pt>
                <c:pt idx="48">
                  <c:v>118.13800000000001</c:v>
                </c:pt>
                <c:pt idx="49">
                  <c:v>117.89200000000001</c:v>
                </c:pt>
                <c:pt idx="50">
                  <c:v>117.64600000000002</c:v>
                </c:pt>
                <c:pt idx="51">
                  <c:v>117.4</c:v>
                </c:pt>
                <c:pt idx="52">
                  <c:v>117.15400000000001</c:v>
                </c:pt>
                <c:pt idx="53">
                  <c:v>116.90800000000002</c:v>
                </c:pt>
                <c:pt idx="54">
                  <c:v>116.66200000000001</c:v>
                </c:pt>
                <c:pt idx="55">
                  <c:v>116.41600000000001</c:v>
                </c:pt>
                <c:pt idx="56">
                  <c:v>116.17000000000002</c:v>
                </c:pt>
                <c:pt idx="57">
                  <c:v>115.92400000000001</c:v>
                </c:pt>
                <c:pt idx="58">
                  <c:v>115.67800000000001</c:v>
                </c:pt>
                <c:pt idx="59">
                  <c:v>115.43200000000002</c:v>
                </c:pt>
                <c:pt idx="60">
                  <c:v>115.18600000000001</c:v>
                </c:pt>
                <c:pt idx="61">
                  <c:v>114.94000000000001</c:v>
                </c:pt>
                <c:pt idx="62">
                  <c:v>114.694</c:v>
                </c:pt>
                <c:pt idx="63">
                  <c:v>114.44800000000001</c:v>
                </c:pt>
                <c:pt idx="64">
                  <c:v>114.20200000000001</c:v>
                </c:pt>
                <c:pt idx="65">
                  <c:v>113.956</c:v>
                </c:pt>
                <c:pt idx="66">
                  <c:v>113.71000000000001</c:v>
                </c:pt>
                <c:pt idx="67">
                  <c:v>113.46400000000001</c:v>
                </c:pt>
                <c:pt idx="68">
                  <c:v>113.218</c:v>
                </c:pt>
                <c:pt idx="69">
                  <c:v>112.97200000000001</c:v>
                </c:pt>
                <c:pt idx="70">
                  <c:v>112.726</c:v>
                </c:pt>
                <c:pt idx="71">
                  <c:v>112.48</c:v>
                </c:pt>
                <c:pt idx="72">
                  <c:v>112.23400000000001</c:v>
                </c:pt>
                <c:pt idx="73">
                  <c:v>111.988</c:v>
                </c:pt>
                <c:pt idx="74">
                  <c:v>111.742</c:v>
                </c:pt>
                <c:pt idx="75">
                  <c:v>111.49600000000001</c:v>
                </c:pt>
                <c:pt idx="76">
                  <c:v>111.25</c:v>
                </c:pt>
                <c:pt idx="77">
                  <c:v>111.004</c:v>
                </c:pt>
                <c:pt idx="78">
                  <c:v>110.75800000000001</c:v>
                </c:pt>
                <c:pt idx="79">
                  <c:v>110.512</c:v>
                </c:pt>
                <c:pt idx="80">
                  <c:v>110.26600000000001</c:v>
                </c:pt>
                <c:pt idx="81">
                  <c:v>110.02000000000001</c:v>
                </c:pt>
                <c:pt idx="82">
                  <c:v>109.774</c:v>
                </c:pt>
                <c:pt idx="83">
                  <c:v>109.52800000000001</c:v>
                </c:pt>
                <c:pt idx="84">
                  <c:v>109.28200000000001</c:v>
                </c:pt>
                <c:pt idx="85">
                  <c:v>109.036</c:v>
                </c:pt>
                <c:pt idx="86">
                  <c:v>108.79</c:v>
                </c:pt>
                <c:pt idx="87">
                  <c:v>108.54400000000001</c:v>
                </c:pt>
                <c:pt idx="88">
                  <c:v>108.298</c:v>
                </c:pt>
                <c:pt idx="89">
                  <c:v>108.05200000000001</c:v>
                </c:pt>
                <c:pt idx="90">
                  <c:v>107.80600000000001</c:v>
                </c:pt>
                <c:pt idx="91">
                  <c:v>107.56</c:v>
                </c:pt>
                <c:pt idx="92">
                  <c:v>107.31400000000001</c:v>
                </c:pt>
                <c:pt idx="93">
                  <c:v>107.06800000000001</c:v>
                </c:pt>
                <c:pt idx="94">
                  <c:v>106.822</c:v>
                </c:pt>
                <c:pt idx="95">
                  <c:v>106.57600000000001</c:v>
                </c:pt>
                <c:pt idx="96">
                  <c:v>106.33000000000001</c:v>
                </c:pt>
                <c:pt idx="97">
                  <c:v>106.084</c:v>
                </c:pt>
                <c:pt idx="98">
                  <c:v>105.83800000000001</c:v>
                </c:pt>
                <c:pt idx="99">
                  <c:v>105.59200000000001</c:v>
                </c:pt>
                <c:pt idx="100">
                  <c:v>105.346</c:v>
                </c:pt>
                <c:pt idx="101">
                  <c:v>105.10000000000001</c:v>
                </c:pt>
                <c:pt idx="102">
                  <c:v>104.85400000000001</c:v>
                </c:pt>
                <c:pt idx="103">
                  <c:v>104.608</c:v>
                </c:pt>
                <c:pt idx="104">
                  <c:v>104.36200000000001</c:v>
                </c:pt>
                <c:pt idx="105">
                  <c:v>104.11600000000001</c:v>
                </c:pt>
                <c:pt idx="106">
                  <c:v>103.87</c:v>
                </c:pt>
                <c:pt idx="107">
                  <c:v>103.62400000000001</c:v>
                </c:pt>
                <c:pt idx="108">
                  <c:v>103.37800000000001</c:v>
                </c:pt>
                <c:pt idx="109">
                  <c:v>103.13200000000001</c:v>
                </c:pt>
                <c:pt idx="110">
                  <c:v>102.88600000000001</c:v>
                </c:pt>
                <c:pt idx="111">
                  <c:v>102.64000000000001</c:v>
                </c:pt>
                <c:pt idx="112">
                  <c:v>102.39400000000001</c:v>
                </c:pt>
                <c:pt idx="113">
                  <c:v>102.14800000000001</c:v>
                </c:pt>
                <c:pt idx="114">
                  <c:v>101.90200000000002</c:v>
                </c:pt>
                <c:pt idx="115">
                  <c:v>97.615344000000007</c:v>
                </c:pt>
                <c:pt idx="116">
                  <c:v>87.267704000000009</c:v>
                </c:pt>
                <c:pt idx="117">
                  <c:v>76.920064000000011</c:v>
                </c:pt>
                <c:pt idx="118">
                  <c:v>70.613080000000011</c:v>
                </c:pt>
                <c:pt idx="119">
                  <c:v>70.367080000000001</c:v>
                </c:pt>
                <c:pt idx="120">
                  <c:v>70.121080000000021</c:v>
                </c:pt>
                <c:pt idx="121">
                  <c:v>69.875080000000011</c:v>
                </c:pt>
                <c:pt idx="122">
                  <c:v>69.629080000000002</c:v>
                </c:pt>
                <c:pt idx="123">
                  <c:v>69.383080000000021</c:v>
                </c:pt>
                <c:pt idx="124">
                  <c:v>69.137080000000012</c:v>
                </c:pt>
                <c:pt idx="125">
                  <c:v>68.891080000000002</c:v>
                </c:pt>
                <c:pt idx="126">
                  <c:v>68.645080000000021</c:v>
                </c:pt>
                <c:pt idx="127">
                  <c:v>68.399080000000012</c:v>
                </c:pt>
                <c:pt idx="128">
                  <c:v>68.153080000000003</c:v>
                </c:pt>
                <c:pt idx="129">
                  <c:v>67.907080000000022</c:v>
                </c:pt>
                <c:pt idx="130">
                  <c:v>67.661080000000013</c:v>
                </c:pt>
                <c:pt idx="131">
                  <c:v>67.415080000000003</c:v>
                </c:pt>
                <c:pt idx="132">
                  <c:v>67.169080000000022</c:v>
                </c:pt>
                <c:pt idx="133">
                  <c:v>66.923080000000013</c:v>
                </c:pt>
                <c:pt idx="134">
                  <c:v>66.677080000000004</c:v>
                </c:pt>
                <c:pt idx="135">
                  <c:v>66.431080000000009</c:v>
                </c:pt>
                <c:pt idx="136">
                  <c:v>66.185080000000013</c:v>
                </c:pt>
                <c:pt idx="137">
                  <c:v>65.939080000000004</c:v>
                </c:pt>
                <c:pt idx="138">
                  <c:v>65.693080000000009</c:v>
                </c:pt>
                <c:pt idx="139">
                  <c:v>65.447080000000014</c:v>
                </c:pt>
                <c:pt idx="140">
                  <c:v>65.201080000000005</c:v>
                </c:pt>
                <c:pt idx="141">
                  <c:v>64.955080000000009</c:v>
                </c:pt>
                <c:pt idx="142">
                  <c:v>64.709080000000014</c:v>
                </c:pt>
                <c:pt idx="143">
                  <c:v>64.463080000000005</c:v>
                </c:pt>
                <c:pt idx="144">
                  <c:v>64.21708000000001</c:v>
                </c:pt>
                <c:pt idx="145">
                  <c:v>63.971080000000015</c:v>
                </c:pt>
                <c:pt idx="146">
                  <c:v>63.725080000000005</c:v>
                </c:pt>
                <c:pt idx="147">
                  <c:v>63.47908000000001</c:v>
                </c:pt>
                <c:pt idx="148">
                  <c:v>63.233080000000015</c:v>
                </c:pt>
                <c:pt idx="149">
                  <c:v>62.987080000000006</c:v>
                </c:pt>
                <c:pt idx="150">
                  <c:v>62.741080000000011</c:v>
                </c:pt>
                <c:pt idx="151">
                  <c:v>62.495080000000016</c:v>
                </c:pt>
                <c:pt idx="152">
                  <c:v>62.249080000000006</c:v>
                </c:pt>
                <c:pt idx="153">
                  <c:v>62.003080000000011</c:v>
                </c:pt>
                <c:pt idx="154">
                  <c:v>61.757080000000016</c:v>
                </c:pt>
                <c:pt idx="155">
                  <c:v>61.511080000000007</c:v>
                </c:pt>
                <c:pt idx="156">
                  <c:v>61.265080000000012</c:v>
                </c:pt>
                <c:pt idx="157">
                  <c:v>61.019080000000017</c:v>
                </c:pt>
                <c:pt idx="158">
                  <c:v>60.773080000000007</c:v>
                </c:pt>
                <c:pt idx="159">
                  <c:v>60.527080000000012</c:v>
                </c:pt>
                <c:pt idx="160">
                  <c:v>60.281080000000017</c:v>
                </c:pt>
                <c:pt idx="161">
                  <c:v>60.035080000000008</c:v>
                </c:pt>
                <c:pt idx="162">
                  <c:v>59.789080000000013</c:v>
                </c:pt>
                <c:pt idx="163">
                  <c:v>59.543080000000018</c:v>
                </c:pt>
                <c:pt idx="164">
                  <c:v>59.297080000000008</c:v>
                </c:pt>
                <c:pt idx="165">
                  <c:v>59.051080000000013</c:v>
                </c:pt>
                <c:pt idx="166">
                  <c:v>58.805080000000018</c:v>
                </c:pt>
                <c:pt idx="167">
                  <c:v>58.559080000000009</c:v>
                </c:pt>
                <c:pt idx="168">
                  <c:v>58.313080000000014</c:v>
                </c:pt>
                <c:pt idx="169">
                  <c:v>58.067080000000018</c:v>
                </c:pt>
                <c:pt idx="170">
                  <c:v>57.821080000000009</c:v>
                </c:pt>
                <c:pt idx="171">
                  <c:v>57.575080000000014</c:v>
                </c:pt>
                <c:pt idx="172">
                  <c:v>57.329080000000019</c:v>
                </c:pt>
                <c:pt idx="173">
                  <c:v>57.08308000000001</c:v>
                </c:pt>
                <c:pt idx="174">
                  <c:v>56.837080000000014</c:v>
                </c:pt>
                <c:pt idx="175">
                  <c:v>56.591080000000019</c:v>
                </c:pt>
                <c:pt idx="176">
                  <c:v>56.34508000000001</c:v>
                </c:pt>
                <c:pt idx="177">
                  <c:v>56.099080000000015</c:v>
                </c:pt>
                <c:pt idx="178">
                  <c:v>55.85308000000002</c:v>
                </c:pt>
                <c:pt idx="179">
                  <c:v>55.607080000000011</c:v>
                </c:pt>
                <c:pt idx="180">
                  <c:v>55.361080000000001</c:v>
                </c:pt>
                <c:pt idx="181">
                  <c:v>55.11508000000002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B-4E46-866E-FCC0B324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953848"/>
        <c:axId val="745953192"/>
      </c:scatterChart>
      <c:valAx>
        <c:axId val="745953848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53192"/>
        <c:crosses val="autoZero"/>
        <c:crossBetween val="midCat"/>
      </c:valAx>
      <c:valAx>
        <c:axId val="7459531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 Modulus,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489358285281262E-2"/>
              <c:y val="0.36275668511733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5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58948224206199"/>
          <c:y val="9.302746810114082E-2"/>
          <c:w val="0.32712626026909158"/>
          <c:h val="0.1670803773290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30437092719567"/>
                  <c:y val="0.14541462345850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-0.0492x + 144.46</a:t>
                    </a:r>
                    <a:br>
                      <a:rPr lang="en-US" baseline="0"/>
                    </a:br>
                    <a:r>
                      <a:rPr lang="en-US" baseline="0"/>
                      <a:t>R² = 0.9976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Fitting of average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Sheet1!$C$14:$C$17</c:f>
              <c:numCache>
                <c:formatCode>General</c:formatCode>
                <c:ptCount val="4"/>
                <c:pt idx="0">
                  <c:v>298</c:v>
                </c:pt>
                <c:pt idx="1">
                  <c:v>423</c:v>
                </c:pt>
                <c:pt idx="2">
                  <c:v>588</c:v>
                </c:pt>
                <c:pt idx="3">
                  <c:v>753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129.90135873419999</c:v>
                </c:pt>
                <c:pt idx="1">
                  <c:v>123.16483640735001</c:v>
                </c:pt>
                <c:pt idx="2">
                  <c:v>116.11839475335</c:v>
                </c:pt>
                <c:pt idx="3">
                  <c:v>107.1141868492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4FD8-8EF1-B4760F84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46224"/>
        <c:axId val="823640320"/>
      </c:scatterChart>
      <c:valAx>
        <c:axId val="823646224"/>
        <c:scaling>
          <c:orientation val="minMax"/>
          <c:min val="2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0320"/>
        <c:crosses val="autoZero"/>
        <c:crossBetween val="midCat"/>
      </c:valAx>
      <c:valAx>
        <c:axId val="8236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 Modulus,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6</xdr:row>
      <xdr:rowOff>38100</xdr:rowOff>
    </xdr:from>
    <xdr:to>
      <xdr:col>18</xdr:col>
      <xdr:colOff>485775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395C6-6541-4789-BDA1-8AF209646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27</xdr:row>
      <xdr:rowOff>47625</xdr:rowOff>
    </xdr:from>
    <xdr:to>
      <xdr:col>18</xdr:col>
      <xdr:colOff>504825</xdr:colOff>
      <xdr:row>47</xdr:row>
      <xdr:rowOff>44903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91EDF-340A-43FB-985B-67816D70E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tabSelected="1" workbookViewId="0">
      <selection activeCell="W9" sqref="W9"/>
    </sheetView>
  </sheetViews>
  <sheetFormatPr defaultRowHeight="14.5" x14ac:dyDescent="0.35"/>
  <cols>
    <col min="1" max="1" width="23.54296875" customWidth="1"/>
    <col min="2" max="2" width="16.7265625" customWidth="1"/>
    <col min="6" max="6" width="17" customWidth="1"/>
    <col min="9" max="11" width="10.1796875" customWidth="1"/>
    <col min="12" max="12" width="12.7265625" customWidth="1"/>
  </cols>
  <sheetData>
    <row r="1" spans="1:12" x14ac:dyDescent="0.35">
      <c r="B1" t="s">
        <v>5</v>
      </c>
      <c r="D1" t="s">
        <v>4</v>
      </c>
      <c r="G1" t="s">
        <v>6</v>
      </c>
      <c r="L1" t="s">
        <v>9</v>
      </c>
    </row>
    <row r="2" spans="1:12" x14ac:dyDescent="0.35">
      <c r="B2" t="s">
        <v>0</v>
      </c>
      <c r="C2" t="s">
        <v>1</v>
      </c>
      <c r="D2" t="s">
        <v>2</v>
      </c>
      <c r="E2" t="s">
        <v>3</v>
      </c>
      <c r="G2" t="s">
        <v>1</v>
      </c>
      <c r="H2" t="s">
        <v>7</v>
      </c>
      <c r="L2">
        <v>868</v>
      </c>
    </row>
    <row r="3" spans="1:12" x14ac:dyDescent="0.35">
      <c r="A3" t="s">
        <v>11</v>
      </c>
      <c r="B3">
        <v>25</v>
      </c>
      <c r="C3">
        <f>B3+273</f>
        <v>298</v>
      </c>
      <c r="D3">
        <v>18.002099999999999</v>
      </c>
      <c r="E3">
        <f>D3*6.894757</f>
        <v>124.1201049897</v>
      </c>
      <c r="G3">
        <v>295</v>
      </c>
      <c r="H3">
        <f>144.46 - 0.0492*G3</f>
        <v>129.946</v>
      </c>
      <c r="I3">
        <f t="shared" ref="I3:I34" si="0">IF(AND(G3&lt;$L$4, G3&gt;$L$2), (G3-$L$2)/($L$4-$L$2), 0)</f>
        <v>0</v>
      </c>
      <c r="J3">
        <f>H3-IF(G3&gt;$L$4,1,I3)*0.3*$L$6</f>
        <v>129.946</v>
      </c>
      <c r="L3" t="s">
        <v>8</v>
      </c>
    </row>
    <row r="4" spans="1:12" x14ac:dyDescent="0.35">
      <c r="A4" t="s">
        <v>14</v>
      </c>
      <c r="B4">
        <v>150</v>
      </c>
      <c r="C4">
        <f t="shared" ref="C4:C6" si="1">B4+273</f>
        <v>423</v>
      </c>
      <c r="D4">
        <v>17.420200000000001</v>
      </c>
      <c r="E4">
        <f t="shared" ref="E4:E6" si="2">D4*6.894757</f>
        <v>120.10804589140001</v>
      </c>
      <c r="G4">
        <f>G3+5</f>
        <v>300</v>
      </c>
      <c r="H4">
        <f t="shared" ref="H4:H67" si="3">144.46 - 0.0492*G4</f>
        <v>129.70000000000002</v>
      </c>
      <c r="I4">
        <f t="shared" si="0"/>
        <v>0</v>
      </c>
      <c r="J4">
        <f t="shared" ref="J4:J67" si="4">H4-IF(G4&gt;$L$4,1,I4)*0.3*$L$6</f>
        <v>129.70000000000002</v>
      </c>
      <c r="L4">
        <v>883</v>
      </c>
    </row>
    <row r="5" spans="1:12" x14ac:dyDescent="0.35">
      <c r="B5">
        <v>315</v>
      </c>
      <c r="C5">
        <f t="shared" si="1"/>
        <v>588</v>
      </c>
      <c r="D5">
        <v>16.4709</v>
      </c>
      <c r="E5">
        <f t="shared" si="2"/>
        <v>113.56285307130001</v>
      </c>
      <c r="G5">
        <f t="shared" ref="G5:G68" si="5">G4+5</f>
        <v>305</v>
      </c>
      <c r="H5">
        <f t="shared" si="3"/>
        <v>129.45400000000001</v>
      </c>
      <c r="I5">
        <f t="shared" si="0"/>
        <v>0</v>
      </c>
      <c r="J5">
        <f t="shared" si="4"/>
        <v>129.45400000000001</v>
      </c>
      <c r="L5" t="s">
        <v>10</v>
      </c>
    </row>
    <row r="6" spans="1:12" x14ac:dyDescent="0.35">
      <c r="B6">
        <v>480</v>
      </c>
      <c r="C6">
        <f t="shared" si="1"/>
        <v>753</v>
      </c>
      <c r="D6">
        <v>15.1236</v>
      </c>
      <c r="E6">
        <f t="shared" si="2"/>
        <v>104.2735469652</v>
      </c>
      <c r="G6">
        <f t="shared" si="5"/>
        <v>310</v>
      </c>
      <c r="H6">
        <f t="shared" si="3"/>
        <v>129.208</v>
      </c>
      <c r="I6">
        <f t="shared" si="0"/>
        <v>0</v>
      </c>
      <c r="J6">
        <f t="shared" si="4"/>
        <v>129.208</v>
      </c>
      <c r="L6">
        <f>144.46 - 0.0492*L4</f>
        <v>101.0164</v>
      </c>
    </row>
    <row r="7" spans="1:12" x14ac:dyDescent="0.35">
      <c r="G7">
        <f t="shared" si="5"/>
        <v>315</v>
      </c>
      <c r="H7">
        <f t="shared" si="3"/>
        <v>128.96200000000002</v>
      </c>
      <c r="I7">
        <f t="shared" si="0"/>
        <v>0</v>
      </c>
      <c r="J7">
        <f t="shared" si="4"/>
        <v>128.96200000000002</v>
      </c>
    </row>
    <row r="8" spans="1:12" x14ac:dyDescent="0.35">
      <c r="G8">
        <f t="shared" si="5"/>
        <v>320</v>
      </c>
      <c r="H8">
        <f t="shared" si="3"/>
        <v>128.71600000000001</v>
      </c>
      <c r="I8">
        <f t="shared" si="0"/>
        <v>0</v>
      </c>
      <c r="J8">
        <f t="shared" si="4"/>
        <v>128.71600000000001</v>
      </c>
    </row>
    <row r="9" spans="1:12" x14ac:dyDescent="0.35">
      <c r="A9" t="s">
        <v>12</v>
      </c>
      <c r="B9">
        <v>25</v>
      </c>
      <c r="C9">
        <f t="shared" ref="C9:C17" si="6">B9+273</f>
        <v>298</v>
      </c>
      <c r="D9">
        <v>19.679099999999998</v>
      </c>
      <c r="E9">
        <f t="shared" ref="E9:E12" si="7">D9*6.894757</f>
        <v>135.68261247869998</v>
      </c>
      <c r="G9">
        <f t="shared" si="5"/>
        <v>325</v>
      </c>
      <c r="H9">
        <f t="shared" si="3"/>
        <v>128.47</v>
      </c>
      <c r="I9">
        <f t="shared" si="0"/>
        <v>0</v>
      </c>
      <c r="J9">
        <f t="shared" si="4"/>
        <v>128.47</v>
      </c>
    </row>
    <row r="10" spans="1:12" x14ac:dyDescent="0.35">
      <c r="A10" t="s">
        <v>14</v>
      </c>
      <c r="B10">
        <v>150</v>
      </c>
      <c r="C10">
        <f t="shared" si="6"/>
        <v>423</v>
      </c>
      <c r="D10">
        <v>18.306899999999999</v>
      </c>
      <c r="E10">
        <f t="shared" si="7"/>
        <v>126.22162692329999</v>
      </c>
      <c r="G10">
        <f t="shared" si="5"/>
        <v>330</v>
      </c>
      <c r="H10">
        <f t="shared" si="3"/>
        <v>128.22400000000002</v>
      </c>
      <c r="I10">
        <f t="shared" si="0"/>
        <v>0</v>
      </c>
      <c r="J10">
        <f t="shared" si="4"/>
        <v>128.22400000000002</v>
      </c>
    </row>
    <row r="11" spans="1:12" x14ac:dyDescent="0.35">
      <c r="B11">
        <v>315</v>
      </c>
      <c r="C11">
        <f>B11+273</f>
        <v>588</v>
      </c>
      <c r="D11">
        <v>17.212199999999999</v>
      </c>
      <c r="E11">
        <f>D11*6.894757</f>
        <v>118.67393643539999</v>
      </c>
      <c r="G11">
        <f t="shared" si="5"/>
        <v>335</v>
      </c>
      <c r="H11">
        <f t="shared" si="3"/>
        <v>127.97800000000001</v>
      </c>
      <c r="I11">
        <f t="shared" si="0"/>
        <v>0</v>
      </c>
      <c r="J11">
        <f t="shared" si="4"/>
        <v>127.97800000000001</v>
      </c>
    </row>
    <row r="12" spans="1:12" x14ac:dyDescent="0.35">
      <c r="B12">
        <v>480</v>
      </c>
      <c r="C12">
        <f t="shared" si="6"/>
        <v>753</v>
      </c>
      <c r="D12">
        <v>15.9476</v>
      </c>
      <c r="E12">
        <f t="shared" si="7"/>
        <v>109.95482673319999</v>
      </c>
      <c r="G12">
        <f t="shared" si="5"/>
        <v>340</v>
      </c>
      <c r="H12">
        <f t="shared" si="3"/>
        <v>127.732</v>
      </c>
      <c r="I12">
        <f t="shared" si="0"/>
        <v>0</v>
      </c>
      <c r="J12">
        <f t="shared" si="4"/>
        <v>127.732</v>
      </c>
    </row>
    <row r="13" spans="1:12" x14ac:dyDescent="0.35">
      <c r="G13">
        <f t="shared" si="5"/>
        <v>345</v>
      </c>
      <c r="H13">
        <f t="shared" si="3"/>
        <v>127.486</v>
      </c>
      <c r="I13">
        <f t="shared" si="0"/>
        <v>0</v>
      </c>
      <c r="J13">
        <f t="shared" si="4"/>
        <v>127.486</v>
      </c>
    </row>
    <row r="14" spans="1:12" x14ac:dyDescent="0.35">
      <c r="A14" t="s">
        <v>16</v>
      </c>
      <c r="B14">
        <v>25</v>
      </c>
      <c r="C14">
        <f t="shared" si="6"/>
        <v>298</v>
      </c>
      <c r="E14">
        <f>(E3+E9)/2</f>
        <v>129.90135873419999</v>
      </c>
      <c r="G14">
        <f t="shared" si="5"/>
        <v>350</v>
      </c>
      <c r="H14">
        <f t="shared" si="3"/>
        <v>127.24000000000001</v>
      </c>
      <c r="I14">
        <f t="shared" si="0"/>
        <v>0</v>
      </c>
      <c r="J14">
        <f t="shared" si="4"/>
        <v>127.24000000000001</v>
      </c>
    </row>
    <row r="15" spans="1:12" x14ac:dyDescent="0.35">
      <c r="B15">
        <v>150</v>
      </c>
      <c r="C15">
        <f t="shared" si="6"/>
        <v>423</v>
      </c>
      <c r="E15">
        <f t="shared" ref="E15:E17" si="8">(E4+E10)/2</f>
        <v>123.16483640735001</v>
      </c>
      <c r="G15">
        <f t="shared" si="5"/>
        <v>355</v>
      </c>
      <c r="H15">
        <f t="shared" si="3"/>
        <v>126.994</v>
      </c>
      <c r="I15">
        <f t="shared" si="0"/>
        <v>0</v>
      </c>
      <c r="J15">
        <f t="shared" si="4"/>
        <v>126.994</v>
      </c>
    </row>
    <row r="16" spans="1:12" x14ac:dyDescent="0.35">
      <c r="B16">
        <v>315</v>
      </c>
      <c r="C16">
        <f>B16+273</f>
        <v>588</v>
      </c>
      <c r="E16">
        <f t="shared" si="8"/>
        <v>116.11839475335</v>
      </c>
      <c r="G16">
        <f t="shared" si="5"/>
        <v>360</v>
      </c>
      <c r="H16">
        <f t="shared" si="3"/>
        <v>126.748</v>
      </c>
      <c r="I16">
        <f t="shared" si="0"/>
        <v>0</v>
      </c>
      <c r="J16">
        <f t="shared" si="4"/>
        <v>126.748</v>
      </c>
    </row>
    <row r="17" spans="1:10" x14ac:dyDescent="0.35">
      <c r="B17">
        <v>480</v>
      </c>
      <c r="C17">
        <f t="shared" si="6"/>
        <v>753</v>
      </c>
      <c r="E17">
        <f t="shared" si="8"/>
        <v>107.1141868492</v>
      </c>
      <c r="G17">
        <f t="shared" si="5"/>
        <v>365</v>
      </c>
      <c r="H17">
        <f t="shared" si="3"/>
        <v>126.50200000000001</v>
      </c>
      <c r="I17">
        <f t="shared" si="0"/>
        <v>0</v>
      </c>
      <c r="J17">
        <f t="shared" si="4"/>
        <v>126.50200000000001</v>
      </c>
    </row>
    <row r="18" spans="1:10" x14ac:dyDescent="0.35">
      <c r="G18">
        <f t="shared" si="5"/>
        <v>370</v>
      </c>
      <c r="H18">
        <f t="shared" si="3"/>
        <v>126.256</v>
      </c>
      <c r="I18">
        <f t="shared" si="0"/>
        <v>0</v>
      </c>
      <c r="J18">
        <f t="shared" si="4"/>
        <v>126.256</v>
      </c>
    </row>
    <row r="19" spans="1:10" x14ac:dyDescent="0.35">
      <c r="C19">
        <v>295</v>
      </c>
      <c r="E19">
        <v>140.5</v>
      </c>
      <c r="G19">
        <f t="shared" si="5"/>
        <v>375</v>
      </c>
      <c r="H19">
        <f t="shared" si="3"/>
        <v>126.01</v>
      </c>
      <c r="I19">
        <f t="shared" si="0"/>
        <v>0</v>
      </c>
      <c r="J19">
        <f t="shared" si="4"/>
        <v>126.01</v>
      </c>
    </row>
    <row r="20" spans="1:10" x14ac:dyDescent="0.35">
      <c r="G20">
        <f t="shared" si="5"/>
        <v>380</v>
      </c>
      <c r="H20">
        <f t="shared" si="3"/>
        <v>125.76400000000001</v>
      </c>
      <c r="I20">
        <f t="shared" si="0"/>
        <v>0</v>
      </c>
      <c r="J20">
        <f t="shared" si="4"/>
        <v>125.76400000000001</v>
      </c>
    </row>
    <row r="21" spans="1:10" x14ac:dyDescent="0.35">
      <c r="A21" t="s">
        <v>15</v>
      </c>
      <c r="G21">
        <f t="shared" si="5"/>
        <v>385</v>
      </c>
      <c r="H21">
        <f t="shared" si="3"/>
        <v>125.518</v>
      </c>
      <c r="I21">
        <f t="shared" si="0"/>
        <v>0</v>
      </c>
      <c r="J21">
        <f t="shared" si="4"/>
        <v>125.518</v>
      </c>
    </row>
    <row r="22" spans="1:10" x14ac:dyDescent="0.35">
      <c r="A22" t="s">
        <v>13</v>
      </c>
      <c r="G22">
        <f t="shared" si="5"/>
        <v>390</v>
      </c>
      <c r="H22">
        <f t="shared" si="3"/>
        <v>125.27200000000001</v>
      </c>
      <c r="I22">
        <f t="shared" si="0"/>
        <v>0</v>
      </c>
      <c r="J22">
        <f t="shared" si="4"/>
        <v>125.27200000000001</v>
      </c>
    </row>
    <row r="23" spans="1:10" x14ac:dyDescent="0.35">
      <c r="G23">
        <f t="shared" si="5"/>
        <v>395</v>
      </c>
      <c r="H23">
        <f t="shared" si="3"/>
        <v>125.02600000000001</v>
      </c>
      <c r="I23">
        <f t="shared" si="0"/>
        <v>0</v>
      </c>
      <c r="J23">
        <f t="shared" si="4"/>
        <v>125.02600000000001</v>
      </c>
    </row>
    <row r="24" spans="1:10" x14ac:dyDescent="0.35">
      <c r="G24">
        <f t="shared" si="5"/>
        <v>400</v>
      </c>
      <c r="H24">
        <f t="shared" si="3"/>
        <v>124.78</v>
      </c>
      <c r="I24">
        <f t="shared" si="0"/>
        <v>0</v>
      </c>
      <c r="J24">
        <f t="shared" si="4"/>
        <v>124.78</v>
      </c>
    </row>
    <row r="25" spans="1:10" x14ac:dyDescent="0.35">
      <c r="G25">
        <f t="shared" si="5"/>
        <v>405</v>
      </c>
      <c r="H25">
        <f t="shared" si="3"/>
        <v>124.53400000000001</v>
      </c>
      <c r="I25">
        <f t="shared" si="0"/>
        <v>0</v>
      </c>
      <c r="J25">
        <f t="shared" si="4"/>
        <v>124.53400000000001</v>
      </c>
    </row>
    <row r="26" spans="1:10" x14ac:dyDescent="0.35">
      <c r="G26">
        <f t="shared" si="5"/>
        <v>410</v>
      </c>
      <c r="H26">
        <f t="shared" si="3"/>
        <v>124.28800000000001</v>
      </c>
      <c r="I26">
        <f t="shared" si="0"/>
        <v>0</v>
      </c>
      <c r="J26">
        <f t="shared" si="4"/>
        <v>124.28800000000001</v>
      </c>
    </row>
    <row r="27" spans="1:10" x14ac:dyDescent="0.35">
      <c r="G27">
        <f t="shared" si="5"/>
        <v>415</v>
      </c>
      <c r="H27">
        <f t="shared" si="3"/>
        <v>124.042</v>
      </c>
      <c r="I27">
        <f t="shared" si="0"/>
        <v>0</v>
      </c>
      <c r="J27">
        <f t="shared" si="4"/>
        <v>124.042</v>
      </c>
    </row>
    <row r="28" spans="1:10" x14ac:dyDescent="0.35">
      <c r="G28">
        <f t="shared" si="5"/>
        <v>420</v>
      </c>
      <c r="H28">
        <f t="shared" si="3"/>
        <v>123.79600000000001</v>
      </c>
      <c r="I28">
        <f t="shared" si="0"/>
        <v>0</v>
      </c>
      <c r="J28">
        <f t="shared" si="4"/>
        <v>123.79600000000001</v>
      </c>
    </row>
    <row r="29" spans="1:10" x14ac:dyDescent="0.35">
      <c r="G29">
        <f t="shared" si="5"/>
        <v>425</v>
      </c>
      <c r="H29">
        <f t="shared" si="3"/>
        <v>123.55000000000001</v>
      </c>
      <c r="I29">
        <f t="shared" si="0"/>
        <v>0</v>
      </c>
      <c r="J29">
        <f t="shared" si="4"/>
        <v>123.55000000000001</v>
      </c>
    </row>
    <row r="30" spans="1:10" x14ac:dyDescent="0.35">
      <c r="G30">
        <f t="shared" si="5"/>
        <v>430</v>
      </c>
      <c r="H30">
        <f t="shared" si="3"/>
        <v>123.304</v>
      </c>
      <c r="I30">
        <f t="shared" si="0"/>
        <v>0</v>
      </c>
      <c r="J30">
        <f t="shared" si="4"/>
        <v>123.304</v>
      </c>
    </row>
    <row r="31" spans="1:10" x14ac:dyDescent="0.35">
      <c r="G31">
        <f t="shared" si="5"/>
        <v>435</v>
      </c>
      <c r="H31">
        <f t="shared" si="3"/>
        <v>123.05800000000001</v>
      </c>
      <c r="I31">
        <f t="shared" si="0"/>
        <v>0</v>
      </c>
      <c r="J31">
        <f t="shared" si="4"/>
        <v>123.05800000000001</v>
      </c>
    </row>
    <row r="32" spans="1:10" x14ac:dyDescent="0.35">
      <c r="G32">
        <f t="shared" si="5"/>
        <v>440</v>
      </c>
      <c r="H32">
        <f t="shared" si="3"/>
        <v>122.81200000000001</v>
      </c>
      <c r="I32">
        <f t="shared" si="0"/>
        <v>0</v>
      </c>
      <c r="J32">
        <f t="shared" si="4"/>
        <v>122.81200000000001</v>
      </c>
    </row>
    <row r="33" spans="7:10" x14ac:dyDescent="0.35">
      <c r="G33">
        <f t="shared" si="5"/>
        <v>445</v>
      </c>
      <c r="H33">
        <f t="shared" si="3"/>
        <v>122.566</v>
      </c>
      <c r="I33">
        <f t="shared" si="0"/>
        <v>0</v>
      </c>
      <c r="J33">
        <f t="shared" si="4"/>
        <v>122.566</v>
      </c>
    </row>
    <row r="34" spans="7:10" x14ac:dyDescent="0.35">
      <c r="G34">
        <f t="shared" si="5"/>
        <v>450</v>
      </c>
      <c r="H34">
        <f t="shared" si="3"/>
        <v>122.32000000000001</v>
      </c>
      <c r="I34">
        <f t="shared" si="0"/>
        <v>0</v>
      </c>
      <c r="J34">
        <f t="shared" si="4"/>
        <v>122.32000000000001</v>
      </c>
    </row>
    <row r="35" spans="7:10" x14ac:dyDescent="0.35">
      <c r="G35">
        <f t="shared" si="5"/>
        <v>455</v>
      </c>
      <c r="H35">
        <f t="shared" si="3"/>
        <v>122.07400000000001</v>
      </c>
      <c r="I35">
        <f t="shared" ref="I35:I67" si="9">IF(AND(G35&lt;$L$4, G35&gt;$L$2), (G35-$L$2)/($L$4-$L$2), 0)</f>
        <v>0</v>
      </c>
      <c r="J35">
        <f t="shared" si="4"/>
        <v>122.07400000000001</v>
      </c>
    </row>
    <row r="36" spans="7:10" x14ac:dyDescent="0.35">
      <c r="G36">
        <f t="shared" si="5"/>
        <v>460</v>
      </c>
      <c r="H36">
        <f t="shared" si="3"/>
        <v>121.828</v>
      </c>
      <c r="I36">
        <f t="shared" si="9"/>
        <v>0</v>
      </c>
      <c r="J36">
        <f t="shared" si="4"/>
        <v>121.828</v>
      </c>
    </row>
    <row r="37" spans="7:10" x14ac:dyDescent="0.35">
      <c r="G37">
        <f t="shared" si="5"/>
        <v>465</v>
      </c>
      <c r="H37">
        <f t="shared" si="3"/>
        <v>121.58200000000001</v>
      </c>
      <c r="I37">
        <f t="shared" si="9"/>
        <v>0</v>
      </c>
      <c r="J37">
        <f t="shared" si="4"/>
        <v>121.58200000000001</v>
      </c>
    </row>
    <row r="38" spans="7:10" x14ac:dyDescent="0.35">
      <c r="G38">
        <f t="shared" si="5"/>
        <v>470</v>
      </c>
      <c r="H38">
        <f t="shared" si="3"/>
        <v>121.33600000000001</v>
      </c>
      <c r="I38">
        <f t="shared" si="9"/>
        <v>0</v>
      </c>
      <c r="J38">
        <f t="shared" si="4"/>
        <v>121.33600000000001</v>
      </c>
    </row>
    <row r="39" spans="7:10" x14ac:dyDescent="0.35">
      <c r="G39">
        <f t="shared" si="5"/>
        <v>475</v>
      </c>
      <c r="H39">
        <f t="shared" si="3"/>
        <v>121.09</v>
      </c>
      <c r="I39">
        <f t="shared" si="9"/>
        <v>0</v>
      </c>
      <c r="J39">
        <f t="shared" si="4"/>
        <v>121.09</v>
      </c>
    </row>
    <row r="40" spans="7:10" x14ac:dyDescent="0.35">
      <c r="G40">
        <f t="shared" si="5"/>
        <v>480</v>
      </c>
      <c r="H40">
        <f t="shared" si="3"/>
        <v>120.84400000000001</v>
      </c>
      <c r="I40">
        <f t="shared" si="9"/>
        <v>0</v>
      </c>
      <c r="J40">
        <f t="shared" si="4"/>
        <v>120.84400000000001</v>
      </c>
    </row>
    <row r="41" spans="7:10" x14ac:dyDescent="0.35">
      <c r="G41">
        <f t="shared" si="5"/>
        <v>485</v>
      </c>
      <c r="H41">
        <f t="shared" si="3"/>
        <v>120.59800000000001</v>
      </c>
      <c r="I41">
        <f t="shared" si="9"/>
        <v>0</v>
      </c>
      <c r="J41">
        <f t="shared" si="4"/>
        <v>120.59800000000001</v>
      </c>
    </row>
    <row r="42" spans="7:10" x14ac:dyDescent="0.35">
      <c r="G42">
        <f t="shared" si="5"/>
        <v>490</v>
      </c>
      <c r="H42">
        <f t="shared" si="3"/>
        <v>120.352</v>
      </c>
      <c r="I42">
        <f t="shared" si="9"/>
        <v>0</v>
      </c>
      <c r="J42">
        <f t="shared" si="4"/>
        <v>120.352</v>
      </c>
    </row>
    <row r="43" spans="7:10" x14ac:dyDescent="0.35">
      <c r="G43">
        <f t="shared" si="5"/>
        <v>495</v>
      </c>
      <c r="H43">
        <f t="shared" si="3"/>
        <v>120.10600000000001</v>
      </c>
      <c r="I43">
        <f t="shared" si="9"/>
        <v>0</v>
      </c>
      <c r="J43">
        <f t="shared" si="4"/>
        <v>120.10600000000001</v>
      </c>
    </row>
    <row r="44" spans="7:10" x14ac:dyDescent="0.35">
      <c r="G44">
        <f t="shared" si="5"/>
        <v>500</v>
      </c>
      <c r="H44">
        <f t="shared" si="3"/>
        <v>119.86000000000001</v>
      </c>
      <c r="I44">
        <f t="shared" si="9"/>
        <v>0</v>
      </c>
      <c r="J44">
        <f t="shared" si="4"/>
        <v>119.86000000000001</v>
      </c>
    </row>
    <row r="45" spans="7:10" x14ac:dyDescent="0.35">
      <c r="G45">
        <f t="shared" si="5"/>
        <v>505</v>
      </c>
      <c r="H45">
        <f t="shared" si="3"/>
        <v>119.614</v>
      </c>
      <c r="I45">
        <f t="shared" si="9"/>
        <v>0</v>
      </c>
      <c r="J45">
        <f t="shared" si="4"/>
        <v>119.614</v>
      </c>
    </row>
    <row r="46" spans="7:10" x14ac:dyDescent="0.35">
      <c r="G46">
        <f t="shared" si="5"/>
        <v>510</v>
      </c>
      <c r="H46">
        <f t="shared" si="3"/>
        <v>119.36800000000001</v>
      </c>
      <c r="I46">
        <f t="shared" si="9"/>
        <v>0</v>
      </c>
      <c r="J46">
        <f t="shared" si="4"/>
        <v>119.36800000000001</v>
      </c>
    </row>
    <row r="47" spans="7:10" x14ac:dyDescent="0.35">
      <c r="G47">
        <f t="shared" si="5"/>
        <v>515</v>
      </c>
      <c r="H47">
        <f t="shared" si="3"/>
        <v>119.12200000000001</v>
      </c>
      <c r="I47">
        <f t="shared" si="9"/>
        <v>0</v>
      </c>
      <c r="J47">
        <f t="shared" si="4"/>
        <v>119.12200000000001</v>
      </c>
    </row>
    <row r="48" spans="7:10" x14ac:dyDescent="0.35">
      <c r="G48">
        <f t="shared" si="5"/>
        <v>520</v>
      </c>
      <c r="H48">
        <f t="shared" si="3"/>
        <v>118.876</v>
      </c>
      <c r="I48">
        <f t="shared" si="9"/>
        <v>0</v>
      </c>
      <c r="J48">
        <f t="shared" si="4"/>
        <v>118.876</v>
      </c>
    </row>
    <row r="49" spans="7:10" x14ac:dyDescent="0.35">
      <c r="G49">
        <f t="shared" si="5"/>
        <v>525</v>
      </c>
      <c r="H49">
        <f t="shared" si="3"/>
        <v>118.63000000000001</v>
      </c>
      <c r="I49">
        <f t="shared" si="9"/>
        <v>0</v>
      </c>
      <c r="J49">
        <f t="shared" si="4"/>
        <v>118.63000000000001</v>
      </c>
    </row>
    <row r="50" spans="7:10" x14ac:dyDescent="0.35">
      <c r="G50">
        <f t="shared" si="5"/>
        <v>530</v>
      </c>
      <c r="H50">
        <f t="shared" si="3"/>
        <v>118.38400000000001</v>
      </c>
      <c r="I50">
        <f t="shared" si="9"/>
        <v>0</v>
      </c>
      <c r="J50">
        <f t="shared" si="4"/>
        <v>118.38400000000001</v>
      </c>
    </row>
    <row r="51" spans="7:10" x14ac:dyDescent="0.35">
      <c r="G51">
        <f t="shared" si="5"/>
        <v>535</v>
      </c>
      <c r="H51">
        <f t="shared" si="3"/>
        <v>118.13800000000001</v>
      </c>
      <c r="I51">
        <f t="shared" si="9"/>
        <v>0</v>
      </c>
      <c r="J51">
        <f t="shared" si="4"/>
        <v>118.13800000000001</v>
      </c>
    </row>
    <row r="52" spans="7:10" x14ac:dyDescent="0.35">
      <c r="G52">
        <f t="shared" si="5"/>
        <v>540</v>
      </c>
      <c r="H52">
        <f t="shared" si="3"/>
        <v>117.89200000000001</v>
      </c>
      <c r="I52">
        <f t="shared" si="9"/>
        <v>0</v>
      </c>
      <c r="J52">
        <f t="shared" si="4"/>
        <v>117.89200000000001</v>
      </c>
    </row>
    <row r="53" spans="7:10" x14ac:dyDescent="0.35">
      <c r="G53">
        <f t="shared" si="5"/>
        <v>545</v>
      </c>
      <c r="H53">
        <f t="shared" si="3"/>
        <v>117.64600000000002</v>
      </c>
      <c r="I53">
        <f t="shared" si="9"/>
        <v>0</v>
      </c>
      <c r="J53">
        <f t="shared" si="4"/>
        <v>117.64600000000002</v>
      </c>
    </row>
    <row r="54" spans="7:10" x14ac:dyDescent="0.35">
      <c r="G54">
        <f t="shared" si="5"/>
        <v>550</v>
      </c>
      <c r="H54">
        <f t="shared" si="3"/>
        <v>117.4</v>
      </c>
      <c r="I54">
        <f t="shared" si="9"/>
        <v>0</v>
      </c>
      <c r="J54">
        <f t="shared" si="4"/>
        <v>117.4</v>
      </c>
    </row>
    <row r="55" spans="7:10" x14ac:dyDescent="0.35">
      <c r="G55">
        <f t="shared" si="5"/>
        <v>555</v>
      </c>
      <c r="H55">
        <f t="shared" si="3"/>
        <v>117.15400000000001</v>
      </c>
      <c r="I55">
        <f t="shared" si="9"/>
        <v>0</v>
      </c>
      <c r="J55">
        <f t="shared" si="4"/>
        <v>117.15400000000001</v>
      </c>
    </row>
    <row r="56" spans="7:10" x14ac:dyDescent="0.35">
      <c r="G56">
        <f t="shared" si="5"/>
        <v>560</v>
      </c>
      <c r="H56">
        <f t="shared" si="3"/>
        <v>116.90800000000002</v>
      </c>
      <c r="I56">
        <f t="shared" si="9"/>
        <v>0</v>
      </c>
      <c r="J56">
        <f t="shared" si="4"/>
        <v>116.90800000000002</v>
      </c>
    </row>
    <row r="57" spans="7:10" x14ac:dyDescent="0.35">
      <c r="G57">
        <f t="shared" si="5"/>
        <v>565</v>
      </c>
      <c r="H57">
        <f t="shared" si="3"/>
        <v>116.66200000000001</v>
      </c>
      <c r="I57">
        <f t="shared" si="9"/>
        <v>0</v>
      </c>
      <c r="J57">
        <f t="shared" si="4"/>
        <v>116.66200000000001</v>
      </c>
    </row>
    <row r="58" spans="7:10" x14ac:dyDescent="0.35">
      <c r="G58">
        <f t="shared" si="5"/>
        <v>570</v>
      </c>
      <c r="H58">
        <f t="shared" si="3"/>
        <v>116.41600000000001</v>
      </c>
      <c r="I58">
        <f t="shared" si="9"/>
        <v>0</v>
      </c>
      <c r="J58">
        <f t="shared" si="4"/>
        <v>116.41600000000001</v>
      </c>
    </row>
    <row r="59" spans="7:10" x14ac:dyDescent="0.35">
      <c r="G59">
        <f t="shared" si="5"/>
        <v>575</v>
      </c>
      <c r="H59">
        <f t="shared" si="3"/>
        <v>116.17000000000002</v>
      </c>
      <c r="I59">
        <f t="shared" si="9"/>
        <v>0</v>
      </c>
      <c r="J59">
        <f t="shared" si="4"/>
        <v>116.17000000000002</v>
      </c>
    </row>
    <row r="60" spans="7:10" x14ac:dyDescent="0.35">
      <c r="G60">
        <f t="shared" si="5"/>
        <v>580</v>
      </c>
      <c r="H60">
        <f t="shared" si="3"/>
        <v>115.92400000000001</v>
      </c>
      <c r="I60">
        <f t="shared" si="9"/>
        <v>0</v>
      </c>
      <c r="J60">
        <f t="shared" si="4"/>
        <v>115.92400000000001</v>
      </c>
    </row>
    <row r="61" spans="7:10" x14ac:dyDescent="0.35">
      <c r="G61">
        <f t="shared" si="5"/>
        <v>585</v>
      </c>
      <c r="H61">
        <f t="shared" si="3"/>
        <v>115.67800000000001</v>
      </c>
      <c r="I61">
        <f t="shared" si="9"/>
        <v>0</v>
      </c>
      <c r="J61">
        <f t="shared" si="4"/>
        <v>115.67800000000001</v>
      </c>
    </row>
    <row r="62" spans="7:10" x14ac:dyDescent="0.35">
      <c r="G62">
        <f t="shared" si="5"/>
        <v>590</v>
      </c>
      <c r="H62">
        <f t="shared" si="3"/>
        <v>115.43200000000002</v>
      </c>
      <c r="I62">
        <f t="shared" si="9"/>
        <v>0</v>
      </c>
      <c r="J62">
        <f t="shared" si="4"/>
        <v>115.43200000000002</v>
      </c>
    </row>
    <row r="63" spans="7:10" x14ac:dyDescent="0.35">
      <c r="G63">
        <f t="shared" si="5"/>
        <v>595</v>
      </c>
      <c r="H63">
        <f t="shared" si="3"/>
        <v>115.18600000000001</v>
      </c>
      <c r="I63">
        <f t="shared" si="9"/>
        <v>0</v>
      </c>
      <c r="J63">
        <f t="shared" si="4"/>
        <v>115.18600000000001</v>
      </c>
    </row>
    <row r="64" spans="7:10" x14ac:dyDescent="0.35">
      <c r="G64">
        <f t="shared" si="5"/>
        <v>600</v>
      </c>
      <c r="H64">
        <f t="shared" si="3"/>
        <v>114.94000000000001</v>
      </c>
      <c r="I64">
        <f t="shared" si="9"/>
        <v>0</v>
      </c>
      <c r="J64">
        <f t="shared" si="4"/>
        <v>114.94000000000001</v>
      </c>
    </row>
    <row r="65" spans="7:10" x14ac:dyDescent="0.35">
      <c r="G65">
        <f t="shared" si="5"/>
        <v>605</v>
      </c>
      <c r="H65">
        <f t="shared" si="3"/>
        <v>114.694</v>
      </c>
      <c r="I65">
        <f t="shared" si="9"/>
        <v>0</v>
      </c>
      <c r="J65">
        <f t="shared" si="4"/>
        <v>114.694</v>
      </c>
    </row>
    <row r="66" spans="7:10" x14ac:dyDescent="0.35">
      <c r="G66">
        <f t="shared" si="5"/>
        <v>610</v>
      </c>
      <c r="H66">
        <f t="shared" si="3"/>
        <v>114.44800000000001</v>
      </c>
      <c r="I66">
        <f t="shared" si="9"/>
        <v>0</v>
      </c>
      <c r="J66">
        <f t="shared" si="4"/>
        <v>114.44800000000001</v>
      </c>
    </row>
    <row r="67" spans="7:10" x14ac:dyDescent="0.35">
      <c r="G67">
        <f t="shared" si="5"/>
        <v>615</v>
      </c>
      <c r="H67">
        <f t="shared" si="3"/>
        <v>114.20200000000001</v>
      </c>
      <c r="I67">
        <f t="shared" si="9"/>
        <v>0</v>
      </c>
      <c r="J67">
        <f t="shared" si="4"/>
        <v>114.20200000000001</v>
      </c>
    </row>
    <row r="68" spans="7:10" x14ac:dyDescent="0.35">
      <c r="G68">
        <f t="shared" si="5"/>
        <v>620</v>
      </c>
      <c r="H68">
        <f t="shared" ref="H68:H131" si="10">144.46 - 0.0492*G68</f>
        <v>113.956</v>
      </c>
      <c r="I68">
        <f t="shared" ref="I68:I131" si="11">IF(AND(G68&lt;$L$4, G68&gt;$L$2), (G68-$L$2)/($L$4-$L$2), 0)</f>
        <v>0</v>
      </c>
      <c r="J68">
        <f t="shared" ref="J68:J131" si="12">H68-IF(G68&gt;$L$4,1,I68)*0.3*$L$6</f>
        <v>113.956</v>
      </c>
    </row>
    <row r="69" spans="7:10" x14ac:dyDescent="0.35">
      <c r="G69">
        <f t="shared" ref="G69:G132" si="13">G68+5</f>
        <v>625</v>
      </c>
      <c r="H69">
        <f t="shared" si="10"/>
        <v>113.71000000000001</v>
      </c>
      <c r="I69">
        <f t="shared" si="11"/>
        <v>0</v>
      </c>
      <c r="J69">
        <f t="shared" si="12"/>
        <v>113.71000000000001</v>
      </c>
    </row>
    <row r="70" spans="7:10" x14ac:dyDescent="0.35">
      <c r="G70">
        <f t="shared" si="13"/>
        <v>630</v>
      </c>
      <c r="H70">
        <f t="shared" si="10"/>
        <v>113.46400000000001</v>
      </c>
      <c r="I70">
        <f t="shared" si="11"/>
        <v>0</v>
      </c>
      <c r="J70">
        <f t="shared" si="12"/>
        <v>113.46400000000001</v>
      </c>
    </row>
    <row r="71" spans="7:10" x14ac:dyDescent="0.35">
      <c r="G71">
        <f t="shared" si="13"/>
        <v>635</v>
      </c>
      <c r="H71">
        <f t="shared" si="10"/>
        <v>113.218</v>
      </c>
      <c r="I71">
        <f t="shared" si="11"/>
        <v>0</v>
      </c>
      <c r="J71">
        <f t="shared" si="12"/>
        <v>113.218</v>
      </c>
    </row>
    <row r="72" spans="7:10" x14ac:dyDescent="0.35">
      <c r="G72">
        <f t="shared" si="13"/>
        <v>640</v>
      </c>
      <c r="H72">
        <f t="shared" si="10"/>
        <v>112.97200000000001</v>
      </c>
      <c r="I72">
        <f t="shared" si="11"/>
        <v>0</v>
      </c>
      <c r="J72">
        <f t="shared" si="12"/>
        <v>112.97200000000001</v>
      </c>
    </row>
    <row r="73" spans="7:10" x14ac:dyDescent="0.35">
      <c r="G73">
        <f t="shared" si="13"/>
        <v>645</v>
      </c>
      <c r="H73">
        <f t="shared" si="10"/>
        <v>112.726</v>
      </c>
      <c r="I73">
        <f t="shared" si="11"/>
        <v>0</v>
      </c>
      <c r="J73">
        <f t="shared" si="12"/>
        <v>112.726</v>
      </c>
    </row>
    <row r="74" spans="7:10" x14ac:dyDescent="0.35">
      <c r="G74">
        <f t="shared" si="13"/>
        <v>650</v>
      </c>
      <c r="H74">
        <f t="shared" si="10"/>
        <v>112.48</v>
      </c>
      <c r="I74">
        <f t="shared" si="11"/>
        <v>0</v>
      </c>
      <c r="J74">
        <f t="shared" si="12"/>
        <v>112.48</v>
      </c>
    </row>
    <row r="75" spans="7:10" x14ac:dyDescent="0.35">
      <c r="G75">
        <f t="shared" si="13"/>
        <v>655</v>
      </c>
      <c r="H75">
        <f t="shared" si="10"/>
        <v>112.23400000000001</v>
      </c>
      <c r="I75">
        <f t="shared" si="11"/>
        <v>0</v>
      </c>
      <c r="J75">
        <f t="shared" si="12"/>
        <v>112.23400000000001</v>
      </c>
    </row>
    <row r="76" spans="7:10" x14ac:dyDescent="0.35">
      <c r="G76">
        <f t="shared" si="13"/>
        <v>660</v>
      </c>
      <c r="H76">
        <f t="shared" si="10"/>
        <v>111.988</v>
      </c>
      <c r="I76">
        <f t="shared" si="11"/>
        <v>0</v>
      </c>
      <c r="J76">
        <f t="shared" si="12"/>
        <v>111.988</v>
      </c>
    </row>
    <row r="77" spans="7:10" x14ac:dyDescent="0.35">
      <c r="G77">
        <f t="shared" si="13"/>
        <v>665</v>
      </c>
      <c r="H77">
        <f t="shared" si="10"/>
        <v>111.742</v>
      </c>
      <c r="I77">
        <f t="shared" si="11"/>
        <v>0</v>
      </c>
      <c r="J77">
        <f t="shared" si="12"/>
        <v>111.742</v>
      </c>
    </row>
    <row r="78" spans="7:10" x14ac:dyDescent="0.35">
      <c r="G78">
        <f t="shared" si="13"/>
        <v>670</v>
      </c>
      <c r="H78">
        <f t="shared" si="10"/>
        <v>111.49600000000001</v>
      </c>
      <c r="I78">
        <f t="shared" si="11"/>
        <v>0</v>
      </c>
      <c r="J78">
        <f t="shared" si="12"/>
        <v>111.49600000000001</v>
      </c>
    </row>
    <row r="79" spans="7:10" x14ac:dyDescent="0.35">
      <c r="G79">
        <f t="shared" si="13"/>
        <v>675</v>
      </c>
      <c r="H79">
        <f t="shared" si="10"/>
        <v>111.25</v>
      </c>
      <c r="I79">
        <f t="shared" si="11"/>
        <v>0</v>
      </c>
      <c r="J79">
        <f t="shared" si="12"/>
        <v>111.25</v>
      </c>
    </row>
    <row r="80" spans="7:10" x14ac:dyDescent="0.35">
      <c r="G80">
        <f t="shared" si="13"/>
        <v>680</v>
      </c>
      <c r="H80">
        <f t="shared" si="10"/>
        <v>111.004</v>
      </c>
      <c r="I80">
        <f t="shared" si="11"/>
        <v>0</v>
      </c>
      <c r="J80">
        <f t="shared" si="12"/>
        <v>111.004</v>
      </c>
    </row>
    <row r="81" spans="7:10" x14ac:dyDescent="0.35">
      <c r="G81">
        <f t="shared" si="13"/>
        <v>685</v>
      </c>
      <c r="H81">
        <f t="shared" si="10"/>
        <v>110.75800000000001</v>
      </c>
      <c r="I81">
        <f t="shared" si="11"/>
        <v>0</v>
      </c>
      <c r="J81">
        <f t="shared" si="12"/>
        <v>110.75800000000001</v>
      </c>
    </row>
    <row r="82" spans="7:10" x14ac:dyDescent="0.35">
      <c r="G82">
        <f t="shared" si="13"/>
        <v>690</v>
      </c>
      <c r="H82">
        <f t="shared" si="10"/>
        <v>110.512</v>
      </c>
      <c r="I82">
        <f t="shared" si="11"/>
        <v>0</v>
      </c>
      <c r="J82">
        <f t="shared" si="12"/>
        <v>110.512</v>
      </c>
    </row>
    <row r="83" spans="7:10" x14ac:dyDescent="0.35">
      <c r="G83">
        <f t="shared" si="13"/>
        <v>695</v>
      </c>
      <c r="H83">
        <f t="shared" si="10"/>
        <v>110.26600000000001</v>
      </c>
      <c r="I83">
        <f t="shared" si="11"/>
        <v>0</v>
      </c>
      <c r="J83">
        <f t="shared" si="12"/>
        <v>110.26600000000001</v>
      </c>
    </row>
    <row r="84" spans="7:10" x14ac:dyDescent="0.35">
      <c r="G84">
        <f t="shared" si="13"/>
        <v>700</v>
      </c>
      <c r="H84">
        <f t="shared" si="10"/>
        <v>110.02000000000001</v>
      </c>
      <c r="I84">
        <f t="shared" si="11"/>
        <v>0</v>
      </c>
      <c r="J84">
        <f t="shared" si="12"/>
        <v>110.02000000000001</v>
      </c>
    </row>
    <row r="85" spans="7:10" x14ac:dyDescent="0.35">
      <c r="G85">
        <f t="shared" si="13"/>
        <v>705</v>
      </c>
      <c r="H85">
        <f t="shared" si="10"/>
        <v>109.774</v>
      </c>
      <c r="I85">
        <f t="shared" si="11"/>
        <v>0</v>
      </c>
      <c r="J85">
        <f t="shared" si="12"/>
        <v>109.774</v>
      </c>
    </row>
    <row r="86" spans="7:10" x14ac:dyDescent="0.35">
      <c r="G86">
        <f t="shared" si="13"/>
        <v>710</v>
      </c>
      <c r="H86">
        <f t="shared" si="10"/>
        <v>109.52800000000001</v>
      </c>
      <c r="I86">
        <f t="shared" si="11"/>
        <v>0</v>
      </c>
      <c r="J86">
        <f t="shared" si="12"/>
        <v>109.52800000000001</v>
      </c>
    </row>
    <row r="87" spans="7:10" x14ac:dyDescent="0.35">
      <c r="G87">
        <f t="shared" si="13"/>
        <v>715</v>
      </c>
      <c r="H87">
        <f t="shared" si="10"/>
        <v>109.28200000000001</v>
      </c>
      <c r="I87">
        <f t="shared" si="11"/>
        <v>0</v>
      </c>
      <c r="J87">
        <f t="shared" si="12"/>
        <v>109.28200000000001</v>
      </c>
    </row>
    <row r="88" spans="7:10" x14ac:dyDescent="0.35">
      <c r="G88">
        <f t="shared" si="13"/>
        <v>720</v>
      </c>
      <c r="H88">
        <f t="shared" si="10"/>
        <v>109.036</v>
      </c>
      <c r="I88">
        <f t="shared" si="11"/>
        <v>0</v>
      </c>
      <c r="J88">
        <f t="shared" si="12"/>
        <v>109.036</v>
      </c>
    </row>
    <row r="89" spans="7:10" x14ac:dyDescent="0.35">
      <c r="G89">
        <f t="shared" si="13"/>
        <v>725</v>
      </c>
      <c r="H89">
        <f t="shared" si="10"/>
        <v>108.79</v>
      </c>
      <c r="I89">
        <f t="shared" si="11"/>
        <v>0</v>
      </c>
      <c r="J89">
        <f t="shared" si="12"/>
        <v>108.79</v>
      </c>
    </row>
    <row r="90" spans="7:10" x14ac:dyDescent="0.35">
      <c r="G90">
        <f t="shared" si="13"/>
        <v>730</v>
      </c>
      <c r="H90">
        <f t="shared" si="10"/>
        <v>108.54400000000001</v>
      </c>
      <c r="I90">
        <f t="shared" si="11"/>
        <v>0</v>
      </c>
      <c r="J90">
        <f t="shared" si="12"/>
        <v>108.54400000000001</v>
      </c>
    </row>
    <row r="91" spans="7:10" x14ac:dyDescent="0.35">
      <c r="G91">
        <f t="shared" si="13"/>
        <v>735</v>
      </c>
      <c r="H91">
        <f t="shared" si="10"/>
        <v>108.298</v>
      </c>
      <c r="I91">
        <f t="shared" si="11"/>
        <v>0</v>
      </c>
      <c r="J91">
        <f t="shared" si="12"/>
        <v>108.298</v>
      </c>
    </row>
    <row r="92" spans="7:10" x14ac:dyDescent="0.35">
      <c r="G92">
        <f t="shared" si="13"/>
        <v>740</v>
      </c>
      <c r="H92">
        <f t="shared" si="10"/>
        <v>108.05200000000001</v>
      </c>
      <c r="I92">
        <f t="shared" si="11"/>
        <v>0</v>
      </c>
      <c r="J92">
        <f t="shared" si="12"/>
        <v>108.05200000000001</v>
      </c>
    </row>
    <row r="93" spans="7:10" x14ac:dyDescent="0.35">
      <c r="G93">
        <f t="shared" si="13"/>
        <v>745</v>
      </c>
      <c r="H93">
        <f t="shared" si="10"/>
        <v>107.80600000000001</v>
      </c>
      <c r="I93">
        <f t="shared" si="11"/>
        <v>0</v>
      </c>
      <c r="J93">
        <f t="shared" si="12"/>
        <v>107.80600000000001</v>
      </c>
    </row>
    <row r="94" spans="7:10" x14ac:dyDescent="0.35">
      <c r="G94">
        <f t="shared" si="13"/>
        <v>750</v>
      </c>
      <c r="H94">
        <f t="shared" si="10"/>
        <v>107.56</v>
      </c>
      <c r="I94">
        <f t="shared" si="11"/>
        <v>0</v>
      </c>
      <c r="J94">
        <f t="shared" si="12"/>
        <v>107.56</v>
      </c>
    </row>
    <row r="95" spans="7:10" x14ac:dyDescent="0.35">
      <c r="G95">
        <f t="shared" si="13"/>
        <v>755</v>
      </c>
      <c r="H95">
        <f t="shared" si="10"/>
        <v>107.31400000000001</v>
      </c>
      <c r="I95">
        <f t="shared" si="11"/>
        <v>0</v>
      </c>
      <c r="J95">
        <f t="shared" si="12"/>
        <v>107.31400000000001</v>
      </c>
    </row>
    <row r="96" spans="7:10" x14ac:dyDescent="0.35">
      <c r="G96">
        <f t="shared" si="13"/>
        <v>760</v>
      </c>
      <c r="H96">
        <f t="shared" si="10"/>
        <v>107.06800000000001</v>
      </c>
      <c r="I96">
        <f t="shared" si="11"/>
        <v>0</v>
      </c>
      <c r="J96">
        <f t="shared" si="12"/>
        <v>107.06800000000001</v>
      </c>
    </row>
    <row r="97" spans="7:10" x14ac:dyDescent="0.35">
      <c r="G97">
        <f t="shared" si="13"/>
        <v>765</v>
      </c>
      <c r="H97">
        <f t="shared" si="10"/>
        <v>106.822</v>
      </c>
      <c r="I97">
        <f t="shared" si="11"/>
        <v>0</v>
      </c>
      <c r="J97">
        <f t="shared" si="12"/>
        <v>106.822</v>
      </c>
    </row>
    <row r="98" spans="7:10" x14ac:dyDescent="0.35">
      <c r="G98">
        <f t="shared" si="13"/>
        <v>770</v>
      </c>
      <c r="H98">
        <f t="shared" si="10"/>
        <v>106.57600000000001</v>
      </c>
      <c r="I98">
        <f t="shared" si="11"/>
        <v>0</v>
      </c>
      <c r="J98">
        <f t="shared" si="12"/>
        <v>106.57600000000001</v>
      </c>
    </row>
    <row r="99" spans="7:10" x14ac:dyDescent="0.35">
      <c r="G99">
        <f t="shared" si="13"/>
        <v>775</v>
      </c>
      <c r="H99">
        <f t="shared" si="10"/>
        <v>106.33000000000001</v>
      </c>
      <c r="I99">
        <f t="shared" si="11"/>
        <v>0</v>
      </c>
      <c r="J99">
        <f t="shared" si="12"/>
        <v>106.33000000000001</v>
      </c>
    </row>
    <row r="100" spans="7:10" x14ac:dyDescent="0.35">
      <c r="G100">
        <f t="shared" si="13"/>
        <v>780</v>
      </c>
      <c r="H100">
        <f t="shared" si="10"/>
        <v>106.084</v>
      </c>
      <c r="I100">
        <f t="shared" si="11"/>
        <v>0</v>
      </c>
      <c r="J100">
        <f t="shared" si="12"/>
        <v>106.084</v>
      </c>
    </row>
    <row r="101" spans="7:10" x14ac:dyDescent="0.35">
      <c r="G101">
        <f t="shared" si="13"/>
        <v>785</v>
      </c>
      <c r="H101">
        <f t="shared" si="10"/>
        <v>105.83800000000001</v>
      </c>
      <c r="I101">
        <f t="shared" si="11"/>
        <v>0</v>
      </c>
      <c r="J101">
        <f t="shared" si="12"/>
        <v>105.83800000000001</v>
      </c>
    </row>
    <row r="102" spans="7:10" x14ac:dyDescent="0.35">
      <c r="G102">
        <f t="shared" si="13"/>
        <v>790</v>
      </c>
      <c r="H102">
        <f t="shared" si="10"/>
        <v>105.59200000000001</v>
      </c>
      <c r="I102">
        <f t="shared" si="11"/>
        <v>0</v>
      </c>
      <c r="J102">
        <f t="shared" si="12"/>
        <v>105.59200000000001</v>
      </c>
    </row>
    <row r="103" spans="7:10" x14ac:dyDescent="0.35">
      <c r="G103">
        <f t="shared" si="13"/>
        <v>795</v>
      </c>
      <c r="H103">
        <f t="shared" si="10"/>
        <v>105.346</v>
      </c>
      <c r="I103">
        <f t="shared" si="11"/>
        <v>0</v>
      </c>
      <c r="J103">
        <f t="shared" si="12"/>
        <v>105.346</v>
      </c>
    </row>
    <row r="104" spans="7:10" x14ac:dyDescent="0.35">
      <c r="G104">
        <f t="shared" si="13"/>
        <v>800</v>
      </c>
      <c r="H104">
        <f t="shared" si="10"/>
        <v>105.10000000000001</v>
      </c>
      <c r="I104">
        <f t="shared" si="11"/>
        <v>0</v>
      </c>
      <c r="J104">
        <f t="shared" si="12"/>
        <v>105.10000000000001</v>
      </c>
    </row>
    <row r="105" spans="7:10" x14ac:dyDescent="0.35">
      <c r="G105">
        <f t="shared" si="13"/>
        <v>805</v>
      </c>
      <c r="H105">
        <f t="shared" si="10"/>
        <v>104.85400000000001</v>
      </c>
      <c r="I105">
        <f t="shared" si="11"/>
        <v>0</v>
      </c>
      <c r="J105">
        <f t="shared" si="12"/>
        <v>104.85400000000001</v>
      </c>
    </row>
    <row r="106" spans="7:10" x14ac:dyDescent="0.35">
      <c r="G106">
        <f t="shared" si="13"/>
        <v>810</v>
      </c>
      <c r="H106">
        <f t="shared" si="10"/>
        <v>104.608</v>
      </c>
      <c r="I106">
        <f t="shared" si="11"/>
        <v>0</v>
      </c>
      <c r="J106">
        <f t="shared" si="12"/>
        <v>104.608</v>
      </c>
    </row>
    <row r="107" spans="7:10" x14ac:dyDescent="0.35">
      <c r="G107">
        <f t="shared" si="13"/>
        <v>815</v>
      </c>
      <c r="H107">
        <f t="shared" si="10"/>
        <v>104.36200000000001</v>
      </c>
      <c r="I107">
        <f t="shared" si="11"/>
        <v>0</v>
      </c>
      <c r="J107">
        <f t="shared" si="12"/>
        <v>104.36200000000001</v>
      </c>
    </row>
    <row r="108" spans="7:10" x14ac:dyDescent="0.35">
      <c r="G108">
        <f t="shared" si="13"/>
        <v>820</v>
      </c>
      <c r="H108">
        <f t="shared" si="10"/>
        <v>104.11600000000001</v>
      </c>
      <c r="I108">
        <f t="shared" si="11"/>
        <v>0</v>
      </c>
      <c r="J108">
        <f t="shared" si="12"/>
        <v>104.11600000000001</v>
      </c>
    </row>
    <row r="109" spans="7:10" x14ac:dyDescent="0.35">
      <c r="G109">
        <f t="shared" si="13"/>
        <v>825</v>
      </c>
      <c r="H109">
        <f t="shared" si="10"/>
        <v>103.87</v>
      </c>
      <c r="I109">
        <f t="shared" si="11"/>
        <v>0</v>
      </c>
      <c r="J109">
        <f t="shared" si="12"/>
        <v>103.87</v>
      </c>
    </row>
    <row r="110" spans="7:10" x14ac:dyDescent="0.35">
      <c r="G110">
        <f t="shared" si="13"/>
        <v>830</v>
      </c>
      <c r="H110">
        <f t="shared" si="10"/>
        <v>103.62400000000001</v>
      </c>
      <c r="I110">
        <f t="shared" si="11"/>
        <v>0</v>
      </c>
      <c r="J110">
        <f t="shared" si="12"/>
        <v>103.62400000000001</v>
      </c>
    </row>
    <row r="111" spans="7:10" x14ac:dyDescent="0.35">
      <c r="G111">
        <f t="shared" si="13"/>
        <v>835</v>
      </c>
      <c r="H111">
        <f t="shared" si="10"/>
        <v>103.37800000000001</v>
      </c>
      <c r="I111">
        <f t="shared" si="11"/>
        <v>0</v>
      </c>
      <c r="J111">
        <f t="shared" si="12"/>
        <v>103.37800000000001</v>
      </c>
    </row>
    <row r="112" spans="7:10" x14ac:dyDescent="0.35">
      <c r="G112">
        <f t="shared" si="13"/>
        <v>840</v>
      </c>
      <c r="H112">
        <f t="shared" si="10"/>
        <v>103.13200000000001</v>
      </c>
      <c r="I112">
        <f t="shared" si="11"/>
        <v>0</v>
      </c>
      <c r="J112">
        <f t="shared" si="12"/>
        <v>103.13200000000001</v>
      </c>
    </row>
    <row r="113" spans="7:10" x14ac:dyDescent="0.35">
      <c r="G113">
        <f t="shared" si="13"/>
        <v>845</v>
      </c>
      <c r="H113">
        <f t="shared" si="10"/>
        <v>102.88600000000001</v>
      </c>
      <c r="I113">
        <f t="shared" si="11"/>
        <v>0</v>
      </c>
      <c r="J113">
        <f t="shared" si="12"/>
        <v>102.88600000000001</v>
      </c>
    </row>
    <row r="114" spans="7:10" x14ac:dyDescent="0.35">
      <c r="G114">
        <f t="shared" si="13"/>
        <v>850</v>
      </c>
      <c r="H114">
        <f t="shared" si="10"/>
        <v>102.64000000000001</v>
      </c>
      <c r="I114">
        <f t="shared" si="11"/>
        <v>0</v>
      </c>
      <c r="J114">
        <f t="shared" si="12"/>
        <v>102.64000000000001</v>
      </c>
    </row>
    <row r="115" spans="7:10" x14ac:dyDescent="0.35">
      <c r="G115">
        <f t="shared" si="13"/>
        <v>855</v>
      </c>
      <c r="H115">
        <f t="shared" si="10"/>
        <v>102.39400000000001</v>
      </c>
      <c r="I115">
        <f t="shared" si="11"/>
        <v>0</v>
      </c>
      <c r="J115">
        <f t="shared" si="12"/>
        <v>102.39400000000001</v>
      </c>
    </row>
    <row r="116" spans="7:10" x14ac:dyDescent="0.35">
      <c r="G116">
        <f t="shared" si="13"/>
        <v>860</v>
      </c>
      <c r="H116">
        <f t="shared" si="10"/>
        <v>102.14800000000001</v>
      </c>
      <c r="I116">
        <f t="shared" si="11"/>
        <v>0</v>
      </c>
      <c r="J116">
        <f t="shared" si="12"/>
        <v>102.14800000000001</v>
      </c>
    </row>
    <row r="117" spans="7:10" x14ac:dyDescent="0.35">
      <c r="G117">
        <f t="shared" si="13"/>
        <v>865</v>
      </c>
      <c r="H117">
        <f t="shared" si="10"/>
        <v>101.90200000000002</v>
      </c>
      <c r="I117">
        <f t="shared" si="11"/>
        <v>0</v>
      </c>
      <c r="J117">
        <f t="shared" si="12"/>
        <v>101.90200000000002</v>
      </c>
    </row>
    <row r="118" spans="7:10" x14ac:dyDescent="0.35">
      <c r="G118">
        <f t="shared" si="13"/>
        <v>870</v>
      </c>
      <c r="H118">
        <f t="shared" si="10"/>
        <v>101.65600000000001</v>
      </c>
      <c r="I118">
        <f t="shared" si="11"/>
        <v>0.13333333333333333</v>
      </c>
      <c r="J118">
        <f t="shared" si="12"/>
        <v>97.615344000000007</v>
      </c>
    </row>
    <row r="119" spans="7:10" x14ac:dyDescent="0.35">
      <c r="G119">
        <f t="shared" si="13"/>
        <v>875</v>
      </c>
      <c r="H119">
        <f t="shared" si="10"/>
        <v>101.41000000000001</v>
      </c>
      <c r="I119">
        <f t="shared" si="11"/>
        <v>0.46666666666666667</v>
      </c>
      <c r="J119">
        <f t="shared" si="12"/>
        <v>87.267704000000009</v>
      </c>
    </row>
    <row r="120" spans="7:10" x14ac:dyDescent="0.35">
      <c r="G120">
        <f t="shared" si="13"/>
        <v>880</v>
      </c>
      <c r="H120">
        <f t="shared" si="10"/>
        <v>101.16400000000002</v>
      </c>
      <c r="I120">
        <f t="shared" si="11"/>
        <v>0.8</v>
      </c>
      <c r="J120">
        <f t="shared" si="12"/>
        <v>76.920064000000011</v>
      </c>
    </row>
    <row r="121" spans="7:10" x14ac:dyDescent="0.35">
      <c r="G121">
        <f t="shared" si="13"/>
        <v>885</v>
      </c>
      <c r="H121">
        <f t="shared" si="10"/>
        <v>100.91800000000001</v>
      </c>
      <c r="I121">
        <f t="shared" si="11"/>
        <v>0</v>
      </c>
      <c r="J121">
        <f t="shared" si="12"/>
        <v>70.613080000000011</v>
      </c>
    </row>
    <row r="122" spans="7:10" x14ac:dyDescent="0.35">
      <c r="G122">
        <f t="shared" si="13"/>
        <v>890</v>
      </c>
      <c r="H122">
        <f t="shared" si="10"/>
        <v>100.672</v>
      </c>
      <c r="I122">
        <f t="shared" si="11"/>
        <v>0</v>
      </c>
      <c r="J122">
        <f t="shared" si="12"/>
        <v>70.367080000000001</v>
      </c>
    </row>
    <row r="123" spans="7:10" x14ac:dyDescent="0.35">
      <c r="G123">
        <f t="shared" si="13"/>
        <v>895</v>
      </c>
      <c r="H123">
        <f t="shared" si="10"/>
        <v>100.42600000000002</v>
      </c>
      <c r="I123">
        <f t="shared" si="11"/>
        <v>0</v>
      </c>
      <c r="J123">
        <f t="shared" si="12"/>
        <v>70.121080000000021</v>
      </c>
    </row>
    <row r="124" spans="7:10" x14ac:dyDescent="0.35">
      <c r="G124">
        <f t="shared" si="13"/>
        <v>900</v>
      </c>
      <c r="H124">
        <f t="shared" si="10"/>
        <v>100.18</v>
      </c>
      <c r="I124">
        <f t="shared" si="11"/>
        <v>0</v>
      </c>
      <c r="J124">
        <f t="shared" si="12"/>
        <v>69.875080000000011</v>
      </c>
    </row>
    <row r="125" spans="7:10" x14ac:dyDescent="0.35">
      <c r="G125">
        <f t="shared" si="13"/>
        <v>905</v>
      </c>
      <c r="H125">
        <f t="shared" si="10"/>
        <v>99.933999999999997</v>
      </c>
      <c r="I125">
        <f t="shared" si="11"/>
        <v>0</v>
      </c>
      <c r="J125">
        <f t="shared" si="12"/>
        <v>69.629080000000002</v>
      </c>
    </row>
    <row r="126" spans="7:10" x14ac:dyDescent="0.35">
      <c r="G126">
        <f t="shared" si="13"/>
        <v>910</v>
      </c>
      <c r="H126">
        <f t="shared" si="10"/>
        <v>99.688000000000017</v>
      </c>
      <c r="I126">
        <f t="shared" si="11"/>
        <v>0</v>
      </c>
      <c r="J126">
        <f t="shared" si="12"/>
        <v>69.383080000000021</v>
      </c>
    </row>
    <row r="127" spans="7:10" x14ac:dyDescent="0.35">
      <c r="G127">
        <f t="shared" si="13"/>
        <v>915</v>
      </c>
      <c r="H127">
        <f t="shared" si="10"/>
        <v>99.442000000000007</v>
      </c>
      <c r="I127">
        <f t="shared" si="11"/>
        <v>0</v>
      </c>
      <c r="J127">
        <f t="shared" si="12"/>
        <v>69.137080000000012</v>
      </c>
    </row>
    <row r="128" spans="7:10" x14ac:dyDescent="0.35">
      <c r="G128">
        <f t="shared" si="13"/>
        <v>920</v>
      </c>
      <c r="H128">
        <f t="shared" si="10"/>
        <v>99.195999999999998</v>
      </c>
      <c r="I128">
        <f t="shared" si="11"/>
        <v>0</v>
      </c>
      <c r="J128">
        <f t="shared" si="12"/>
        <v>68.891080000000002</v>
      </c>
    </row>
    <row r="129" spans="7:10" x14ac:dyDescent="0.35">
      <c r="G129">
        <f t="shared" si="13"/>
        <v>925</v>
      </c>
      <c r="H129">
        <f t="shared" si="10"/>
        <v>98.950000000000017</v>
      </c>
      <c r="I129">
        <f t="shared" si="11"/>
        <v>0</v>
      </c>
      <c r="J129">
        <f t="shared" si="12"/>
        <v>68.645080000000021</v>
      </c>
    </row>
    <row r="130" spans="7:10" x14ac:dyDescent="0.35">
      <c r="G130">
        <f t="shared" si="13"/>
        <v>930</v>
      </c>
      <c r="H130">
        <f t="shared" si="10"/>
        <v>98.704000000000008</v>
      </c>
      <c r="I130">
        <f t="shared" si="11"/>
        <v>0</v>
      </c>
      <c r="J130">
        <f t="shared" si="12"/>
        <v>68.399080000000012</v>
      </c>
    </row>
    <row r="131" spans="7:10" x14ac:dyDescent="0.35">
      <c r="G131">
        <f t="shared" si="13"/>
        <v>935</v>
      </c>
      <c r="H131">
        <f t="shared" si="10"/>
        <v>98.457999999999998</v>
      </c>
      <c r="I131">
        <f t="shared" si="11"/>
        <v>0</v>
      </c>
      <c r="J131">
        <f t="shared" si="12"/>
        <v>68.153080000000003</v>
      </c>
    </row>
    <row r="132" spans="7:10" x14ac:dyDescent="0.35">
      <c r="G132">
        <f t="shared" si="13"/>
        <v>940</v>
      </c>
      <c r="H132">
        <f t="shared" ref="H132:H184" si="14">144.46 - 0.0492*G132</f>
        <v>98.212000000000018</v>
      </c>
      <c r="I132">
        <f t="shared" ref="I132:I144" si="15">IF(AND(G132&lt;$L$4, G132&gt;$L$2), (G132-$L$2)/($L$4-$L$2), 0)</f>
        <v>0</v>
      </c>
      <c r="J132">
        <f t="shared" ref="J132:J144" si="16">H132-IF(G132&gt;$L$4,1,I132)*0.3*$L$6</f>
        <v>67.907080000000022</v>
      </c>
    </row>
    <row r="133" spans="7:10" x14ac:dyDescent="0.35">
      <c r="G133">
        <f t="shared" ref="G133:G144" si="17">G132+5</f>
        <v>945</v>
      </c>
      <c r="H133">
        <f t="shared" si="14"/>
        <v>97.966000000000008</v>
      </c>
      <c r="I133">
        <f t="shared" si="15"/>
        <v>0</v>
      </c>
      <c r="J133">
        <f t="shared" si="16"/>
        <v>67.661080000000013</v>
      </c>
    </row>
    <row r="134" spans="7:10" x14ac:dyDescent="0.35">
      <c r="G134">
        <f t="shared" si="17"/>
        <v>950</v>
      </c>
      <c r="H134">
        <f t="shared" si="14"/>
        <v>97.72</v>
      </c>
      <c r="I134">
        <f t="shared" si="15"/>
        <v>0</v>
      </c>
      <c r="J134">
        <f t="shared" si="16"/>
        <v>67.415080000000003</v>
      </c>
    </row>
    <row r="135" spans="7:10" x14ac:dyDescent="0.35">
      <c r="G135">
        <f t="shared" si="17"/>
        <v>955</v>
      </c>
      <c r="H135">
        <f t="shared" si="14"/>
        <v>97.474000000000018</v>
      </c>
      <c r="I135">
        <f t="shared" si="15"/>
        <v>0</v>
      </c>
      <c r="J135">
        <f t="shared" si="16"/>
        <v>67.169080000000022</v>
      </c>
    </row>
    <row r="136" spans="7:10" x14ac:dyDescent="0.35">
      <c r="G136">
        <f t="shared" si="17"/>
        <v>960</v>
      </c>
      <c r="H136">
        <f t="shared" si="14"/>
        <v>97.228000000000009</v>
      </c>
      <c r="I136">
        <f t="shared" si="15"/>
        <v>0</v>
      </c>
      <c r="J136">
        <f t="shared" si="16"/>
        <v>66.923080000000013</v>
      </c>
    </row>
    <row r="137" spans="7:10" x14ac:dyDescent="0.35">
      <c r="G137">
        <f t="shared" si="17"/>
        <v>965</v>
      </c>
      <c r="H137">
        <f t="shared" si="14"/>
        <v>96.981999999999999</v>
      </c>
      <c r="I137">
        <f t="shared" si="15"/>
        <v>0</v>
      </c>
      <c r="J137">
        <f t="shared" si="16"/>
        <v>66.677080000000004</v>
      </c>
    </row>
    <row r="138" spans="7:10" x14ac:dyDescent="0.35">
      <c r="G138">
        <f t="shared" si="17"/>
        <v>970</v>
      </c>
      <c r="H138">
        <f t="shared" si="14"/>
        <v>96.736000000000004</v>
      </c>
      <c r="I138">
        <f t="shared" si="15"/>
        <v>0</v>
      </c>
      <c r="J138">
        <f t="shared" si="16"/>
        <v>66.431080000000009</v>
      </c>
    </row>
    <row r="139" spans="7:10" x14ac:dyDescent="0.35">
      <c r="G139">
        <f t="shared" si="17"/>
        <v>975</v>
      </c>
      <c r="H139">
        <f t="shared" si="14"/>
        <v>96.490000000000009</v>
      </c>
      <c r="I139">
        <f t="shared" si="15"/>
        <v>0</v>
      </c>
      <c r="J139">
        <f t="shared" si="16"/>
        <v>66.185080000000013</v>
      </c>
    </row>
    <row r="140" spans="7:10" x14ac:dyDescent="0.35">
      <c r="G140">
        <f t="shared" si="17"/>
        <v>980</v>
      </c>
      <c r="H140">
        <f t="shared" si="14"/>
        <v>96.244</v>
      </c>
      <c r="I140">
        <f t="shared" si="15"/>
        <v>0</v>
      </c>
      <c r="J140">
        <f t="shared" si="16"/>
        <v>65.939080000000004</v>
      </c>
    </row>
    <row r="141" spans="7:10" x14ac:dyDescent="0.35">
      <c r="G141">
        <f t="shared" si="17"/>
        <v>985</v>
      </c>
      <c r="H141">
        <f t="shared" si="14"/>
        <v>95.998000000000005</v>
      </c>
      <c r="I141">
        <f t="shared" si="15"/>
        <v>0</v>
      </c>
      <c r="J141">
        <f t="shared" si="16"/>
        <v>65.693080000000009</v>
      </c>
    </row>
    <row r="142" spans="7:10" x14ac:dyDescent="0.35">
      <c r="G142">
        <f t="shared" si="17"/>
        <v>990</v>
      </c>
      <c r="H142">
        <f t="shared" si="14"/>
        <v>95.75200000000001</v>
      </c>
      <c r="I142">
        <f t="shared" si="15"/>
        <v>0</v>
      </c>
      <c r="J142">
        <f t="shared" si="16"/>
        <v>65.447080000000014</v>
      </c>
    </row>
    <row r="143" spans="7:10" x14ac:dyDescent="0.35">
      <c r="G143">
        <f t="shared" si="17"/>
        <v>995</v>
      </c>
      <c r="H143">
        <f t="shared" si="14"/>
        <v>95.506</v>
      </c>
      <c r="I143">
        <f t="shared" si="15"/>
        <v>0</v>
      </c>
      <c r="J143">
        <f t="shared" si="16"/>
        <v>65.201080000000005</v>
      </c>
    </row>
    <row r="144" spans="7:10" x14ac:dyDescent="0.35">
      <c r="G144">
        <f t="shared" si="17"/>
        <v>1000</v>
      </c>
      <c r="H144">
        <f t="shared" si="14"/>
        <v>95.26</v>
      </c>
      <c r="I144">
        <f t="shared" si="15"/>
        <v>0</v>
      </c>
      <c r="J144">
        <f t="shared" si="16"/>
        <v>64.955080000000009</v>
      </c>
    </row>
    <row r="145" spans="7:10" x14ac:dyDescent="0.35">
      <c r="G145">
        <f t="shared" ref="G145:G151" si="18">G144+5</f>
        <v>1005</v>
      </c>
      <c r="H145">
        <f t="shared" si="14"/>
        <v>95.01400000000001</v>
      </c>
      <c r="I145">
        <f t="shared" ref="I145:I151" si="19">IF(AND(G145&lt;$L$4, G145&gt;$L$2), (G145-$L$2)/($L$4-$L$2), 0)</f>
        <v>0</v>
      </c>
      <c r="J145">
        <f t="shared" ref="J145:J151" si="20">H145-IF(G145&gt;$L$4,1,I145)*0.3*$L$6</f>
        <v>64.709080000000014</v>
      </c>
    </row>
    <row r="146" spans="7:10" x14ac:dyDescent="0.35">
      <c r="G146">
        <f t="shared" si="18"/>
        <v>1010</v>
      </c>
      <c r="H146">
        <f t="shared" si="14"/>
        <v>94.768000000000001</v>
      </c>
      <c r="I146">
        <f t="shared" si="19"/>
        <v>0</v>
      </c>
      <c r="J146">
        <f t="shared" si="20"/>
        <v>64.463080000000005</v>
      </c>
    </row>
    <row r="147" spans="7:10" x14ac:dyDescent="0.35">
      <c r="G147">
        <f t="shared" si="18"/>
        <v>1015</v>
      </c>
      <c r="H147">
        <f t="shared" si="14"/>
        <v>94.522000000000006</v>
      </c>
      <c r="I147">
        <f t="shared" si="19"/>
        <v>0</v>
      </c>
      <c r="J147">
        <f t="shared" si="20"/>
        <v>64.21708000000001</v>
      </c>
    </row>
    <row r="148" spans="7:10" x14ac:dyDescent="0.35">
      <c r="G148">
        <f t="shared" si="18"/>
        <v>1020</v>
      </c>
      <c r="H148">
        <f t="shared" si="14"/>
        <v>94.27600000000001</v>
      </c>
      <c r="I148">
        <f t="shared" si="19"/>
        <v>0</v>
      </c>
      <c r="J148">
        <f t="shared" si="20"/>
        <v>63.971080000000015</v>
      </c>
    </row>
    <row r="149" spans="7:10" x14ac:dyDescent="0.35">
      <c r="G149">
        <f t="shared" si="18"/>
        <v>1025</v>
      </c>
      <c r="H149">
        <f t="shared" si="14"/>
        <v>94.03</v>
      </c>
      <c r="I149">
        <f t="shared" si="19"/>
        <v>0</v>
      </c>
      <c r="J149">
        <f t="shared" si="20"/>
        <v>63.725080000000005</v>
      </c>
    </row>
    <row r="150" spans="7:10" x14ac:dyDescent="0.35">
      <c r="G150">
        <f t="shared" si="18"/>
        <v>1030</v>
      </c>
      <c r="H150">
        <f t="shared" si="14"/>
        <v>93.784000000000006</v>
      </c>
      <c r="I150">
        <f t="shared" si="19"/>
        <v>0</v>
      </c>
      <c r="J150">
        <f t="shared" si="20"/>
        <v>63.47908000000001</v>
      </c>
    </row>
    <row r="151" spans="7:10" x14ac:dyDescent="0.35">
      <c r="G151">
        <f t="shared" si="18"/>
        <v>1035</v>
      </c>
      <c r="H151">
        <f t="shared" si="14"/>
        <v>93.538000000000011</v>
      </c>
      <c r="I151">
        <f t="shared" si="19"/>
        <v>0</v>
      </c>
      <c r="J151">
        <f t="shared" si="20"/>
        <v>63.233080000000015</v>
      </c>
    </row>
    <row r="152" spans="7:10" x14ac:dyDescent="0.35">
      <c r="G152">
        <f t="shared" ref="G152:G163" si="21">G151+5</f>
        <v>1040</v>
      </c>
      <c r="H152">
        <f t="shared" si="14"/>
        <v>93.292000000000002</v>
      </c>
      <c r="I152">
        <f t="shared" ref="I152:I163" si="22">IF(AND(G152&lt;$L$4, G152&gt;$L$2), (G152-$L$2)/($L$4-$L$2), 0)</f>
        <v>0</v>
      </c>
      <c r="J152">
        <f t="shared" ref="J152:J163" si="23">H152-IF(G152&gt;$L$4,1,I152)*0.3*$L$6</f>
        <v>62.987080000000006</v>
      </c>
    </row>
    <row r="153" spans="7:10" x14ac:dyDescent="0.35">
      <c r="G153">
        <f t="shared" si="21"/>
        <v>1045</v>
      </c>
      <c r="H153">
        <f t="shared" si="14"/>
        <v>93.046000000000006</v>
      </c>
      <c r="I153">
        <f t="shared" si="22"/>
        <v>0</v>
      </c>
      <c r="J153">
        <f t="shared" si="23"/>
        <v>62.741080000000011</v>
      </c>
    </row>
    <row r="154" spans="7:10" x14ac:dyDescent="0.35">
      <c r="G154">
        <f t="shared" si="21"/>
        <v>1050</v>
      </c>
      <c r="H154">
        <f t="shared" si="14"/>
        <v>92.800000000000011</v>
      </c>
      <c r="I154">
        <f t="shared" si="22"/>
        <v>0</v>
      </c>
      <c r="J154">
        <f t="shared" si="23"/>
        <v>62.495080000000016</v>
      </c>
    </row>
    <row r="155" spans="7:10" x14ac:dyDescent="0.35">
      <c r="G155">
        <f t="shared" si="21"/>
        <v>1055</v>
      </c>
      <c r="H155">
        <f t="shared" si="14"/>
        <v>92.554000000000002</v>
      </c>
      <c r="I155">
        <f t="shared" si="22"/>
        <v>0</v>
      </c>
      <c r="J155">
        <f t="shared" si="23"/>
        <v>62.249080000000006</v>
      </c>
    </row>
    <row r="156" spans="7:10" x14ac:dyDescent="0.35">
      <c r="G156">
        <f t="shared" si="21"/>
        <v>1060</v>
      </c>
      <c r="H156">
        <f t="shared" si="14"/>
        <v>92.308000000000007</v>
      </c>
      <c r="I156">
        <f t="shared" si="22"/>
        <v>0</v>
      </c>
      <c r="J156">
        <f t="shared" si="23"/>
        <v>62.003080000000011</v>
      </c>
    </row>
    <row r="157" spans="7:10" x14ac:dyDescent="0.35">
      <c r="G157">
        <f t="shared" si="21"/>
        <v>1065</v>
      </c>
      <c r="H157">
        <f t="shared" si="14"/>
        <v>92.062000000000012</v>
      </c>
      <c r="I157">
        <f t="shared" si="22"/>
        <v>0</v>
      </c>
      <c r="J157">
        <f t="shared" si="23"/>
        <v>61.757080000000016</v>
      </c>
    </row>
    <row r="158" spans="7:10" x14ac:dyDescent="0.35">
      <c r="G158">
        <f t="shared" si="21"/>
        <v>1070</v>
      </c>
      <c r="H158">
        <f t="shared" si="14"/>
        <v>91.816000000000003</v>
      </c>
      <c r="I158">
        <f t="shared" si="22"/>
        <v>0</v>
      </c>
      <c r="J158">
        <f t="shared" si="23"/>
        <v>61.511080000000007</v>
      </c>
    </row>
    <row r="159" spans="7:10" x14ac:dyDescent="0.35">
      <c r="G159">
        <f t="shared" si="21"/>
        <v>1075</v>
      </c>
      <c r="H159">
        <f t="shared" si="14"/>
        <v>91.570000000000007</v>
      </c>
      <c r="I159">
        <f t="shared" si="22"/>
        <v>0</v>
      </c>
      <c r="J159">
        <f t="shared" si="23"/>
        <v>61.265080000000012</v>
      </c>
    </row>
    <row r="160" spans="7:10" x14ac:dyDescent="0.35">
      <c r="G160">
        <f t="shared" si="21"/>
        <v>1080</v>
      </c>
      <c r="H160">
        <f t="shared" si="14"/>
        <v>91.324000000000012</v>
      </c>
      <c r="I160">
        <f t="shared" si="22"/>
        <v>0</v>
      </c>
      <c r="J160">
        <f t="shared" si="23"/>
        <v>61.019080000000017</v>
      </c>
    </row>
    <row r="161" spans="7:10" x14ac:dyDescent="0.35">
      <c r="G161">
        <f t="shared" si="21"/>
        <v>1085</v>
      </c>
      <c r="H161">
        <f t="shared" si="14"/>
        <v>91.078000000000003</v>
      </c>
      <c r="I161">
        <f t="shared" si="22"/>
        <v>0</v>
      </c>
      <c r="J161">
        <f t="shared" si="23"/>
        <v>60.773080000000007</v>
      </c>
    </row>
    <row r="162" spans="7:10" x14ac:dyDescent="0.35">
      <c r="G162">
        <f t="shared" si="21"/>
        <v>1090</v>
      </c>
      <c r="H162">
        <f t="shared" si="14"/>
        <v>90.832000000000008</v>
      </c>
      <c r="I162">
        <f t="shared" si="22"/>
        <v>0</v>
      </c>
      <c r="J162">
        <f t="shared" si="23"/>
        <v>60.527080000000012</v>
      </c>
    </row>
    <row r="163" spans="7:10" x14ac:dyDescent="0.35">
      <c r="G163">
        <f t="shared" si="21"/>
        <v>1095</v>
      </c>
      <c r="H163">
        <f t="shared" si="14"/>
        <v>90.586000000000013</v>
      </c>
      <c r="I163">
        <f t="shared" si="22"/>
        <v>0</v>
      </c>
      <c r="J163">
        <f t="shared" si="23"/>
        <v>60.281080000000017</v>
      </c>
    </row>
    <row r="164" spans="7:10" x14ac:dyDescent="0.35">
      <c r="G164">
        <f t="shared" ref="G164:G175" si="24">G163+5</f>
        <v>1100</v>
      </c>
      <c r="H164">
        <f t="shared" si="14"/>
        <v>90.34</v>
      </c>
      <c r="I164">
        <f t="shared" ref="I164:I175" si="25">IF(AND(G164&lt;$L$4, G164&gt;$L$2), (G164-$L$2)/($L$4-$L$2), 0)</f>
        <v>0</v>
      </c>
      <c r="J164">
        <f t="shared" ref="J164:J175" si="26">H164-IF(G164&gt;$L$4,1,I164)*0.3*$L$6</f>
        <v>60.035080000000008</v>
      </c>
    </row>
    <row r="165" spans="7:10" x14ac:dyDescent="0.35">
      <c r="G165">
        <f t="shared" si="24"/>
        <v>1105</v>
      </c>
      <c r="H165">
        <f t="shared" si="14"/>
        <v>90.094000000000008</v>
      </c>
      <c r="I165">
        <f t="shared" si="25"/>
        <v>0</v>
      </c>
      <c r="J165">
        <f t="shared" si="26"/>
        <v>59.789080000000013</v>
      </c>
    </row>
    <row r="166" spans="7:10" x14ac:dyDescent="0.35">
      <c r="G166">
        <f t="shared" si="24"/>
        <v>1110</v>
      </c>
      <c r="H166">
        <f t="shared" si="14"/>
        <v>89.848000000000013</v>
      </c>
      <c r="I166">
        <f t="shared" si="25"/>
        <v>0</v>
      </c>
      <c r="J166">
        <f t="shared" si="26"/>
        <v>59.543080000000018</v>
      </c>
    </row>
    <row r="167" spans="7:10" x14ac:dyDescent="0.35">
      <c r="G167">
        <f t="shared" si="24"/>
        <v>1115</v>
      </c>
      <c r="H167">
        <f t="shared" si="14"/>
        <v>89.602000000000004</v>
      </c>
      <c r="I167">
        <f t="shared" si="25"/>
        <v>0</v>
      </c>
      <c r="J167">
        <f t="shared" si="26"/>
        <v>59.297080000000008</v>
      </c>
    </row>
    <row r="168" spans="7:10" x14ac:dyDescent="0.35">
      <c r="G168">
        <f t="shared" si="24"/>
        <v>1120</v>
      </c>
      <c r="H168">
        <f t="shared" si="14"/>
        <v>89.356000000000009</v>
      </c>
      <c r="I168">
        <f t="shared" si="25"/>
        <v>0</v>
      </c>
      <c r="J168">
        <f t="shared" si="26"/>
        <v>59.051080000000013</v>
      </c>
    </row>
    <row r="169" spans="7:10" x14ac:dyDescent="0.35">
      <c r="G169">
        <f t="shared" si="24"/>
        <v>1125</v>
      </c>
      <c r="H169">
        <f t="shared" si="14"/>
        <v>89.110000000000014</v>
      </c>
      <c r="I169">
        <f t="shared" si="25"/>
        <v>0</v>
      </c>
      <c r="J169">
        <f t="shared" si="26"/>
        <v>58.805080000000018</v>
      </c>
    </row>
    <row r="170" spans="7:10" x14ac:dyDescent="0.35">
      <c r="G170">
        <f t="shared" si="24"/>
        <v>1130</v>
      </c>
      <c r="H170">
        <f t="shared" si="14"/>
        <v>88.864000000000004</v>
      </c>
      <c r="I170">
        <f t="shared" si="25"/>
        <v>0</v>
      </c>
      <c r="J170">
        <f t="shared" si="26"/>
        <v>58.559080000000009</v>
      </c>
    </row>
    <row r="171" spans="7:10" x14ac:dyDescent="0.35">
      <c r="G171">
        <f t="shared" si="24"/>
        <v>1135</v>
      </c>
      <c r="H171">
        <f t="shared" si="14"/>
        <v>88.618000000000009</v>
      </c>
      <c r="I171">
        <f t="shared" si="25"/>
        <v>0</v>
      </c>
      <c r="J171">
        <f t="shared" si="26"/>
        <v>58.313080000000014</v>
      </c>
    </row>
    <row r="172" spans="7:10" x14ac:dyDescent="0.35">
      <c r="G172">
        <f t="shared" si="24"/>
        <v>1140</v>
      </c>
      <c r="H172">
        <f t="shared" si="14"/>
        <v>88.372000000000014</v>
      </c>
      <c r="I172">
        <f t="shared" si="25"/>
        <v>0</v>
      </c>
      <c r="J172">
        <f t="shared" si="26"/>
        <v>58.067080000000018</v>
      </c>
    </row>
    <row r="173" spans="7:10" x14ac:dyDescent="0.35">
      <c r="G173">
        <f t="shared" si="24"/>
        <v>1145</v>
      </c>
      <c r="H173">
        <f t="shared" si="14"/>
        <v>88.126000000000005</v>
      </c>
      <c r="I173">
        <f t="shared" si="25"/>
        <v>0</v>
      </c>
      <c r="J173">
        <f t="shared" si="26"/>
        <v>57.821080000000009</v>
      </c>
    </row>
    <row r="174" spans="7:10" x14ac:dyDescent="0.35">
      <c r="G174">
        <f t="shared" si="24"/>
        <v>1150</v>
      </c>
      <c r="H174">
        <f t="shared" si="14"/>
        <v>87.88000000000001</v>
      </c>
      <c r="I174">
        <f t="shared" si="25"/>
        <v>0</v>
      </c>
      <c r="J174">
        <f t="shared" si="26"/>
        <v>57.575080000000014</v>
      </c>
    </row>
    <row r="175" spans="7:10" x14ac:dyDescent="0.35">
      <c r="G175">
        <f t="shared" si="24"/>
        <v>1155</v>
      </c>
      <c r="H175">
        <f t="shared" si="14"/>
        <v>87.634000000000015</v>
      </c>
      <c r="I175">
        <f t="shared" si="25"/>
        <v>0</v>
      </c>
      <c r="J175">
        <f t="shared" si="26"/>
        <v>57.329080000000019</v>
      </c>
    </row>
    <row r="176" spans="7:10" x14ac:dyDescent="0.35">
      <c r="G176">
        <f t="shared" ref="G176:G184" si="27">G175+5</f>
        <v>1160</v>
      </c>
      <c r="H176">
        <f t="shared" si="14"/>
        <v>87.388000000000005</v>
      </c>
      <c r="I176">
        <f t="shared" ref="I176:I184" si="28">IF(AND(G176&lt;$L$4, G176&gt;$L$2), (G176-$L$2)/($L$4-$L$2), 0)</f>
        <v>0</v>
      </c>
      <c r="J176">
        <f t="shared" ref="J176:J184" si="29">H176-IF(G176&gt;$L$4,1,I176)*0.3*$L$6</f>
        <v>57.08308000000001</v>
      </c>
    </row>
    <row r="177" spans="7:10" x14ac:dyDescent="0.35">
      <c r="G177">
        <f t="shared" si="27"/>
        <v>1165</v>
      </c>
      <c r="H177">
        <f t="shared" si="14"/>
        <v>87.14200000000001</v>
      </c>
      <c r="I177">
        <f t="shared" si="28"/>
        <v>0</v>
      </c>
      <c r="J177">
        <f t="shared" si="29"/>
        <v>56.837080000000014</v>
      </c>
    </row>
    <row r="178" spans="7:10" x14ac:dyDescent="0.35">
      <c r="G178">
        <f t="shared" si="27"/>
        <v>1170</v>
      </c>
      <c r="H178">
        <f t="shared" si="14"/>
        <v>86.896000000000015</v>
      </c>
      <c r="I178">
        <f t="shared" si="28"/>
        <v>0</v>
      </c>
      <c r="J178">
        <f t="shared" si="29"/>
        <v>56.591080000000019</v>
      </c>
    </row>
    <row r="179" spans="7:10" x14ac:dyDescent="0.35">
      <c r="G179">
        <f t="shared" si="27"/>
        <v>1175</v>
      </c>
      <c r="H179">
        <f t="shared" si="14"/>
        <v>86.65</v>
      </c>
      <c r="I179">
        <f t="shared" si="28"/>
        <v>0</v>
      </c>
      <c r="J179">
        <f t="shared" si="29"/>
        <v>56.34508000000001</v>
      </c>
    </row>
    <row r="180" spans="7:10" x14ac:dyDescent="0.35">
      <c r="G180">
        <f t="shared" si="27"/>
        <v>1180</v>
      </c>
      <c r="H180">
        <f t="shared" si="14"/>
        <v>86.404000000000011</v>
      </c>
      <c r="I180">
        <f t="shared" si="28"/>
        <v>0</v>
      </c>
      <c r="J180">
        <f t="shared" si="29"/>
        <v>56.099080000000015</v>
      </c>
    </row>
    <row r="181" spans="7:10" x14ac:dyDescent="0.35">
      <c r="G181">
        <f t="shared" si="27"/>
        <v>1185</v>
      </c>
      <c r="H181">
        <f t="shared" si="14"/>
        <v>86.158000000000015</v>
      </c>
      <c r="I181">
        <f t="shared" si="28"/>
        <v>0</v>
      </c>
      <c r="J181">
        <f t="shared" si="29"/>
        <v>55.85308000000002</v>
      </c>
    </row>
    <row r="182" spans="7:10" x14ac:dyDescent="0.35">
      <c r="G182">
        <f t="shared" si="27"/>
        <v>1190</v>
      </c>
      <c r="H182">
        <f t="shared" si="14"/>
        <v>85.912000000000006</v>
      </c>
      <c r="I182">
        <f t="shared" si="28"/>
        <v>0</v>
      </c>
      <c r="J182">
        <f t="shared" si="29"/>
        <v>55.607080000000011</v>
      </c>
    </row>
    <row r="183" spans="7:10" x14ac:dyDescent="0.35">
      <c r="G183">
        <f t="shared" si="27"/>
        <v>1195</v>
      </c>
      <c r="H183">
        <f t="shared" si="14"/>
        <v>85.665999999999997</v>
      </c>
      <c r="I183">
        <f t="shared" si="28"/>
        <v>0</v>
      </c>
      <c r="J183">
        <f t="shared" si="29"/>
        <v>55.361080000000001</v>
      </c>
    </row>
    <row r="184" spans="7:10" x14ac:dyDescent="0.35">
      <c r="G184">
        <f t="shared" si="27"/>
        <v>1200</v>
      </c>
      <c r="H184">
        <f t="shared" si="14"/>
        <v>85.420000000000016</v>
      </c>
      <c r="I184">
        <f t="shared" si="28"/>
        <v>0</v>
      </c>
      <c r="J184">
        <f t="shared" si="29"/>
        <v>55.11508000000002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Wenfeng</cp:lastModifiedBy>
  <dcterms:created xsi:type="dcterms:W3CDTF">2021-10-25T20:27:51Z</dcterms:created>
  <dcterms:modified xsi:type="dcterms:W3CDTF">2022-08-31T20:12:31Z</dcterms:modified>
</cp:coreProperties>
</file>