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0963\Desktop\大三上课程\Computer-Organization-Course-Design\cpu21-riscv\"/>
    </mc:Choice>
  </mc:AlternateContent>
  <xr:revisionPtr revIDLastSave="0" documentId="13_ncr:1_{A3BB483B-CD2F-4F12-881A-3C27B70B4F1A}" xr6:coauthVersionLast="47" xr6:coauthVersionMax="47" xr10:uidLastSave="{00000000-0000-0000-0000-000000000000}"/>
  <bookViews>
    <workbookView xWindow="6763" yWindow="4046" windowWidth="16457" windowHeight="9994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W15" i="2" l="1"/>
  <c r="V15" i="2"/>
  <c r="W14" i="2"/>
  <c r="V14" i="2"/>
  <c r="W13" i="2"/>
  <c r="V1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<sst xmlns="http://schemas.openxmlformats.org/spreadsheetml/2006/main" count="146" uniqueCount="124">
  <si>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</si>
  <si>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</si>
  <si>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</si>
  <si>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</si>
  <si>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</si>
  <si>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</si>
  <si>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</si>
  <si>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</si>
  <si>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</si>
  <si>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</si>
  <si>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</si>
  <si>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</si>
  <si>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</si>
  <si>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</si>
  <si>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</si>
  <si>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</si>
  <si>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</si>
  <si>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</si>
  <si>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</si>
  <si>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</si>
  <si>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</si>
  <si>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</si>
  <si>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</si>
  <si>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</si>
  <si>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</si>
  <si>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</si>
  <si>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</si>
  <si>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</si>
  <si>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</si>
  <si>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</si>
  <si>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</si>
  <si>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</si>
  <si>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</si>
  <si>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</si>
  <si>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</si>
  <si>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</si>
  <si>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</si>
  <si>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</si>
  <si>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</si>
  <si>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</si>
  <si>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</si>
  <si>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</si>
  <si>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</si>
  <si>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</si>
  <si>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</si>
  <si>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</si>
  <si>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</si>
  <si>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</si>
  <si>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</si>
  <si>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</si>
  <si>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</si>
  <si>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</si>
  <si>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</si>
  <si>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</si>
  <si>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</si>
  <si>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</si>
  <si>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</si>
  <si>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</si>
  <si>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</si>
  <si>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</si>
  <si>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</si>
  <si>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</si>
  <si>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</si>
  <si>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</si>
  <si>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</si>
  <si>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</si>
  <si>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</si>
  <si>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</si>
  <si>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</si>
  <si>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</si>
  <si>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</si>
  <si>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</si>
  <si>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</si>
  <si>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</si>
  <si>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</si>
  <si>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</si>
  <si>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</si>
  <si>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</si>
  <si>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</si>
  <si>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</si>
  <si>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</si>
  <si>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</si>
  <si>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</si>
  <si>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</si>
  <si>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</si>
  <si>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</si>
  <si>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</si>
  <si>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</si>
  <si>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</si>
  <si>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</si>
  <si>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</si>
  <si>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</si>
  <si>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</si>
  <si>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</si>
  <si>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</si>
  <si>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</si>
  <si>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</si>
  <si>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</si>
  <si>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</si>
  <si>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</si>
  <si>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</si>
  <si>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</si>
  <si>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</si>
  <si>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</si>
  <si>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</si>
  <si>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</si>
  <si>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</si>
  <si>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</si>
  <si>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</si>
  <si>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</si>
  <si>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</si>
  <si>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</si>
  <si>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</si>
  <si>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</si>
  <si>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</si>
  <si>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</si>
  <si>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</si>
  <si>
    <t>1c</t>
  </si>
  <si>
    <t>1b</t>
  </si>
  <si>
    <t>auipc</t>
    <phoneticPr fontId="26" type="noConversion"/>
  </si>
  <si>
    <t>lui</t>
    <phoneticPr fontId="26" type="noConversion"/>
  </si>
  <si>
    <t>lhu</t>
    <phoneticPr fontId="26" type="noConversion"/>
  </si>
  <si>
    <t>blt</t>
    <phoneticPr fontId="26" type="noConversion"/>
  </si>
  <si>
    <t>0d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</si>
</sst>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Normal="100" workbookViewId="0">
      <selection activeCell="AA19" sqref="AA19"/>
    </sheetView>
  </sheetViews>
  <sheetFormatPr defaultColWidth="9" defaultRowHeight="17.149999999999999" x14ac:dyDescent="0.55000000000000004"/>
  <cols>
    <col min="1" max="1" width="3.85546875" customWidth="1"/>
    <col min="2" max="2" width="8.5703125" style="18" customWidth="1"/>
    <col min="3" max="4" width="10.5703125" style="26" customWidth="1"/>
    <col min="5" max="5" width="11.2109375" style="26" customWidth="1"/>
    <col min="6" max="15" width="4.5703125" style="26" hidden="1" customWidth="1"/>
    <col min="16" max="16" width="8.85546875" style="26" customWidth="1"/>
    <col min="17" max="20" width="3.5703125" style="26" hidden="1" customWidth="1"/>
    <col min="21" max="21" width="10.2109375" style="26" customWidth="1"/>
    <col min="22" max="22" width="9.2109375" style="26" customWidth="1"/>
    <col min="23" max="23" width="10.5703125" style="26" customWidth="1"/>
    <col min="24" max="24" width="9.5" style="26" customWidth="1"/>
    <col min="25" max="26" width="9.21093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15" x14ac:dyDescent="0.3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112</v>
      </c>
      <c r="AF1" s="25" t="s">
        <v>113</v>
      </c>
      <c r="AG1" s="25" t="s">
        <v>114</v>
      </c>
      <c r="AH1" s="25" t="s">
        <v>119</v>
      </c>
      <c r="AI1" s="25" t="s">
        <v>120</v>
      </c>
      <c r="AJ1" s="25" t="s">
        <v>121</v>
      </c>
      <c r="AK1" s="25" t="s">
        <v>122</v>
      </c>
      <c r="AL1" s="25" t="s">
        <v>13</v>
      </c>
      <c r="AM1" s="25" t="s">
        <v>13</v>
      </c>
      <c r="AN1" s="17" t="s">
        <v>14</v>
      </c>
    </row>
    <row r="2" spans="1:40" x14ac:dyDescent="0.55000000000000004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55000000000000004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55000000000000004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55000000000000004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55000000000000004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55000000000000004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5500000000000000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5500000000000000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31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5500000000000000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5500000000000000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31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5500000000000000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12</v>
      </c>
      <c r="Q12" s="39">
        <f t="shared" si="8"/>
        <v>1</v>
      </c>
      <c r="R12" s="39">
        <f t="shared" si="9"/>
        <v>1</v>
      </c>
      <c r="S12" s="39">
        <f t="shared" si="10"/>
        <v>0</v>
      </c>
      <c r="T12" s="39">
        <f t="shared" si="11"/>
        <v>0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55000000000000004">
      <c r="A13" s="57">
        <v>12</v>
      </c>
      <c r="B13" s="57" t="s">
        <v>86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31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55000000000000004">
      <c r="A14" s="35">
        <v>13</v>
      </c>
      <c r="B14" s="31" t="s">
        <v>87</v>
      </c>
      <c r="C14" s="37"/>
      <c r="D14" s="37">
        <v>5</v>
      </c>
      <c r="E14" s="29">
        <v>4</v>
      </c>
      <c r="F14" s="20" t="str">
        <f t="shared" si="12"/>
        <v/>
      </c>
      <c r="G14" s="20" t="str">
        <f t="shared" si="13"/>
        <v/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55000000000000004">
      <c r="A15" s="57">
        <v>14</v>
      </c>
      <c r="B15" s="57" t="s">
        <v>88</v>
      </c>
      <c r="C15" s="44"/>
      <c r="D15" s="59">
        <v>5</v>
      </c>
      <c r="E15" s="61">
        <v>4</v>
      </c>
      <c r="F15" s="59" t="str">
        <f t="shared" si="12"/>
        <v/>
      </c>
      <c r="G15" s="59" t="str">
        <f t="shared" si="13"/>
        <v/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31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5500000000000000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5500000000000000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55000000000000004">
      <c r="A18" s="35">
        <v>17</v>
      </c>
      <c r="B18" s="31" t="s">
        <v>66</v>
      </c>
      <c r="C18" s="37"/>
      <c r="D18" s="37">
        <v>0</v>
      </c>
      <c r="E18" s="29" t="s">
        <v>117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5500000000000000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5</v>
      </c>
      <c r="Q19" s="63">
        <f t="shared" si="8"/>
        <v>0</v>
      </c>
      <c r="R19" s="63">
        <f t="shared" si="9"/>
        <v>1</v>
      </c>
      <c r="S19" s="63">
        <f t="shared" si="10"/>
        <v>0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5500000000000000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5</v>
      </c>
      <c r="Q20" s="39">
        <f t="shared" si="8"/>
        <v>0</v>
      </c>
      <c r="R20" s="39">
        <f t="shared" si="9"/>
        <v>1</v>
      </c>
      <c r="S20" s="39">
        <f t="shared" si="10"/>
        <v>0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55000000000000004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5500000000000000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55000000000000004">
      <c r="A23" s="57">
        <v>22</v>
      </c>
      <c r="B23" s="57" t="s">
        <v>112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>
        <v>1</v>
      </c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 x14ac:dyDescent="0.55000000000000004">
      <c r="A24" s="35">
        <v>23</v>
      </c>
      <c r="B24" s="69" t="s">
        <v>113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>
        <v>1</v>
      </c>
      <c r="Y24" s="31"/>
      <c r="Z24" s="31"/>
      <c r="AA24" s="31"/>
      <c r="AB24" s="31"/>
      <c r="AC24" s="31"/>
      <c r="AD24" s="31"/>
      <c r="AE24" s="31"/>
      <c r="AF24" s="31">
        <v>1</v>
      </c>
      <c r="AG24" s="36"/>
      <c r="AH24" s="36"/>
      <c r="AI24" s="36"/>
      <c r="AJ24" s="36"/>
      <c r="AK24" s="36"/>
      <c r="AL24" s="36"/>
      <c r="AM24" s="36"/>
    </row>
    <row r="25" spans="1:39" x14ac:dyDescent="0.55000000000000004">
      <c r="A25" s="57">
        <v>24</v>
      </c>
      <c r="B25" s="57" t="s">
        <v>114</v>
      </c>
      <c r="C25" s="44">
        <v>2</v>
      </c>
      <c r="D25" s="59">
        <v>0</v>
      </c>
      <c r="E25" s="61" t="s">
        <v>117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>
        <v>1</v>
      </c>
      <c r="AH25" s="58"/>
      <c r="AI25" s="58"/>
      <c r="AJ25" s="58"/>
      <c r="AK25" s="58"/>
      <c r="AL25" s="58"/>
      <c r="AM25" s="58"/>
    </row>
    <row r="26" spans="1:39" x14ac:dyDescent="0.55000000000000004">
      <c r="A26" s="35">
        <v>25</v>
      </c>
      <c r="B26" s="31" t="s">
        <v>119</v>
      </c>
      <c r="C26" s="37"/>
      <c r="D26" s="37"/>
      <c r="E26" s="29">
        <v>5</v>
      </c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>
        <f t="shared" si="3"/>
        <v>0</v>
      </c>
      <c r="L26" s="36">
        <f t="shared" si="4"/>
        <v>0</v>
      </c>
      <c r="M26" s="36">
        <f t="shared" si="5"/>
        <v>1</v>
      </c>
      <c r="N26" s="36">
        <f t="shared" si="6"/>
        <v>0</v>
      </c>
      <c r="O26" s="64">
        <f t="shared" si="7"/>
        <v>1</v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>
        <v>1</v>
      </c>
      <c r="AI26" s="36"/>
      <c r="AJ26" s="36"/>
      <c r="AK26" s="36"/>
      <c r="AL26" s="36"/>
      <c r="AM26" s="36"/>
    </row>
    <row r="27" spans="1:39" x14ac:dyDescent="0.55000000000000004">
      <c r="A27" s="57">
        <v>26</v>
      </c>
      <c r="B27" s="57" t="s">
        <v>120</v>
      </c>
      <c r="C27" s="44"/>
      <c r="D27" s="59"/>
      <c r="E27" s="61" t="s">
        <v>123</v>
      </c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1</v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>
        <v>1</v>
      </c>
      <c r="AJ27" s="58"/>
      <c r="AK27" s="58"/>
      <c r="AL27" s="58"/>
      <c r="AM27" s="58"/>
    </row>
    <row r="28" spans="1:39" x14ac:dyDescent="0.55000000000000004">
      <c r="A28" s="35">
        <v>27</v>
      </c>
      <c r="B28" s="31" t="s">
        <v>121</v>
      </c>
      <c r="C28" s="37"/>
      <c r="D28" s="37">
        <v>5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/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>
        <v>1</v>
      </c>
      <c r="AK28" s="36"/>
      <c r="AL28" s="36"/>
      <c r="AM28" s="36"/>
    </row>
    <row r="29" spans="1:39" x14ac:dyDescent="0.55000000000000004">
      <c r="A29" s="57">
        <v>28</v>
      </c>
      <c r="B29" s="57" t="s">
        <v>122</v>
      </c>
      <c r="C29" s="44"/>
      <c r="D29" s="59">
        <v>4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5</v>
      </c>
      <c r="Q29" s="63">
        <f t="shared" si="8"/>
        <v>0</v>
      </c>
      <c r="R29" s="63">
        <f t="shared" si="9"/>
        <v>1</v>
      </c>
      <c r="S29" s="63">
        <f t="shared" si="10"/>
        <v>0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>
        <v>1</v>
      </c>
      <c r="AL29" s="58"/>
      <c r="AM29" s="58"/>
    </row>
    <row r="30" spans="1:39" x14ac:dyDescent="0.5500000000000000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5500000000000000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5500000000000000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5500000000000000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5500000000000000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5500000000000000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5500000000000000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5500000000000000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5500000000000000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5500000000000000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5500000000000000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5500000000000000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5500000000000000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5500000000000000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5500000000000000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5500000000000000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5500000000000000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5500000000000000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5500000000000000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5500000000000000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5500000000000000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5500000000000000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5500000000000000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5500000000000000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5500000000000000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5500000000000000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5500000000000000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5500000000000000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5500000000000000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5500000000000000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5500000000000000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5500000000000000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55000000000000004"/>
  </sheetData>
  <protectedRanges>
    <protectedRange sqref="A1:E1 A26:E1048576 A2:B25" name="区域1" securityDescriptor=""/>
    <protectedRange sqref="C2:E25" name="区域1_2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U1" workbookViewId="0">
      <pane ySplit="1" topLeftCell="A26" activePane="bottomLeft" state="frozen"/>
      <selection pane="bottomLeft" activeCell="AJ58" sqref="AJ58"/>
    </sheetView>
  </sheetViews>
  <sheetFormatPr defaultColWidth="9" defaultRowHeight="14.15" x14ac:dyDescent="0.35"/>
  <cols>
    <col min="1" max="1" width="8.35546875" style="18" customWidth="1"/>
    <col min="2" max="3" width="9.5" style="18" customWidth="1"/>
    <col min="4" max="4" width="8.5703125" style="18" customWidth="1"/>
    <col min="5" max="7" width="4.5703125" style="18" hidden="1" customWidth="1"/>
    <col min="8" max="8" width="4.2109375" style="18" hidden="1" customWidth="1"/>
    <col min="9" max="14" width="4.5703125" style="18" hidden="1" customWidth="1"/>
    <col min="15" max="15" width="23.5" style="18" customWidth="1"/>
    <col min="16" max="19" width="4.57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CSRRSI</v>
      </c>
      <c r="AE1" s="23" t="str">
        <f>真值表!AF1</f>
        <v>CSRRCI</v>
      </c>
      <c r="AF1" s="25" t="str">
        <f>真值表!AG1</f>
        <v>URET</v>
      </c>
      <c r="AG1" s="25" t="str">
        <f>真值表!AH1</f>
        <v>auipc</v>
      </c>
      <c r="AH1" s="25" t="str">
        <f>真值表!AI1</f>
        <v>lui</v>
      </c>
      <c r="AI1" s="25" t="str">
        <f>真值表!AJ1</f>
        <v>lhu</v>
      </c>
      <c r="AJ1" s="25" t="str">
        <f>真值表!AK1</f>
        <v>blt</v>
      </c>
      <c r="AK1" s="25" t="str">
        <f>真值表!AL1</f>
        <v>XXX</v>
      </c>
      <c r="AL1" s="25" t="str">
        <f>真值表!AM1</f>
        <v>XXX</v>
      </c>
    </row>
    <row r="2" spans="1:38" ht="17.149999999999999" x14ac:dyDescent="0.5500000000000000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7.149999999999999" x14ac:dyDescent="0.5500000000000000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7.149999999999999" x14ac:dyDescent="0.5500000000000000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7.149999999999999" x14ac:dyDescent="0.5500000000000000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7.149999999999999" x14ac:dyDescent="0.5500000000000000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7.149999999999999" x14ac:dyDescent="0.5500000000000000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7.149999999999999" x14ac:dyDescent="0.5500000000000000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7.149999999999999" x14ac:dyDescent="0.5500000000000000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7.149999999999999" x14ac:dyDescent="0.5500000000000000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7.149999999999999" x14ac:dyDescent="0.5500000000000000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7.149999999999999" x14ac:dyDescent="0.5500000000000000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>~F14&amp; F13&amp;~F12&amp;~OP6&amp;~OP5&amp; OP4&amp;~OP3&amp;~OP2+</v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7.149999999999999" x14ac:dyDescent="0.55000000000000004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7.149999999999999" x14ac:dyDescent="0.55000000000000004">
      <c r="A14" s="31" t="str">
        <f>IF(ISBLANK(真值表!B14),"",真值表!B14)</f>
        <v>srli</v>
      </c>
      <c r="B14" s="37" t="str">
        <f>IF(ISBLANK(真值表!C14),"",真值表!C14)</f>
        <v/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/>
      </c>
      <c r="F14" s="55" t="str">
        <f>IF(真值表!G14=1," "&amp;真值表!G$1&amp;"&amp;",IF(真值表!G14=0,"~"&amp;真值表!G$1&amp;"&amp;",""))</f>
        <v/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 xml:space="preserve">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 xml:space="preserve">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 xml:space="preserve"> F14&amp;~F13&amp; F12&amp;~OP6&amp;~OP5&amp; OP4&amp;~OP3&amp;~OP2+</v>
      </c>
      <c r="W14" s="24" t="str">
        <f>IF(真值表!X14=1,$O14&amp;"+","")</f>
        <v xml:space="preserve">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7.149999999999999" x14ac:dyDescent="0.55000000000000004">
      <c r="A15" s="50" t="str">
        <f>IF(ISBLANK(真值表!B15),"",真值表!B15)</f>
        <v>srai</v>
      </c>
      <c r="B15" s="45" t="str">
        <f>IF(ISBLANK(真值表!C15),"",真值表!C15)</f>
        <v/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/>
      </c>
      <c r="F15" s="47" t="str">
        <f>IF(真值表!G15=1," "&amp;真值表!G$1&amp;"&amp;",IF(真值表!G15=0,"~"&amp;真值表!G$1&amp;"&amp;",""))</f>
        <v/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F14&amp;~F13&amp; F12&amp;~OP6&amp;~OP5&amp; OP4&amp;~OP3&amp;~OP2+</v>
      </c>
      <c r="W15" s="49" t="str">
        <f>IF(真值表!X15=1,$O15&amp;"+","")</f>
        <v xml:space="preserve">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7.149999999999999" x14ac:dyDescent="0.5500000000000000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7.149999999999999" x14ac:dyDescent="0.5500000000000000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7.149999999999999" x14ac:dyDescent="0.55000000000000004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7.149999999999999" x14ac:dyDescent="0.5500000000000000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/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7.149999999999999" x14ac:dyDescent="0.5500000000000000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/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7.149999999999999" x14ac:dyDescent="0.5500000000000000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7.149999999999999" x14ac:dyDescent="0.5500000000000000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7.149999999999999" x14ac:dyDescent="0.5500000000000000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 xml:space="preserve"> F14&amp; F13&amp;~F12&amp; OP6&amp; OP5&amp; OP4&amp;~OP3&amp;~OP2+</v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7.149999999999999" x14ac:dyDescent="0.5500000000000000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 xml:space="preserve"> F14&amp; F13&amp; F12&amp; OP6&amp; OP5&amp; OP4&amp;~OP3&amp;~OP2+</v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 xml:space="preserve"> F14&amp; F13&amp; F12&amp; OP6&amp; OP5&amp; OP4&amp;~OP3&amp;~OP2+</v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7.149999999999999" x14ac:dyDescent="0.55000000000000004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>~F30&amp;~F25&amp;~F14&amp;~F13&amp;~F12&amp; OP6&amp; OP5&amp; OP4&amp;~OP3&amp;~OP2+</v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7.149999999999999" x14ac:dyDescent="0.55000000000000004">
      <c r="A26" s="31" t="str">
        <f>IF(ISBLANK(真值表!B26),"",真值表!B26)</f>
        <v>auipc</v>
      </c>
      <c r="B26" s="37" t="str">
        <f>IF(ISBLANK(真值表!C26),"",真值表!C26)</f>
        <v/>
      </c>
      <c r="C26" s="37" t="str">
        <f>IF(ISBLANK(真值表!D26),"",真值表!D26)</f>
        <v/>
      </c>
      <c r="D26" s="36">
        <f>IF(ISBLANK(真值表!E26),"",真值表!E26)</f>
        <v>5</v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>~OP5&amp;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 xml:space="preserve"> OP2&amp;</v>
      </c>
      <c r="O26" s="53" t="str">
        <f t="shared" si="1"/>
        <v>~OP6&amp;~OP5&amp; OP4&amp;~OP3&amp; 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~OP6&amp;~OP5&amp; OP4&amp;~OP3&amp; 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>~OP6&amp;~OP5&amp; OP4&amp;~OP3&amp; 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7.149999999999999" x14ac:dyDescent="0.55000000000000004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0d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~OP6&amp; OP5&amp; OP4&amp;~OP3&amp; 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>~OP6&amp; OP5&amp; OP4&amp;~OP3&amp; 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7.149999999999999" x14ac:dyDescent="0.55000000000000004">
      <c r="A28" s="31" t="str">
        <f>IF(ISBLANK(真值表!B28),"",真值表!B28)</f>
        <v>lhu</v>
      </c>
      <c r="B28" s="37" t="str">
        <f>IF(ISBLANK(真值表!C28),"",真值表!C28)</f>
        <v/>
      </c>
      <c r="C28" s="37">
        <f>IF(ISBLANK(真值表!D28),"",真值表!D28)</f>
        <v>5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 F12&amp;~OP6&amp;~OP5&amp;~OP4&amp;~OP3&amp;~OP2+</v>
      </c>
      <c r="T28" s="24" t="str">
        <f>IF(真值表!U28=1,$O28&amp;"+","")</f>
        <v xml:space="preserve"> 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 xml:space="preserve"> 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 xml:space="preserve"> F14&amp;~F13&amp; F12&amp;~OP6&amp;~OP5&amp;~OP4&amp;~OP3&amp;~OP2+</v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7.149999999999999" x14ac:dyDescent="0.55000000000000004">
      <c r="A29" s="50" t="str">
        <f>IF(ISBLANK(真值表!B29),"",真值表!B29)</f>
        <v>blt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 OP6&amp; OP5&amp;~OP4&amp;~OP3&amp;~OP2</v>
      </c>
      <c r="P29" s="49" t="str">
        <f>IF(真值表!Q29=1,$O29&amp;"+","")</f>
        <v/>
      </c>
      <c r="Q29" s="49" t="str">
        <f>IF(真值表!R29=1,$O29&amp;"+","")</f>
        <v xml:space="preserve"> F14&amp;~F13&amp;~F12&amp; OP6&amp; OP5&amp;~OP4&amp;~OP3&amp;~OP2+</v>
      </c>
      <c r="R29" s="49" t="str">
        <f>IF(真值表!S29=1,$O29&amp;"+","")</f>
        <v/>
      </c>
      <c r="S29" s="49" t="str">
        <f>IF(真值表!T29=1,$O29&amp;"+","")</f>
        <v xml:space="preserve"> F14&amp;~F13&amp;~F12&amp;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 xml:space="preserve"> F14&amp;~F13&amp;~F12&amp; OP6&amp; OP5&amp;~OP4&amp;~OP3&amp;~OP2+</v>
      </c>
      <c r="AK29" s="49" t="str">
        <f>IF(真值表!AL29=1,$O29&amp;"+","")</f>
        <v/>
      </c>
      <c r="AL29" s="49" t="str">
        <f>IF(真值表!AM29=1,$O29&amp;"+","")</f>
        <v/>
      </c>
    </row>
    <row r="30" spans="1:38" ht="17.149999999999999" x14ac:dyDescent="0.5500000000000000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7.149999999999999" x14ac:dyDescent="0.5500000000000000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7.149999999999999" x14ac:dyDescent="0.5500000000000000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7.149999999999999" hidden="1" x14ac:dyDescent="0.5500000000000000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7.149999999999999" hidden="1" x14ac:dyDescent="0.5500000000000000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7.149999999999999" hidden="1" x14ac:dyDescent="0.5500000000000000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7.149999999999999" hidden="1" x14ac:dyDescent="0.5500000000000000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7.149999999999999" hidden="1" x14ac:dyDescent="0.5500000000000000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7.149999999999999" hidden="1" x14ac:dyDescent="0.5500000000000000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7.149999999999999" hidden="1" x14ac:dyDescent="0.5500000000000000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7.149999999999999" hidden="1" x14ac:dyDescent="0.5500000000000000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7.149999999999999" hidden="1" x14ac:dyDescent="0.5500000000000000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7.149999999999999" hidden="1" x14ac:dyDescent="0.5500000000000000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7.149999999999999" hidden="1" x14ac:dyDescent="0.5500000000000000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7.149999999999999" hidden="1" x14ac:dyDescent="0.5500000000000000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7.149999999999999" hidden="1" x14ac:dyDescent="0.5500000000000000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7.149999999999999" hidden="1" x14ac:dyDescent="0.5500000000000000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7.149999999999999" hidden="1" x14ac:dyDescent="0.5500000000000000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7.149999999999999" hidden="1" x14ac:dyDescent="0.5500000000000000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7.149999999999999" hidden="1" x14ac:dyDescent="0.5500000000000000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7.149999999999999" hidden="1" x14ac:dyDescent="0.5500000000000000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7.149999999999999" hidden="1" x14ac:dyDescent="0.5500000000000000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7.149999999999999" hidden="1" x14ac:dyDescent="0.5500000000000000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7.149999999999999" hidden="1" x14ac:dyDescent="0.5500000000000000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7.149999999999999" hidden="1" x14ac:dyDescent="0.5500000000000000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7.149999999999999" hidden="1" x14ac:dyDescent="0.5500000000000000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7.149999999999999" hidden="1" x14ac:dyDescent="0.5500000000000000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7.149999999999999" hidden="1" x14ac:dyDescent="0.5500000000000000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7.149999999999999" x14ac:dyDescent="0.55000000000000004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F14&amp;~F13&amp;~F12&amp;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 F14&amp;~F13&amp; F12&amp;~OP6&amp;~OP5&amp;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F14&amp;~F13&amp;~F12&amp; OP6&amp; OP5&amp;~OP4&amp;~OP3&amp;~OP2</v>
      </c>
      <c r="T58" s="30" t="str">
        <f t="shared" si="2"/>
        <v>~F14&amp; F13&amp;~F12&amp;~OP6&amp;~OP5&amp;~OP4&amp;~OP3&amp;~OP2+ 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 F14&amp;~F13&amp; F12&amp;~OP6&amp;~OP5&amp; OP4&amp;~OP3&amp;~OP2+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 F14&amp;~F13&amp; F12&amp;~OP6&amp;~OP5&amp; OP4&amp;~OP3&amp;~OP2+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OP4&amp;~OP3&amp;~OP2+~OP6&amp;~OP5&amp; OP4&amp;~OP3&amp; OP2+~OP6&amp; OP5&amp; OP4&amp;~OP3&amp; OP2+ 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</v>
      </c>
      <c r="AE58" s="33" t="str">
        <f t="shared" si="2"/>
        <v xml:space="preserve"> F14&amp; F13&amp; F12&amp; OP6&amp; OP5&amp; OP4&amp;~OP3&amp;~OP2</v>
      </c>
      <c r="AF58" s="30" t="str">
        <f t="shared" si="2"/>
        <v>~F30&amp;~F25&amp;~F14&amp;~F13&amp;~F12&amp; OP6&amp; OP5&amp; OP4&amp;~OP3&amp;~OP2</v>
      </c>
      <c r="AG58" s="30" t="str">
        <f t="shared" si="2"/>
        <v>~OP6&amp;~OP5&amp; OP4&amp;~OP3&amp; OP2</v>
      </c>
      <c r="AH58" s="30" t="str">
        <f t="shared" si="2"/>
        <v>~OP6&amp; OP5&amp; OP4&amp;~OP3&amp; OP2</v>
      </c>
      <c r="AI58" s="30" t="str">
        <f t="shared" si="2"/>
        <v xml:space="preserve"> F14&amp;~F13&amp; F12&amp;~OP6&amp;~OP5&amp;~OP4&amp;~OP3&amp;~OP2</v>
      </c>
      <c r="AJ58" s="30" t="str">
        <f t="shared" si="2"/>
        <v xml:space="preserve"> F14&amp;~F13&amp;~F12&amp; OP6&amp; OP5&amp;~OP4&amp;~OP3&amp;~OP2</v>
      </c>
      <c r="AK58" s="30" t="str">
        <f t="shared" si="2"/>
        <v/>
      </c>
      <c r="AL58" s="30" t="str">
        <f t="shared" si="2"/>
        <v/>
      </c>
    </row>
    <row r="59" spans="1:50" x14ac:dyDescent="0.3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F14&amp;~F13&amp;~F12&amp;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F14&amp;~F13&amp; 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 F14&amp;~F13&amp; F12&amp;~OP6&amp;~OP5&amp; OP4&amp;~OP3&amp;~OP2+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 F14&amp;~F13&amp; F12&amp;~OP6&amp;~OP5&amp; OP4&amp;~OP3&amp;~OP2+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OP4&amp;~OP3&amp;~OP2+~OP6&amp;~OP5&amp; OP4&amp;~OP3&amp; OP2+~OP6&amp; OP5&amp; OP4&amp;~OP3&amp; OP2+ 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</v>
      </c>
      <c r="AE59" t="str">
        <f t="shared" si="3"/>
        <v xml:space="preserve"> F14&amp; F13&amp; F12&amp; OP6&amp; OP5&amp; OP4&amp;~OP3&amp;~OP2+</v>
      </c>
      <c r="AF59" t="str">
        <f t="shared" si="3"/>
        <v>~F30&amp;~F25&amp;~F14&amp;~F13&amp;~F12&amp; OP6&amp; OP5&amp; OP4&amp;~OP3&amp;~OP2+</v>
      </c>
      <c r="AG59" t="str">
        <f t="shared" si="3"/>
        <v>~OP6&amp;~OP5&amp; OP4&amp;~OP3&amp; OP2+</v>
      </c>
      <c r="AH59" t="str">
        <f t="shared" si="3"/>
        <v>~OP6&amp; OP5&amp; OP4&amp;~OP3&amp; OP2+</v>
      </c>
      <c r="AI59" t="str">
        <f t="shared" si="3"/>
        <v xml:space="preserve"> F14&amp;~F13&amp; F12&amp;~OP6&amp;~OP5&amp;~OP4&amp;~OP3&amp;~OP2+</v>
      </c>
      <c r="AJ59" t="str">
        <f t="shared" si="3"/>
        <v xml:space="preserve"> F14&amp;~F13&amp;~F12&amp; OP6&amp; OP5&amp;~OP4&amp;~OP3&amp;~OP2+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.149999999999999" x14ac:dyDescent="0.6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7.149999999999999" x14ac:dyDescent="0.35">
      <c r="Q63" s="34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8" sqref="C8"/>
    </sheetView>
  </sheetViews>
  <sheetFormatPr defaultColWidth="9" defaultRowHeight="14.15" x14ac:dyDescent="0.35"/>
  <cols>
    <col min="1" max="1" width="13.2109375" customWidth="1"/>
    <col min="2" max="2" width="11.5" customWidth="1"/>
    <col min="3" max="3" width="49.5703125" customWidth="1"/>
  </cols>
  <sheetData>
    <row r="1" spans="1:3" ht="18" customHeight="1" x14ac:dyDescent="0.6">
      <c r="A1" s="8" t="s">
        <v>2</v>
      </c>
      <c r="B1" s="9" t="s">
        <v>16</v>
      </c>
      <c r="C1" s="10" t="s">
        <v>17</v>
      </c>
    </row>
    <row r="2" spans="1:3" ht="18" customHeight="1" x14ac:dyDescent="0.6">
      <c r="A2" s="11" t="s">
        <v>18</v>
      </c>
      <c r="B2" s="12">
        <v>0</v>
      </c>
      <c r="C2" s="13" t="s">
        <v>19</v>
      </c>
    </row>
    <row r="3" spans="1:3" ht="18" customHeight="1" x14ac:dyDescent="0.6">
      <c r="A3" s="11" t="s">
        <v>20</v>
      </c>
      <c r="B3" s="12">
        <v>1</v>
      </c>
      <c r="C3" s="13" t="s">
        <v>21</v>
      </c>
    </row>
    <row r="4" spans="1:3" ht="18" customHeight="1" x14ac:dyDescent="0.6">
      <c r="A4" s="11" t="s">
        <v>22</v>
      </c>
      <c r="B4" s="12">
        <v>2</v>
      </c>
      <c r="C4" s="13" t="s">
        <v>23</v>
      </c>
    </row>
    <row r="5" spans="1:3" ht="18" customHeight="1" x14ac:dyDescent="0.6">
      <c r="A5" s="11" t="s">
        <v>24</v>
      </c>
      <c r="B5" s="12">
        <v>3</v>
      </c>
      <c r="C5" s="13" t="s">
        <v>25</v>
      </c>
    </row>
    <row r="6" spans="1:3" ht="18" customHeight="1" x14ac:dyDescent="0.6">
      <c r="A6" s="11" t="s">
        <v>26</v>
      </c>
      <c r="B6" s="12">
        <v>4</v>
      </c>
      <c r="C6" s="13" t="s">
        <v>27</v>
      </c>
    </row>
    <row r="7" spans="1:3" ht="18" customHeight="1" x14ac:dyDescent="0.35">
      <c r="A7" s="11" t="s">
        <v>28</v>
      </c>
      <c r="B7" s="12">
        <v>5</v>
      </c>
      <c r="C7" s="13" t="s">
        <v>29</v>
      </c>
    </row>
    <row r="8" spans="1:3" ht="18" customHeight="1" x14ac:dyDescent="0.35">
      <c r="A8" s="11" t="s">
        <v>30</v>
      </c>
      <c r="B8" s="12">
        <v>6</v>
      </c>
      <c r="C8" s="13" t="s">
        <v>31</v>
      </c>
    </row>
    <row r="9" spans="1:3" ht="18" customHeight="1" x14ac:dyDescent="0.6">
      <c r="A9" s="11" t="s">
        <v>32</v>
      </c>
      <c r="B9" s="12">
        <v>7</v>
      </c>
      <c r="C9" s="13" t="s">
        <v>33</v>
      </c>
    </row>
    <row r="10" spans="1:3" ht="18" customHeight="1" x14ac:dyDescent="0.6">
      <c r="A10" s="11">
        <v>1000</v>
      </c>
      <c r="B10" s="12">
        <v>8</v>
      </c>
      <c r="C10" s="13" t="s">
        <v>34</v>
      </c>
    </row>
    <row r="11" spans="1:3" ht="18" customHeight="1" x14ac:dyDescent="0.6">
      <c r="A11" s="11">
        <v>1001</v>
      </c>
      <c r="B11" s="12">
        <v>9</v>
      </c>
      <c r="C11" s="13" t="s">
        <v>35</v>
      </c>
    </row>
    <row r="12" spans="1:3" ht="18" customHeight="1" x14ac:dyDescent="0.6">
      <c r="A12" s="11">
        <v>1010</v>
      </c>
      <c r="B12" s="12">
        <v>10</v>
      </c>
      <c r="C12" s="13" t="s">
        <v>36</v>
      </c>
    </row>
    <row r="13" spans="1:3" ht="18" customHeight="1" x14ac:dyDescent="0.6">
      <c r="A13" s="11">
        <v>1011</v>
      </c>
      <c r="B13" s="12">
        <v>11</v>
      </c>
      <c r="C13" s="13" t="s">
        <v>37</v>
      </c>
    </row>
    <row r="14" spans="1:3" ht="18" customHeight="1" x14ac:dyDescent="0.6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x14ac:dyDescent="0.35"/>
  <cols>
    <col min="2" max="2" width="18.5" customWidth="1"/>
    <col min="3" max="3" width="29" customWidth="1"/>
    <col min="4" max="4" width="68" customWidth="1"/>
  </cols>
  <sheetData>
    <row r="1" spans="1:4" s="1" customFormat="1" ht="20.149999999999999" customHeight="1" x14ac:dyDescent="0.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5500000000000000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5500000000000000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5500000000000000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5500000000000000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5500000000000000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5500000000000000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5500000000000000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5500000000000000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5500000000000000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5500000000000000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5" customHeight="1" thickTop="1" thickBot="1" x14ac:dyDescent="0.55000000000000004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20963</cp:lastModifiedBy>
  <dcterms:created xsi:type="dcterms:W3CDTF">2015-06-05T18:19:00Z</dcterms:created>
  <dcterms:modified xsi:type="dcterms:W3CDTF">2023-08-30T09:31:15Z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