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20963\Desktop\大三上课程\Computer-Organization-Course-Design\cpu-build-riscv\"/>
    </mc:Choice>
  </mc:AlternateContent>
  <xr:revisionPtr revIDLastSave="0" documentId="13_ncr:1_{DFF1D24D-47EB-478F-8B93-0CA0B37C4D53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1"/>
  <c r="R20" i="2" s="1"/>
  <c r="R20" i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AK13" i="2" s="1"/>
  <c r="O15" i="2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O16" i="2"/>
  <c r="S16" i="2" s="1"/>
  <c r="O18" i="2"/>
  <c r="O20" i="2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D59" i="2"/>
  <c r="AD58" i="2" s="1"/>
  <c r="AH59" i="2"/>
  <c r="AH58" i="2" s="1"/>
  <c r="AI59" i="2"/>
  <c r="AI58" i="2" s="1"/>
  <c r="AF59" i="2"/>
  <c r="AF58" i="2" s="1"/>
  <c r="AJ59" i="2"/>
  <c r="AJ58" i="2" s="1"/>
  <c r="AA20" i="2" l="1"/>
  <c r="AK20" i="2"/>
  <c r="AL20" i="2"/>
  <c r="Q20" i="2"/>
  <c r="S20" i="2"/>
  <c r="X18" i="2"/>
  <c r="AK18" i="2"/>
  <c r="AL18" i="2"/>
  <c r="W15" i="2"/>
  <c r="V15" i="2"/>
  <c r="W14" i="2"/>
  <c r="V14" i="2"/>
  <c r="W13" i="2"/>
  <c r="V13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V4" i="2"/>
  <c r="Q4" i="2"/>
  <c r="W4" i="2"/>
  <c r="S4" i="2"/>
  <c r="AL59" i="2" l="1"/>
  <c r="AL58" i="2" s="1"/>
  <c r="AK59" i="2"/>
  <c r="AK58" i="2" s="1"/>
  <c r="AA59" i="2"/>
  <c r="AA58" i="2" s="1"/>
  <c r="T59" i="2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<sst xmlns="http://schemas.openxmlformats.org/spreadsheetml/2006/main" count="145" uniqueCount="124">
  <si>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</si>
  <si>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</si>
  <si>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</si>
  <si>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</si>
  <si>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</si>
  <si>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</si>
  <si>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</si>
  <si>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</si>
  <si>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</si>
  <si>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</si>
  <si>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</si>
  <si>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</si>
  <si>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</si>
  <si>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</si>
  <si>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</si>
  <si>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</si>
  <si>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</si>
  <si>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</si>
  <si>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</si>
  <si>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</si>
  <si>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</si>
  <si>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</si>
  <si>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</si>
  <si>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</si>
  <si>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</si>
  <si>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</si>
  <si>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</si>
  <si>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</si>
  <si>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</si>
  <si>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</si>
  <si>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</si>
  <si>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</si>
  <si>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</si>
  <si>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</si>
  <si>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</si>
  <si>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</si>
  <si>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</si>
  <si>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</si>
  <si>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</si>
  <si>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</si>
  <si>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</si>
  <si>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</si>
  <si>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</si>
  <si>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</si>
  <si>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</si>
  <si>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</si>
  <si>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</si>
  <si>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</si>
  <si>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</si>
  <si>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</si>
  <si>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</si>
  <si>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</si>
  <si>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</si>
  <si>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</si>
  <si>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</si>
  <si>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</si>
  <si>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</si>
  <si>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</si>
  <si>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</si>
  <si>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</si>
  <si>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</si>
  <si>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</si>
  <si>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</si>
  <si>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</si>
  <si>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</si>
  <si>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</si>
  <si>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</si>
  <si>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</si>
  <si>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</si>
  <si>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</si>
  <si>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</si>
  <si>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</si>
  <si>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</si>
  <si>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</si>
  <si>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</si>
  <si>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</si>
  <si>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</si>
  <si>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</si>
  <si>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</si>
  <si>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</si>
  <si>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</si>
  <si>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</si>
  <si>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</si>
  <si>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</si>
  <si>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</si>
  <si>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</si>
  <si>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</si>
  <si>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</si>
  <si>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</si>
  <si>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</si>
  <si>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</si>
  <si>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</si>
  <si>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</si>
  <si>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</si>
  <si>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</si>
  <si>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</si>
  <si>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</si>
  <si>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</si>
  <si>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</si>
  <si>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</si>
  <si>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</si>
  <si>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</si>
  <si>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</si>
  <si>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</si>
  <si>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</si>
  <si>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</si>
  <si>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</si>
  <si>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</si>
  <si>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</si>
  <si>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</si>
  <si>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</si>
  <si>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</si>
  <si>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</si>
  <si>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</si>
  <si>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</si>
  <si>
    <t>1c</t>
  </si>
  <si>
    <t>1b</t>
  </si>
  <si>
    <t>auipc</t>
    <phoneticPr fontId="26" type="noConversion"/>
  </si>
  <si>
    <t>lui</t>
    <phoneticPr fontId="26" type="noConversion"/>
  </si>
  <si>
    <t>lhu</t>
    <phoneticPr fontId="26" type="noConversion"/>
  </si>
  <si>
    <t>blt</t>
    <phoneticPr fontId="26" type="noConversion"/>
  </si>
  <si>
    <t>0d</t>
    <phoneticPr fontId="26" type="noConversion"/>
  </si>
  <si>
    <t>R1</t>
    <phoneticPr fontId="26" type="noConversion"/>
  </si>
  <si>
    <t>R2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</si>
</sst>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opLeftCell="A7" zoomScaleNormal="100" workbookViewId="0">
      <selection activeCell="Z22" sqref="Z22:Z23"/>
    </sheetView>
  </sheetViews>
  <sheetFormatPr defaultColWidth="9" defaultRowHeight="17.149999999999999" x14ac:dyDescent="0.55000000000000004"/>
  <cols>
    <col min="1" max="1" width="3.85546875" customWidth="1"/>
    <col min="2" max="2" width="8.5703125" style="18" customWidth="1"/>
    <col min="3" max="4" width="10.5703125" style="26" customWidth="1"/>
    <col min="5" max="5" width="11.2109375" style="26" customWidth="1"/>
    <col min="6" max="15" width="4.5703125" style="26" hidden="1" customWidth="1"/>
    <col min="16" max="16" width="8.85546875" style="26" customWidth="1"/>
    <col min="17" max="20" width="3.5703125" style="26" hidden="1" customWidth="1"/>
    <col min="21" max="21" width="10.2109375" style="26" customWidth="1"/>
    <col min="22" max="22" width="9.2109375" style="26" customWidth="1"/>
    <col min="23" max="23" width="10.5703125" style="26" customWidth="1"/>
    <col min="24" max="24" width="9.5" style="26" customWidth="1"/>
    <col min="25" max="26" width="9.21093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15" x14ac:dyDescent="0.35">
      <c r="A1" s="40" t="s">
        <v>0</v>
      </c>
      <c r="B1" s="41" t="s">
        <v>1</v>
      </c>
      <c r="C1" s="42" t="s">
        <v>67</v>
      </c>
      <c r="D1" s="42" t="s">
        <v>66</v>
      </c>
      <c r="E1" s="68" t="s">
        <v>65</v>
      </c>
      <c r="F1" s="67" t="s">
        <v>99</v>
      </c>
      <c r="G1" s="43" t="s">
        <v>100</v>
      </c>
      <c r="H1" s="43" t="s">
        <v>101</v>
      </c>
      <c r="I1" s="43" t="s">
        <v>102</v>
      </c>
      <c r="J1" s="43" t="s">
        <v>103</v>
      </c>
      <c r="K1" s="43" t="s">
        <v>104</v>
      </c>
      <c r="L1" s="43" t="s">
        <v>105</v>
      </c>
      <c r="M1" s="43" t="s">
        <v>106</v>
      </c>
      <c r="N1" s="43" t="s">
        <v>107</v>
      </c>
      <c r="O1" s="43" t="s">
        <v>108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68</v>
      </c>
      <c r="X1" s="23" t="s">
        <v>9</v>
      </c>
      <c r="Y1" s="23" t="s">
        <v>64</v>
      </c>
      <c r="Z1" s="23" t="s">
        <v>73</v>
      </c>
      <c r="AA1" s="23" t="s">
        <v>10</v>
      </c>
      <c r="AB1" s="23" t="s">
        <v>11</v>
      </c>
      <c r="AC1" s="25" t="s">
        <v>71</v>
      </c>
      <c r="AD1" s="25" t="s">
        <v>72</v>
      </c>
      <c r="AE1" s="25" t="s">
        <v>110</v>
      </c>
      <c r="AF1" s="25" t="s">
        <v>111</v>
      </c>
      <c r="AG1" s="25" t="s">
        <v>112</v>
      </c>
      <c r="AH1" s="25" t="s">
        <v>117</v>
      </c>
      <c r="AI1" s="25" t="s">
        <v>118</v>
      </c>
      <c r="AJ1" s="25" t="s">
        <v>119</v>
      </c>
      <c r="AK1" s="25" t="s">
        <v>120</v>
      </c>
      <c r="AL1" s="25" t="s">
        <v>122</v>
      </c>
      <c r="AM1" s="25" t="s">
        <v>123</v>
      </c>
      <c r="AN1" s="25"/>
    </row>
    <row r="2" spans="1:40" x14ac:dyDescent="0.55000000000000004">
      <c r="A2" s="35">
        <v>1</v>
      </c>
      <c r="B2" s="31" t="s">
        <v>61</v>
      </c>
      <c r="C2" s="37">
        <v>0</v>
      </c>
      <c r="D2" s="37">
        <v>0</v>
      </c>
      <c r="E2" s="29" t="s">
        <v>114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>
        <v>1</v>
      </c>
      <c r="AM2" s="36">
        <v>1</v>
      </c>
    </row>
    <row r="3" spans="1:40" x14ac:dyDescent="0.55000000000000004">
      <c r="A3" s="57">
        <v>2</v>
      </c>
      <c r="B3" s="57" t="s">
        <v>75</v>
      </c>
      <c r="C3" s="44">
        <v>32</v>
      </c>
      <c r="D3" s="59">
        <v>0</v>
      </c>
      <c r="E3" s="61" t="s">
        <v>114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>
        <v>1</v>
      </c>
      <c r="AM3" s="58">
        <v>1</v>
      </c>
    </row>
    <row r="4" spans="1:40" x14ac:dyDescent="0.55000000000000004">
      <c r="A4" s="35">
        <v>3</v>
      </c>
      <c r="B4" s="31" t="s">
        <v>76</v>
      </c>
      <c r="C4" s="37">
        <v>0</v>
      </c>
      <c r="D4" s="37">
        <v>7</v>
      </c>
      <c r="E4" s="29" t="s">
        <v>114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>
        <v>1</v>
      </c>
      <c r="AM4" s="36">
        <v>1</v>
      </c>
    </row>
    <row r="5" spans="1:40" x14ac:dyDescent="0.55000000000000004">
      <c r="A5" s="57">
        <v>4</v>
      </c>
      <c r="B5" s="57" t="s">
        <v>77</v>
      </c>
      <c r="C5" s="44">
        <v>0</v>
      </c>
      <c r="D5" s="59">
        <v>6</v>
      </c>
      <c r="E5" s="61" t="s">
        <v>114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>
        <v>1</v>
      </c>
      <c r="AM5" s="58">
        <v>1</v>
      </c>
    </row>
    <row r="6" spans="1:40" x14ac:dyDescent="0.55000000000000004">
      <c r="A6" s="35">
        <v>5</v>
      </c>
      <c r="B6" s="31" t="s">
        <v>62</v>
      </c>
      <c r="C6" s="37">
        <v>0</v>
      </c>
      <c r="D6" s="37">
        <v>2</v>
      </c>
      <c r="E6" s="29" t="s">
        <v>114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>
        <v>1</v>
      </c>
      <c r="AM6" s="36">
        <v>1</v>
      </c>
    </row>
    <row r="7" spans="1:40" x14ac:dyDescent="0.55000000000000004">
      <c r="A7" s="57">
        <v>6</v>
      </c>
      <c r="B7" s="57" t="s">
        <v>78</v>
      </c>
      <c r="C7" s="44">
        <v>0</v>
      </c>
      <c r="D7" s="59">
        <v>3</v>
      </c>
      <c r="E7" s="61" t="s">
        <v>114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>
        <v>1</v>
      </c>
      <c r="AM7" s="58">
        <v>1</v>
      </c>
    </row>
    <row r="8" spans="1:40" x14ac:dyDescent="0.55000000000000004">
      <c r="A8" s="35">
        <v>7</v>
      </c>
      <c r="B8" s="31" t="s">
        <v>74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>
        <v>1</v>
      </c>
      <c r="AM8" s="36"/>
    </row>
    <row r="9" spans="1:40" x14ac:dyDescent="0.55000000000000004">
      <c r="A9" s="57">
        <v>8</v>
      </c>
      <c r="B9" s="57" t="s">
        <v>79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31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>
        <v>1</v>
      </c>
      <c r="AM9" s="58"/>
    </row>
    <row r="10" spans="1:40" x14ac:dyDescent="0.55000000000000004">
      <c r="A10" s="35">
        <v>9</v>
      </c>
      <c r="B10" s="31" t="s">
        <v>81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>
        <v>1</v>
      </c>
      <c r="AM10" s="36"/>
    </row>
    <row r="11" spans="1:40" x14ac:dyDescent="0.55000000000000004">
      <c r="A11" s="57">
        <v>10</v>
      </c>
      <c r="B11" s="57" t="s">
        <v>82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31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>
        <v>1</v>
      </c>
      <c r="AM11" s="58"/>
    </row>
    <row r="12" spans="1:40" x14ac:dyDescent="0.55000000000000004">
      <c r="A12" s="35">
        <v>11</v>
      </c>
      <c r="B12" s="31" t="s">
        <v>83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>
        <v>1</v>
      </c>
      <c r="AM12" s="36"/>
    </row>
    <row r="13" spans="1:40" x14ac:dyDescent="0.55000000000000004">
      <c r="A13" s="57">
        <v>12</v>
      </c>
      <c r="B13" s="57" t="s">
        <v>84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31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>
        <v>1</v>
      </c>
      <c r="AM13" s="58"/>
    </row>
    <row r="14" spans="1:40" x14ac:dyDescent="0.55000000000000004">
      <c r="A14" s="35">
        <v>13</v>
      </c>
      <c r="B14" s="31" t="s">
        <v>85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>
        <v>1</v>
      </c>
      <c r="AM14" s="36"/>
    </row>
    <row r="15" spans="1:40" x14ac:dyDescent="0.55000000000000004">
      <c r="A15" s="57">
        <v>14</v>
      </c>
      <c r="B15" s="57" t="s">
        <v>86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31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>
        <v>1</v>
      </c>
      <c r="AM15" s="58"/>
    </row>
    <row r="16" spans="1:40" x14ac:dyDescent="0.55000000000000004">
      <c r="A16" s="35">
        <v>15</v>
      </c>
      <c r="B16" s="31" t="s">
        <v>87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>
        <v>1</v>
      </c>
      <c r="AM16" s="36"/>
    </row>
    <row r="17" spans="1:39" x14ac:dyDescent="0.55000000000000004">
      <c r="A17" s="57">
        <v>16</v>
      </c>
      <c r="B17" s="57" t="s">
        <v>63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>
        <v>1</v>
      </c>
      <c r="AM17" s="58">
        <v>1</v>
      </c>
    </row>
    <row r="18" spans="1:39" x14ac:dyDescent="0.55000000000000004">
      <c r="A18" s="35">
        <v>17</v>
      </c>
      <c r="B18" s="31" t="s">
        <v>64</v>
      </c>
      <c r="C18" s="37">
        <v>0</v>
      </c>
      <c r="D18" s="37">
        <v>0</v>
      </c>
      <c r="E18" s="29" t="s">
        <v>115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>
        <v>1</v>
      </c>
      <c r="AM18" s="36">
        <v>1</v>
      </c>
    </row>
    <row r="19" spans="1:39" x14ac:dyDescent="0.55000000000000004">
      <c r="A19" s="57">
        <v>18</v>
      </c>
      <c r="B19" s="57" t="s">
        <v>69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5</v>
      </c>
      <c r="Q19" s="63">
        <f t="shared" si="8"/>
        <v>0</v>
      </c>
      <c r="R19" s="63">
        <f t="shared" si="9"/>
        <v>1</v>
      </c>
      <c r="S19" s="63">
        <f t="shared" si="10"/>
        <v>0</v>
      </c>
      <c r="T19" s="63">
        <f t="shared" si="11"/>
        <v>1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>
        <v>1</v>
      </c>
      <c r="AM19" s="58">
        <v>1</v>
      </c>
    </row>
    <row r="20" spans="1:39" x14ac:dyDescent="0.55000000000000004">
      <c r="A20" s="35">
        <v>19</v>
      </c>
      <c r="B20" s="31" t="s">
        <v>70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5</v>
      </c>
      <c r="Q20" s="39">
        <f t="shared" si="8"/>
        <v>0</v>
      </c>
      <c r="R20" s="39">
        <f t="shared" si="9"/>
        <v>1</v>
      </c>
      <c r="S20" s="39">
        <f t="shared" si="10"/>
        <v>0</v>
      </c>
      <c r="T20" s="39">
        <f t="shared" si="11"/>
        <v>1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>
        <v>1</v>
      </c>
      <c r="AM20" s="36">
        <v>1</v>
      </c>
    </row>
    <row r="21" spans="1:39" x14ac:dyDescent="0.55000000000000004">
      <c r="A21" s="57">
        <v>20</v>
      </c>
      <c r="B21" s="57" t="s">
        <v>88</v>
      </c>
      <c r="C21" s="44"/>
      <c r="D21" s="59"/>
      <c r="E21" s="61" t="s">
        <v>116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>
        <v>5</v>
      </c>
      <c r="Q21" s="63">
        <f t="shared" si="8"/>
        <v>0</v>
      </c>
      <c r="R21" s="63">
        <f t="shared" si="9"/>
        <v>1</v>
      </c>
      <c r="S21" s="63">
        <f t="shared" si="10"/>
        <v>0</v>
      </c>
      <c r="T21" s="63">
        <f t="shared" si="11"/>
        <v>1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55000000000000004">
      <c r="A22" s="35">
        <v>21</v>
      </c>
      <c r="B22" s="31" t="s">
        <v>89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>
        <v>1</v>
      </c>
      <c r="AM22" s="36"/>
    </row>
    <row r="23" spans="1:39" x14ac:dyDescent="0.55000000000000004">
      <c r="A23" s="57">
        <v>22</v>
      </c>
      <c r="B23" s="57" t="s">
        <v>110</v>
      </c>
      <c r="C23" s="44"/>
      <c r="D23" s="59">
        <v>6</v>
      </c>
      <c r="E23" s="61" t="s">
        <v>115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>
        <v>0</v>
      </c>
      <c r="Y23" s="57"/>
      <c r="Z23" s="57"/>
      <c r="AA23" s="57"/>
      <c r="AB23" s="57"/>
      <c r="AC23" s="57"/>
      <c r="AD23" s="57"/>
      <c r="AE23" s="57">
        <v>1</v>
      </c>
      <c r="AF23" s="57"/>
      <c r="AG23" s="58"/>
      <c r="AH23" s="58"/>
      <c r="AI23" s="58"/>
      <c r="AJ23" s="58"/>
      <c r="AK23" s="58"/>
      <c r="AL23" s="58"/>
      <c r="AM23" s="58"/>
    </row>
    <row r="24" spans="1:39" x14ac:dyDescent="0.55000000000000004">
      <c r="A24" s="35">
        <v>23</v>
      </c>
      <c r="B24" s="69" t="s">
        <v>111</v>
      </c>
      <c r="C24" s="37"/>
      <c r="D24" s="37">
        <v>7</v>
      </c>
      <c r="E24" s="29" t="s">
        <v>115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>
        <v>0</v>
      </c>
      <c r="Y24" s="31"/>
      <c r="Z24" s="31"/>
      <c r="AA24" s="31"/>
      <c r="AB24" s="31"/>
      <c r="AC24" s="31"/>
      <c r="AD24" s="31"/>
      <c r="AE24" s="31"/>
      <c r="AF24" s="31">
        <v>1</v>
      </c>
      <c r="AG24" s="36"/>
      <c r="AH24" s="36"/>
      <c r="AI24" s="36"/>
      <c r="AJ24" s="36"/>
      <c r="AK24" s="36"/>
      <c r="AL24" s="36"/>
      <c r="AM24" s="36"/>
    </row>
    <row r="25" spans="1:39" x14ac:dyDescent="0.55000000000000004">
      <c r="A25" s="57">
        <v>24</v>
      </c>
      <c r="B25" s="57" t="s">
        <v>112</v>
      </c>
      <c r="C25" s="44">
        <v>2</v>
      </c>
      <c r="D25" s="59">
        <v>0</v>
      </c>
      <c r="E25" s="61" t="s">
        <v>115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>
        <v>1</v>
      </c>
      <c r="AH25" s="58"/>
      <c r="AI25" s="58"/>
      <c r="AJ25" s="58"/>
      <c r="AK25" s="58"/>
      <c r="AL25" s="58"/>
      <c r="AM25" s="58"/>
    </row>
    <row r="26" spans="1:39" x14ac:dyDescent="0.55000000000000004">
      <c r="A26" s="35">
        <v>25</v>
      </c>
      <c r="B26" s="31" t="s">
        <v>117</v>
      </c>
      <c r="C26" s="37"/>
      <c r="D26" s="37"/>
      <c r="E26" s="29">
        <v>5</v>
      </c>
      <c r="F26" s="20" t="str">
        <f t="shared" si="12"/>
        <v/>
      </c>
      <c r="G26" s="20" t="str">
        <f t="shared" si="13"/>
        <v/>
      </c>
      <c r="H26" s="20" t="str">
        <f t="shared" si="0"/>
        <v/>
      </c>
      <c r="I26" s="20" t="str">
        <f t="shared" si="1"/>
        <v/>
      </c>
      <c r="J26" s="29" t="str">
        <f t="shared" si="2"/>
        <v/>
      </c>
      <c r="K26" s="36">
        <f t="shared" si="3"/>
        <v>0</v>
      </c>
      <c r="L26" s="36">
        <f t="shared" si="4"/>
        <v>0</v>
      </c>
      <c r="M26" s="36">
        <f t="shared" si="5"/>
        <v>1</v>
      </c>
      <c r="N26" s="36">
        <f t="shared" si="6"/>
        <v>0</v>
      </c>
      <c r="O26" s="64">
        <f t="shared" si="7"/>
        <v>1</v>
      </c>
      <c r="P26" s="38"/>
      <c r="Q26" s="39" t="str">
        <f t="shared" si="8"/>
        <v>X</v>
      </c>
      <c r="R26" s="39" t="str">
        <f t="shared" si="9"/>
        <v>X</v>
      </c>
      <c r="S26" s="39" t="str">
        <f t="shared" si="10"/>
        <v>X</v>
      </c>
      <c r="T26" s="39" t="str">
        <f t="shared" si="11"/>
        <v>X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>
        <v>1</v>
      </c>
      <c r="AI26" s="36"/>
      <c r="AJ26" s="36"/>
      <c r="AK26" s="36"/>
      <c r="AL26" s="36"/>
      <c r="AM26" s="36"/>
    </row>
    <row r="27" spans="1:39" x14ac:dyDescent="0.55000000000000004">
      <c r="A27" s="57">
        <v>26</v>
      </c>
      <c r="B27" s="57" t="s">
        <v>118</v>
      </c>
      <c r="C27" s="44"/>
      <c r="D27" s="59"/>
      <c r="E27" s="61" t="s">
        <v>121</v>
      </c>
      <c r="F27" s="59" t="str">
        <f t="shared" si="12"/>
        <v/>
      </c>
      <c r="G27" s="59" t="str">
        <f t="shared" si="13"/>
        <v/>
      </c>
      <c r="H27" s="59" t="str">
        <f t="shared" si="0"/>
        <v/>
      </c>
      <c r="I27" s="59" t="str">
        <f t="shared" si="1"/>
        <v/>
      </c>
      <c r="J27" s="61" t="str">
        <f t="shared" si="2"/>
        <v/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1</v>
      </c>
      <c r="P27" s="62"/>
      <c r="Q27" s="63" t="str">
        <f t="shared" si="8"/>
        <v>X</v>
      </c>
      <c r="R27" s="63" t="str">
        <f t="shared" si="9"/>
        <v>X</v>
      </c>
      <c r="S27" s="63" t="str">
        <f t="shared" si="10"/>
        <v>X</v>
      </c>
      <c r="T27" s="63" t="str">
        <f t="shared" si="11"/>
        <v>X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>
        <v>1</v>
      </c>
      <c r="AJ27" s="58"/>
      <c r="AK27" s="58"/>
      <c r="AL27" s="58"/>
      <c r="AM27" s="58"/>
    </row>
    <row r="28" spans="1:39" x14ac:dyDescent="0.55000000000000004">
      <c r="A28" s="35">
        <v>27</v>
      </c>
      <c r="B28" s="31" t="s">
        <v>119</v>
      </c>
      <c r="C28" s="37"/>
      <c r="D28" s="37">
        <v>5</v>
      </c>
      <c r="E28" s="29">
        <v>0</v>
      </c>
      <c r="F28" s="20" t="str">
        <f t="shared" si="12"/>
        <v/>
      </c>
      <c r="G28" s="20" t="str">
        <f t="shared" si="13"/>
        <v/>
      </c>
      <c r="H28" s="20">
        <f t="shared" si="0"/>
        <v>1</v>
      </c>
      <c r="I28" s="20">
        <f t="shared" si="1"/>
        <v>0</v>
      </c>
      <c r="J28" s="29">
        <f t="shared" si="2"/>
        <v>1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/>
      <c r="AF28" s="31"/>
      <c r="AG28" s="36"/>
      <c r="AH28" s="36"/>
      <c r="AI28" s="36"/>
      <c r="AJ28" s="36">
        <v>1</v>
      </c>
      <c r="AK28" s="36"/>
      <c r="AL28" s="36">
        <v>1</v>
      </c>
      <c r="AM28" s="36"/>
    </row>
    <row r="29" spans="1:39" x14ac:dyDescent="0.55000000000000004">
      <c r="A29" s="57">
        <v>28</v>
      </c>
      <c r="B29" s="57" t="s">
        <v>120</v>
      </c>
      <c r="C29" s="44"/>
      <c r="D29" s="59">
        <v>4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0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11</v>
      </c>
      <c r="Q29" s="63">
        <f t="shared" si="8"/>
        <v>1</v>
      </c>
      <c r="R29" s="63">
        <f t="shared" si="9"/>
        <v>0</v>
      </c>
      <c r="S29" s="63">
        <f t="shared" si="10"/>
        <v>1</v>
      </c>
      <c r="T29" s="63">
        <f t="shared" si="11"/>
        <v>1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/>
      <c r="AI29" s="58"/>
      <c r="AJ29" s="58"/>
      <c r="AK29" s="58">
        <v>1</v>
      </c>
      <c r="AL29" s="58">
        <v>1</v>
      </c>
      <c r="AM29" s="58">
        <v>1</v>
      </c>
    </row>
    <row r="30" spans="1:39" x14ac:dyDescent="0.55000000000000004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55000000000000004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55000000000000004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55000000000000004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55000000000000004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55000000000000004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55000000000000004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55000000000000004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55000000000000004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55000000000000004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55000000000000004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55000000000000004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55000000000000004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55000000000000004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55000000000000004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55000000000000004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55000000000000004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55000000000000004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55000000000000004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55000000000000004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55000000000000004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55000000000000004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55000000000000004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55000000000000004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55000000000000004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55000000000000004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55000000000000004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55000000000000004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55000000000000004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55000000000000004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55000000000000004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55000000000000004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55000000000000004"/>
  </sheetData>
  <protectedRanges>
    <protectedRange sqref="A1:E1 A26:E1048576 A2:B25" name="区域1" securityDescriptor=""/>
    <protectedRange sqref="C2:E25" name="区域1_2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:AN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 AN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abSelected="1" topLeftCell="O1" workbookViewId="0">
      <pane ySplit="1" topLeftCell="A14" activePane="bottomLeft" state="frozen"/>
      <selection pane="bottomLeft" activeCell="W58" sqref="W58"/>
    </sheetView>
  </sheetViews>
  <sheetFormatPr defaultColWidth="9" defaultRowHeight="14.15" x14ac:dyDescent="0.35"/>
  <cols>
    <col min="1" max="1" width="8.35546875" style="18" customWidth="1"/>
    <col min="2" max="3" width="9.5" style="18" customWidth="1"/>
    <col min="4" max="4" width="8.5703125" style="18" customWidth="1"/>
    <col min="5" max="7" width="4.5703125" style="18" hidden="1" customWidth="1"/>
    <col min="8" max="8" width="4.2109375" style="18" hidden="1" customWidth="1"/>
    <col min="9" max="14" width="4.5703125" style="18" hidden="1" customWidth="1"/>
    <col min="15" max="15" width="23.5" style="18" customWidth="1"/>
    <col min="16" max="19" width="4.57031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35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13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CSRRSI</v>
      </c>
      <c r="AE1" s="23" t="str">
        <f>真值表!AF1</f>
        <v>CSRRCI</v>
      </c>
      <c r="AF1" s="25" t="str">
        <f>真值表!AG1</f>
        <v>URET</v>
      </c>
      <c r="AG1" s="25" t="str">
        <f>真值表!AH1</f>
        <v>auipc</v>
      </c>
      <c r="AH1" s="25" t="str">
        <f>真值表!AI1</f>
        <v>lui</v>
      </c>
      <c r="AI1" s="25" t="str">
        <f>真值表!AJ1</f>
        <v>lhu</v>
      </c>
      <c r="AJ1" s="25" t="str">
        <f>真值表!AK1</f>
        <v>blt</v>
      </c>
      <c r="AK1" s="25" t="str">
        <f>真值表!AL1</f>
        <v>R1</v>
      </c>
      <c r="AL1" s="25" t="str">
        <f>真值表!AM1</f>
        <v>R2</v>
      </c>
    </row>
    <row r="2" spans="1:38" ht="17.149999999999999" x14ac:dyDescent="0.55000000000000004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>~F30&amp;~F25&amp;~F14&amp;~F13&amp;~F12&amp;~OP6&amp; OP5&amp; OP4&amp;~OP3&amp;~OP2+</v>
      </c>
      <c r="AL2" s="24" t="str">
        <f>IF(真值表!AM2=1,$O2&amp;"+","")</f>
        <v>~F30&amp;~F25&amp;~F14&amp;~F13&amp;~F12&amp;~OP6&amp; OP5&amp; OP4&amp;~OP3&amp;~OP2+</v>
      </c>
    </row>
    <row r="3" spans="1:38" ht="17.149999999999999" x14ac:dyDescent="0.55000000000000004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 xml:space="preserve"> F30&amp;~F25&amp;~F14&amp;~F13&amp;~F12&amp;~OP6&amp; OP5&amp; OP4&amp;~OP3&amp;~OP2+</v>
      </c>
      <c r="AL3" s="49" t="str">
        <f>IF(真值表!AM3=1,$O3&amp;"+","")</f>
        <v xml:space="preserve"> F30&amp;~F25&amp;~F14&amp;~F13&amp;~F12&amp;~OP6&amp; OP5&amp; OP4&amp;~OP3&amp;~OP2+</v>
      </c>
    </row>
    <row r="4" spans="1:38" ht="17.149999999999999" x14ac:dyDescent="0.55000000000000004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>~F30&amp;~F25&amp; F14&amp; F13&amp; F12&amp;~OP6&amp; OP5&amp; OP4&amp;~OP3&amp;~OP2+</v>
      </c>
      <c r="AL4" s="24" t="str">
        <f>IF(真值表!AM4=1,$O4&amp;"+","")</f>
        <v>~F30&amp;~F25&amp; F14&amp; F13&amp; F12&amp;~OP6&amp; OP5&amp; OP4&amp;~OP3&amp;~OP2+</v>
      </c>
    </row>
    <row r="5" spans="1:38" ht="17.149999999999999" x14ac:dyDescent="0.55000000000000004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>~F30&amp;~F25&amp; F14&amp; F13&amp;~F12&amp;~OP6&amp; OP5&amp; OP4&amp;~OP3&amp;~OP2+</v>
      </c>
      <c r="AL5" s="49" t="str">
        <f>IF(真值表!AM5=1,$O5&amp;"+","")</f>
        <v>~F30&amp;~F25&amp; F14&amp; F13&amp;~F12&amp;~OP6&amp; OP5&amp; OP4&amp;~OP3&amp;~OP2+</v>
      </c>
    </row>
    <row r="6" spans="1:38" ht="17.149999999999999" x14ac:dyDescent="0.55000000000000004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>~F30&amp;~F25&amp;~F14&amp; F13&amp;~F12&amp;~OP6&amp; OP5&amp; OP4&amp;~OP3&amp;~OP2+</v>
      </c>
      <c r="AL6" s="24" t="str">
        <f>IF(真值表!AM6=1,$O6&amp;"+","")</f>
        <v>~F30&amp;~F25&amp;~F14&amp; F13&amp;~F12&amp;~OP6&amp; OP5&amp; OP4&amp;~OP3&amp;~OP2+</v>
      </c>
    </row>
    <row r="7" spans="1:38" ht="17.149999999999999" x14ac:dyDescent="0.55000000000000004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>~F30&amp;~F25&amp;~F14&amp; F13&amp; F12&amp;~OP6&amp; OP5&amp; OP4&amp;~OP3&amp;~OP2+</v>
      </c>
      <c r="AL7" s="49" t="str">
        <f>IF(真值表!AM7=1,$O7&amp;"+","")</f>
        <v>~F30&amp;~F25&amp;~F14&amp; F13&amp; F12&amp;~OP6&amp; OP5&amp; OP4&amp;~OP3&amp;~OP2+</v>
      </c>
    </row>
    <row r="8" spans="1:38" ht="17.149999999999999" x14ac:dyDescent="0.55000000000000004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>~F14&amp;~F13&amp;~F12&amp;~OP6&amp;~OP5&amp; OP4&amp;~OP3&amp;~OP2+</v>
      </c>
      <c r="AL8" s="24" t="str">
        <f>IF(真值表!AM8=1,$O8&amp;"+","")</f>
        <v/>
      </c>
    </row>
    <row r="9" spans="1:38" ht="17.149999999999999" x14ac:dyDescent="0.55000000000000004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 xml:space="preserve"> F14&amp; F13&amp; F12&amp;~OP6&amp;~OP5&amp; OP4&amp;~OP3&amp;~OP2+</v>
      </c>
      <c r="AL9" s="49" t="str">
        <f>IF(真值表!AM9=1,$O9&amp;"+","")</f>
        <v/>
      </c>
    </row>
    <row r="10" spans="1:38" ht="17.149999999999999" x14ac:dyDescent="0.55000000000000004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 xml:space="preserve"> F14&amp; F13&amp;~F12&amp;~OP6&amp;~OP5&amp; OP4&amp;~OP3&amp;~OP2+</v>
      </c>
      <c r="AL10" s="24" t="str">
        <f>IF(真值表!AM10=1,$O10&amp;"+","")</f>
        <v/>
      </c>
    </row>
    <row r="11" spans="1:38" ht="17.149999999999999" x14ac:dyDescent="0.55000000000000004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 xml:space="preserve"> F14&amp;~F13&amp;~F12&amp;~OP6&amp;~OP5&amp; OP4&amp;~OP3&amp;~OP2+</v>
      </c>
      <c r="AL11" s="49" t="str">
        <f>IF(真值表!AM11=1,$O11&amp;"+","")</f>
        <v/>
      </c>
    </row>
    <row r="12" spans="1:38" ht="17.149999999999999" x14ac:dyDescent="0.55000000000000004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>~F14&amp; F13&amp;~F12&amp;~OP6&amp;~OP5&amp; OP4&amp;~OP3&amp;~OP2+</v>
      </c>
      <c r="AL12" s="24" t="str">
        <f>IF(真值表!AM12=1,$O12&amp;"+","")</f>
        <v/>
      </c>
    </row>
    <row r="13" spans="1:38" ht="17.149999999999999" x14ac:dyDescent="0.55000000000000004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>~F30&amp;~F25&amp;~F14&amp;~F13&amp; F12&amp;~OP6&amp;~OP5&amp; OP4&amp;~OP3&amp;~OP2+</v>
      </c>
      <c r="AL13" s="49" t="str">
        <f>IF(真值表!AM13=1,$O13&amp;"+","")</f>
        <v/>
      </c>
    </row>
    <row r="14" spans="1:38" ht="17.149999999999999" x14ac:dyDescent="0.55000000000000004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>~F30&amp;~F25&amp; F14&amp;~F13&amp; F12&amp;~OP6&amp;~OP5&amp; OP4&amp;~OP3&amp;~OP2+</v>
      </c>
      <c r="AL14" s="24" t="str">
        <f>IF(真值表!AM14=1,$O14&amp;"+","")</f>
        <v/>
      </c>
    </row>
    <row r="15" spans="1:38" ht="17.149999999999999" x14ac:dyDescent="0.55000000000000004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 xml:space="preserve"> F30&amp;~F25&amp; F14&amp;~F13&amp; F12&amp;~OP6&amp;~OP5&amp; OP4&amp;~OP3&amp;~OP2+</v>
      </c>
      <c r="AL15" s="49" t="str">
        <f>IF(真值表!AM15=1,$O15&amp;"+","")</f>
        <v/>
      </c>
    </row>
    <row r="16" spans="1:38" ht="17.149999999999999" x14ac:dyDescent="0.55000000000000004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>~F14&amp; F13&amp;~F12&amp;~OP6&amp;~OP5&amp;~OP4&amp;~OP3&amp;~OP2+</v>
      </c>
      <c r="AL16" s="24" t="str">
        <f>IF(真值表!AM16=1,$O16&amp;"+","")</f>
        <v/>
      </c>
    </row>
    <row r="17" spans="1:38" ht="17.149999999999999" x14ac:dyDescent="0.55000000000000004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>~F14&amp; F13&amp;~F12&amp;~OP6&amp; OP5&amp;~OP4&amp;~OP3&amp;~OP2+</v>
      </c>
      <c r="AL17" s="49" t="str">
        <f>IF(真值表!AM17=1,$O17&amp;"+","")</f>
        <v>~F14&amp; F13&amp;~F12&amp;~OP6&amp; OP5&amp;~OP4&amp;~OP3&amp;~OP2+</v>
      </c>
    </row>
    <row r="18" spans="1:38" ht="17.149999999999999" x14ac:dyDescent="0.55000000000000004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>~F30&amp;~F25&amp;~F14&amp;~F13&amp;~F12&amp; OP6&amp; OP5&amp; OP4&amp;~OP3&amp;~OP2+</v>
      </c>
      <c r="AL18" s="24" t="str">
        <f>IF(真值表!AM18=1,$O18&amp;"+","")</f>
        <v>~F30&amp;~F25&amp;~F14&amp;~F13&amp;~F12&amp; OP6&amp; OP5&amp; OP4&amp;~OP3&amp;~OP2+</v>
      </c>
    </row>
    <row r="19" spans="1:38" ht="17.149999999999999" x14ac:dyDescent="0.55000000000000004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/>
      </c>
      <c r="S19" s="49" t="str">
        <f>IF(真值表!T19=1,$O19&amp;"+","")</f>
        <v>~F14&amp;~F13&amp;~F12&amp; OP6&amp; OP5&amp;~OP4&amp;~OP3&amp;~OP2+</v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>~F14&amp;~F13&amp;~F12&amp; OP6&amp; OP5&amp;~OP4&amp;~OP3&amp;~OP2+</v>
      </c>
      <c r="AL19" s="49" t="str">
        <f>IF(真值表!AM19=1,$O19&amp;"+","")</f>
        <v>~F14&amp;~F13&amp;~F12&amp; OP6&amp; OP5&amp;~OP4&amp;~OP3&amp;~OP2+</v>
      </c>
    </row>
    <row r="20" spans="1:38" ht="17.149999999999999" x14ac:dyDescent="0.55000000000000004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/>
      </c>
      <c r="S20" s="24" t="str">
        <f>IF(真值表!T20=1,$O20&amp;"+","")</f>
        <v>~F14&amp;~F13&amp; F12&amp; OP6&amp; OP5&amp;~OP4&amp;~OP3&amp;~OP2+</v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>~F14&amp;~F13&amp; F12&amp; OP6&amp; OP5&amp;~OP4&amp;~OP3&amp;~OP2+</v>
      </c>
      <c r="AL20" s="24" t="str">
        <f>IF(真值表!AM20=1,$O20&amp;"+","")</f>
        <v>~F14&amp;~F13&amp; F12&amp; OP6&amp; OP5&amp;~OP4&amp;~OP3&amp;~OP2+</v>
      </c>
    </row>
    <row r="21" spans="1:38" ht="17.149999999999999" x14ac:dyDescent="0.55000000000000004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 xml:space="preserve"> OP6&amp; OP5&amp;~OP4&amp; OP3&amp; OP2+</v>
      </c>
      <c r="R21" s="49" t="str">
        <f>IF(真值表!S21=1,$O21&amp;"+","")</f>
        <v/>
      </c>
      <c r="S21" s="49" t="str">
        <f>IF(真值表!T21=1,$O21&amp;"+","")</f>
        <v xml:space="preserve"> OP6&amp; OP5&amp;~OP4&amp; OP3&amp; OP2+</v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7.149999999999999" x14ac:dyDescent="0.55000000000000004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>~F14&amp;~F13&amp;~F12&amp; OP6&amp; OP5&amp;~OP4&amp;~OP3&amp; OP2+</v>
      </c>
      <c r="AL22" s="24" t="str">
        <f>IF(真值表!AM22=1,$O22&amp;"+","")</f>
        <v/>
      </c>
    </row>
    <row r="23" spans="1:38" ht="17.149999999999999" x14ac:dyDescent="0.55000000000000004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 xml:space="preserve"> F14&amp; F13&amp;~F12&amp; OP6&amp; OP5&amp; OP4&amp;~OP3&amp;~OP2+</v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7.149999999999999" x14ac:dyDescent="0.55000000000000004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 xml:space="preserve"> F14&amp; F13&amp; F12&amp; OP6&amp; OP5&amp; OP4&amp;~OP3&amp;~OP2+</v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7.149999999999999" x14ac:dyDescent="0.55000000000000004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>~F30&amp;~F25&amp;~F14&amp;~F13&amp;~F12&amp; OP6&amp; OP5&amp; OP4&amp;~OP3&amp;~OP2+</v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7.149999999999999" x14ac:dyDescent="0.55000000000000004">
      <c r="A26" s="31" t="str">
        <f>IF(ISBLANK(真值表!B26),"",真值表!B26)</f>
        <v>auipc</v>
      </c>
      <c r="B26" s="37" t="str">
        <f>IF(ISBLANK(真值表!C26),"",真值表!C26)</f>
        <v/>
      </c>
      <c r="C26" s="37" t="str">
        <f>IF(ISBLANK(真值表!D26),"",真值表!D26)</f>
        <v/>
      </c>
      <c r="D26" s="36">
        <f>IF(ISBLANK(真值表!E26),"",真值表!E26)</f>
        <v>5</v>
      </c>
      <c r="E26" s="55" t="str">
        <f>IF(真值表!F26=1," "&amp;真值表!F$1&amp;"&amp;",IF(真值表!F26=0,"~"&amp;真值表!F$1&amp;"&amp;",""))</f>
        <v/>
      </c>
      <c r="F26" s="55" t="str">
        <f>IF(真值表!G26=1," "&amp;真值表!G$1&amp;"&amp;",IF(真值表!G26=0,"~"&amp;真值表!G$1&amp;"&amp;",""))</f>
        <v/>
      </c>
      <c r="G26" s="55" t="str">
        <f>IF(真值表!H26=1," "&amp;真值表!H$1&amp;"&amp;",IF(真值表!H26=0,"~"&amp;真值表!H$1&amp;"&amp;",""))</f>
        <v/>
      </c>
      <c r="H26" s="55" t="str">
        <f>IF(真值表!I26=1," "&amp;真值表!I$1&amp;"&amp;",IF(真值表!I26=0,"~"&amp;真值表!I$1&amp;"&amp;",""))</f>
        <v/>
      </c>
      <c r="I26" s="55" t="str">
        <f>IF(真值表!J26=1," "&amp;真值表!J$1&amp;"&amp;",IF(真值表!J26=0,"~"&amp;真值表!J$1&amp;"&amp;",""))</f>
        <v/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>~OP5&amp;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 xml:space="preserve"> OP2&amp;</v>
      </c>
      <c r="O26" s="53" t="str">
        <f t="shared" si="1"/>
        <v>~OP6&amp;~OP5&amp; OP4&amp;~OP3&amp; 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~OP6&amp;~OP5&amp; OP4&amp;~OP3&amp; 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>~OP6&amp;~OP5&amp; OP4&amp;~OP3&amp; OP2+</v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7.149999999999999" x14ac:dyDescent="0.55000000000000004">
      <c r="A27" s="50" t="str">
        <f>IF(ISBLANK(真值表!B27),"",真值表!B27)</f>
        <v>lui</v>
      </c>
      <c r="B27" s="45" t="str">
        <f>IF(ISBLANK(真值表!C27),"",真值表!C27)</f>
        <v/>
      </c>
      <c r="C27" s="52" t="str">
        <f>IF(ISBLANK(真值表!D27),"",真值表!D27)</f>
        <v/>
      </c>
      <c r="D27" s="51" t="str">
        <f>IF(ISBLANK(真值表!E27),"",真值表!E27)</f>
        <v>0d</v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 xml:space="preserve"> OP2&amp;</v>
      </c>
      <c r="O27" s="48" t="str">
        <f t="shared" si="1"/>
        <v>~OP6&amp; OP5&amp; OP4&amp;~OP3&amp; 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~OP6&amp; OP5&amp; OP4&amp;~OP3&amp; 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>~OP6&amp; OP5&amp; OP4&amp;~OP3&amp; OP2+</v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7.149999999999999" x14ac:dyDescent="0.55000000000000004">
      <c r="A28" s="31" t="str">
        <f>IF(ISBLANK(真值表!B28),"",真值表!B28)</f>
        <v>lhu</v>
      </c>
      <c r="B28" s="37" t="str">
        <f>IF(ISBLANK(真值表!C28),"",真值表!C28)</f>
        <v/>
      </c>
      <c r="C28" s="37">
        <f>IF(ISBLANK(真值表!D28),"",真值表!D28)</f>
        <v>5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 xml:space="preserve"> 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 xml:space="preserve"> 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 xml:space="preserve"> F14&amp;~F13&amp; F12&amp;~OP6&amp;~OP5&amp;~OP4&amp;~OP3&amp;~OP2</v>
      </c>
      <c r="P28" s="24" t="str">
        <f>IF(真值表!Q28=1,$O28&amp;"+","")</f>
        <v/>
      </c>
      <c r="Q28" s="24" t="str">
        <f>IF(真值表!R28=1,$O28&amp;"+","")</f>
        <v xml:space="preserve"> F14&amp;~F13&amp; F12&amp;~OP6&amp;~OP5&amp;~OP4&amp;~OP3&amp;~OP2+</v>
      </c>
      <c r="R28" s="24" t="str">
        <f>IF(真值表!S28=1,$O28&amp;"+","")</f>
        <v/>
      </c>
      <c r="S28" s="24" t="str">
        <f>IF(真值表!T28=1,$O28&amp;"+","")</f>
        <v xml:space="preserve"> F14&amp;~F13&amp; F12&amp;~OP6&amp;~OP5&amp;~OP4&amp;~OP3&amp;~OP2+</v>
      </c>
      <c r="T28" s="24" t="str">
        <f>IF(真值表!U28=1,$O28&amp;"+","")</f>
        <v xml:space="preserve"> F14&amp;~F13&amp; F12&amp;~OP6&amp;~OP5&amp;~OP4&amp;~OP3&amp;~OP2+</v>
      </c>
      <c r="U28" s="24" t="str">
        <f>IF(真值表!V28=1,$O28&amp;"+","")</f>
        <v/>
      </c>
      <c r="V28" s="24" t="str">
        <f>IF(真值表!W28=1,$O28&amp;"+","")</f>
        <v xml:space="preserve"> F14&amp;~F13&amp; F12&amp;~OP6&amp;~OP5&amp;~OP4&amp;~OP3&amp;~OP2+</v>
      </c>
      <c r="W28" s="24" t="str">
        <f>IF(真值表!X28=1,$O28&amp;"+","")</f>
        <v xml:space="preserve"> F14&amp;~F13&amp; 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 xml:space="preserve"> F14&amp;~F13&amp; F12&amp;~OP6&amp;~OP5&amp;~OP4&amp;~OP3&amp;~OP2+</v>
      </c>
      <c r="AJ28" s="24" t="str">
        <f>IF(真值表!AK28=1,$O28&amp;"+","")</f>
        <v/>
      </c>
      <c r="AK28" s="24" t="str">
        <f>IF(真值表!AL28=1,$O28&amp;"+","")</f>
        <v xml:space="preserve"> F14&amp;~F13&amp; F12&amp;~OP6&amp;~OP5&amp;~OP4&amp;~OP3&amp;~OP2+</v>
      </c>
      <c r="AL28" s="24" t="str">
        <f>IF(真值表!AM28=1,$O28&amp;"+","")</f>
        <v/>
      </c>
    </row>
    <row r="29" spans="1:38" ht="17.149999999999999" x14ac:dyDescent="0.55000000000000004">
      <c r="A29" s="50" t="str">
        <f>IF(ISBLANK(真值表!B29),"",真值表!B29)</f>
        <v>blt</v>
      </c>
      <c r="B29" s="45" t="str">
        <f>IF(ISBLANK(真值表!C29),"",真值表!C29)</f>
        <v/>
      </c>
      <c r="C29" s="52">
        <f>IF(ISBLANK(真值表!D29),"",真值表!D29)</f>
        <v>4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F14&amp;~F13&amp;~F12&amp; OP6&amp; OP5&amp;~OP4&amp;~OP3&amp;~OP2</v>
      </c>
      <c r="P29" s="49" t="str">
        <f>IF(真值表!Q29=1,$O29&amp;"+","")</f>
        <v xml:space="preserve"> F14&amp;~F13&amp;~F12&amp; OP6&amp; OP5&amp;~OP4&amp;~OP3&amp;~OP2+</v>
      </c>
      <c r="Q29" s="49" t="str">
        <f>IF(真值表!R29=1,$O29&amp;"+","")</f>
        <v/>
      </c>
      <c r="R29" s="49" t="str">
        <f>IF(真值表!S29=1,$O29&amp;"+","")</f>
        <v xml:space="preserve"> F14&amp;~F13&amp;~F12&amp; OP6&amp; OP5&amp;~OP4&amp;~OP3&amp;~OP2+</v>
      </c>
      <c r="S29" s="49" t="str">
        <f>IF(真值表!T29=1,$O29&amp;"+","")</f>
        <v xml:space="preserve"> F14&amp;~F13&amp;~F12&amp; OP6&amp; OP5&amp;~OP4&amp;~OP3&amp;~OP2+</v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 xml:space="preserve"> F14&amp;~F13&amp;~F12&amp; OP6&amp; OP5&amp;~OP4&amp;~OP3&amp;~OP2+</v>
      </c>
      <c r="AK29" s="49" t="str">
        <f>IF(真值表!AL29=1,$O29&amp;"+","")</f>
        <v xml:space="preserve"> F14&amp;~F13&amp;~F12&amp; OP6&amp; OP5&amp;~OP4&amp;~OP3&amp;~OP2+</v>
      </c>
      <c r="AL29" s="49" t="str">
        <f>IF(真值表!AM29=1,$O29&amp;"+","")</f>
        <v xml:space="preserve"> F14&amp;~F13&amp;~F12&amp; OP6&amp; OP5&amp;~OP4&amp;~OP3&amp;~OP2+</v>
      </c>
    </row>
    <row r="30" spans="1:38" ht="17.149999999999999" x14ac:dyDescent="0.55000000000000004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7.149999999999999" x14ac:dyDescent="0.55000000000000004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7.149999999999999" x14ac:dyDescent="0.55000000000000004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7.149999999999999" hidden="1" x14ac:dyDescent="0.55000000000000004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7.149999999999999" hidden="1" x14ac:dyDescent="0.55000000000000004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7.149999999999999" hidden="1" x14ac:dyDescent="0.55000000000000004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7.149999999999999" hidden="1" x14ac:dyDescent="0.55000000000000004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7.149999999999999" hidden="1" x14ac:dyDescent="0.55000000000000004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7.149999999999999" hidden="1" x14ac:dyDescent="0.55000000000000004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7.149999999999999" hidden="1" x14ac:dyDescent="0.55000000000000004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7.149999999999999" hidden="1" x14ac:dyDescent="0.55000000000000004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7.149999999999999" hidden="1" x14ac:dyDescent="0.55000000000000004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7.149999999999999" hidden="1" x14ac:dyDescent="0.55000000000000004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7.149999999999999" hidden="1" x14ac:dyDescent="0.55000000000000004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7.149999999999999" hidden="1" x14ac:dyDescent="0.55000000000000004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7.149999999999999" hidden="1" x14ac:dyDescent="0.55000000000000004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7.149999999999999" hidden="1" x14ac:dyDescent="0.55000000000000004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7.149999999999999" hidden="1" x14ac:dyDescent="0.55000000000000004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7.149999999999999" hidden="1" x14ac:dyDescent="0.55000000000000004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7.149999999999999" hidden="1" x14ac:dyDescent="0.55000000000000004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7.149999999999999" hidden="1" x14ac:dyDescent="0.55000000000000004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7.149999999999999" hidden="1" x14ac:dyDescent="0.55000000000000004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7.149999999999999" hidden="1" x14ac:dyDescent="0.55000000000000004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7.149999999999999" hidden="1" x14ac:dyDescent="0.55000000000000004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7.149999999999999" hidden="1" x14ac:dyDescent="0.55000000000000004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7.149999999999999" hidden="1" x14ac:dyDescent="0.55000000000000004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7.149999999999999" hidden="1" x14ac:dyDescent="0.55000000000000004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7.149999999999999" hidden="1" x14ac:dyDescent="0.55000000000000004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7.149999999999999" x14ac:dyDescent="0.55000000000000004">
      <c r="A58" s="70" t="s">
        <v>80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F14&amp;~F13&amp;~F12&amp;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F14&amp;~F13&amp; F12&amp;~OP6&amp;~OP5&amp;~OP4&amp;~OP3&amp;~OP2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F14&amp;~F13&amp;~F12&amp;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F14&amp;~F13&amp; F12&amp;~OP6&amp;~OP5&amp;~OP4&amp;~OP3&amp;~OP2+ F14&amp;~F13&amp;~F12&amp; OP6&amp; OP5&amp;~OP4&amp;~OP3&amp;~OP2</v>
      </c>
      <c r="T58" s="30" t="str">
        <f t="shared" si="2"/>
        <v>~F14&amp; F13&amp;~F12&amp;~OP6&amp;~OP5&amp;~OP4&amp;~OP3&amp;~OP2+ F14&amp;~F13&amp; 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 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OP2+~OP6&amp;~OP5&amp; OP4&amp;~OP3&amp; OP2+~OP6&amp; OP5&amp; OP4&amp;~OP3&amp; OP2+ F14&amp;~F13&amp; F12&amp;~OP6&amp;~OP5&amp;~OP4&amp;~OP3&amp;~OP2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 F13&amp;~F12&amp; OP6&amp; OP5&amp; OP4&amp;~OP3&amp;~OP2</v>
      </c>
      <c r="AE58" s="33" t="str">
        <f t="shared" si="2"/>
        <v xml:space="preserve"> F14&amp; F13&amp; F12&amp; OP6&amp; OP5&amp; OP4&amp;~OP3&amp;~OP2</v>
      </c>
      <c r="AF58" s="30" t="str">
        <f t="shared" si="2"/>
        <v>~F30&amp;~F25&amp;~F14&amp;~F13&amp;~F12&amp; OP6&amp; OP5&amp; OP4&amp;~OP3&amp;~OP2</v>
      </c>
      <c r="AG58" s="30" t="str">
        <f t="shared" si="2"/>
        <v>~OP6&amp;~OP5&amp; OP4&amp;~OP3&amp; OP2</v>
      </c>
      <c r="AH58" s="30" t="str">
        <f t="shared" si="2"/>
        <v>~OP6&amp; OP5&amp; OP4&amp;~OP3&amp; OP2</v>
      </c>
      <c r="AI58" s="30" t="str">
        <f t="shared" si="2"/>
        <v xml:space="preserve"> F14&amp;~F13&amp; F12&amp;~OP6&amp;~OP5&amp;~OP4&amp;~OP3&amp;~OP2</v>
      </c>
      <c r="AJ58" s="30" t="str">
        <f t="shared" si="2"/>
        <v xml:space="preserve"> F14&amp;~F13&amp;~F12&amp; OP6&amp; OP5&amp;~OP4&amp;~OP3&amp;~OP2</v>
      </c>
      <c r="AK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 F14&amp;~F13&amp; F12&amp;~OP6&amp;~OP5&amp;~OP4&amp;~OP3&amp;~OP2+ F14&amp;~F13&amp;~F12&amp; OP6&amp; OP5&amp;~OP4&amp;~OP3&amp;~OP2</v>
      </c>
      <c r="AL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 F14&amp;~F13&amp;~F12&amp; OP6&amp; OP5&amp;~OP4&amp;~OP3&amp;~OP2</v>
      </c>
    </row>
    <row r="59" spans="1:50" x14ac:dyDescent="0.35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F14&amp;~F13&amp;~F12&amp;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F14&amp;~F13&amp; F12&amp;~OP6&amp;~OP5&amp;~OP4&amp;~OP3&amp;~OP2+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F14&amp;~F13&amp;~F12&amp;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F14&amp;~F13&amp; F12&amp;~OP6&amp;~OP5&amp;~OP4&amp;~OP3&amp;~OP2+ F14&amp;~F13&amp;~F12&amp;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 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OP2+~OP6&amp;~OP5&amp; OP4&amp;~OP3&amp; OP2+~OP6&amp; OP5&amp; OP4&amp;~OP3&amp; OP2+ F14&amp;~F13&amp; F12&amp;~OP6&amp;~OP5&amp;~OP4&amp;~OP3&amp;~OP2+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 F13&amp;~F12&amp; OP6&amp; OP5&amp; OP4&amp;~OP3&amp;~OP2+</v>
      </c>
      <c r="AE59" t="str">
        <f t="shared" si="3"/>
        <v xml:space="preserve"> F14&amp; F13&amp; F12&amp; OP6&amp; OP5&amp; OP4&amp;~OP3&amp;~OP2+</v>
      </c>
      <c r="AF59" t="str">
        <f t="shared" si="3"/>
        <v>~F30&amp;~F25&amp;~F14&amp;~F13&amp;~F12&amp; OP6&amp; OP5&amp; OP4&amp;~OP3&amp;~OP2+</v>
      </c>
      <c r="AG59" t="str">
        <f t="shared" si="3"/>
        <v>~OP6&amp;~OP5&amp; OP4&amp;~OP3&amp; OP2+</v>
      </c>
      <c r="AH59" t="str">
        <f t="shared" si="3"/>
        <v>~OP6&amp; OP5&amp; OP4&amp;~OP3&amp; OP2+</v>
      </c>
      <c r="AI59" t="str">
        <f t="shared" si="3"/>
        <v xml:space="preserve"> F14&amp;~F13&amp; F12&amp;~OP6&amp;~OP5&amp;~OP4&amp;~OP3&amp;~OP2+</v>
      </c>
      <c r="AJ59" t="str">
        <f t="shared" si="3"/>
        <v xml:space="preserve"> F14&amp;~F13&amp;~F12&amp; OP6&amp; OP5&amp;~OP4&amp;~OP3&amp;~OP2+</v>
      </c>
      <c r="AK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 F14&amp;~F13&amp; F12&amp;~OP6&amp;~OP5&amp;~OP4&amp;~OP3&amp;~OP2+ F14&amp;~F13&amp;~F12&amp; OP6&amp; OP5&amp;~OP4&amp;~OP3&amp;~OP2+</v>
      </c>
      <c r="AL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 F14&amp;~F13&amp;~F12&amp; OP6&amp; OP5&amp;~OP4&amp;~OP3&amp;~OP2+</v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7.149999999999999" x14ac:dyDescent="0.6">
      <c r="P61" s="73" t="s">
        <v>60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7.149999999999999" x14ac:dyDescent="0.35">
      <c r="Q63" s="34" t="s">
        <v>109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13" sqref="C13"/>
    </sheetView>
  </sheetViews>
  <sheetFormatPr defaultColWidth="9" defaultRowHeight="14.15" x14ac:dyDescent="0.35"/>
  <cols>
    <col min="1" max="1" width="13.2109375" customWidth="1"/>
    <col min="2" max="2" width="11.5" customWidth="1"/>
    <col min="3" max="3" width="49.5703125" customWidth="1"/>
  </cols>
  <sheetData>
    <row r="1" spans="1:3" ht="18" customHeight="1" x14ac:dyDescent="0.6">
      <c r="A1" s="8" t="s">
        <v>2</v>
      </c>
      <c r="B1" s="9" t="s">
        <v>14</v>
      </c>
      <c r="C1" s="10" t="s">
        <v>15</v>
      </c>
    </row>
    <row r="2" spans="1:3" ht="18" customHeight="1" x14ac:dyDescent="0.6">
      <c r="A2" s="11" t="s">
        <v>16</v>
      </c>
      <c r="B2" s="12">
        <v>0</v>
      </c>
      <c r="C2" s="13" t="s">
        <v>17</v>
      </c>
    </row>
    <row r="3" spans="1:3" ht="18" customHeight="1" x14ac:dyDescent="0.6">
      <c r="A3" s="11" t="s">
        <v>18</v>
      </c>
      <c r="B3" s="12">
        <v>1</v>
      </c>
      <c r="C3" s="13" t="s">
        <v>19</v>
      </c>
    </row>
    <row r="4" spans="1:3" ht="18" customHeight="1" x14ac:dyDescent="0.6">
      <c r="A4" s="11" t="s">
        <v>20</v>
      </c>
      <c r="B4" s="12">
        <v>2</v>
      </c>
      <c r="C4" s="13" t="s">
        <v>21</v>
      </c>
    </row>
    <row r="5" spans="1:3" ht="18" customHeight="1" x14ac:dyDescent="0.6">
      <c r="A5" s="11" t="s">
        <v>22</v>
      </c>
      <c r="B5" s="12">
        <v>3</v>
      </c>
      <c r="C5" s="13" t="s">
        <v>23</v>
      </c>
    </row>
    <row r="6" spans="1:3" ht="18" customHeight="1" x14ac:dyDescent="0.6">
      <c r="A6" s="11" t="s">
        <v>24</v>
      </c>
      <c r="B6" s="12">
        <v>4</v>
      </c>
      <c r="C6" s="13" t="s">
        <v>25</v>
      </c>
    </row>
    <row r="7" spans="1:3" ht="18" customHeight="1" x14ac:dyDescent="0.35">
      <c r="A7" s="11" t="s">
        <v>26</v>
      </c>
      <c r="B7" s="12">
        <v>5</v>
      </c>
      <c r="C7" s="13" t="s">
        <v>27</v>
      </c>
    </row>
    <row r="8" spans="1:3" ht="18" customHeight="1" x14ac:dyDescent="0.35">
      <c r="A8" s="11" t="s">
        <v>28</v>
      </c>
      <c r="B8" s="12">
        <v>6</v>
      </c>
      <c r="C8" s="13" t="s">
        <v>29</v>
      </c>
    </row>
    <row r="9" spans="1:3" ht="18" customHeight="1" x14ac:dyDescent="0.6">
      <c r="A9" s="11" t="s">
        <v>30</v>
      </c>
      <c r="B9" s="12">
        <v>7</v>
      </c>
      <c r="C9" s="13" t="s">
        <v>31</v>
      </c>
    </row>
    <row r="10" spans="1:3" ht="18" customHeight="1" x14ac:dyDescent="0.6">
      <c r="A10" s="11">
        <v>1000</v>
      </c>
      <c r="B10" s="12">
        <v>8</v>
      </c>
      <c r="C10" s="13" t="s">
        <v>32</v>
      </c>
    </row>
    <row r="11" spans="1:3" ht="18" customHeight="1" x14ac:dyDescent="0.6">
      <c r="A11" s="11">
        <v>1001</v>
      </c>
      <c r="B11" s="12">
        <v>9</v>
      </c>
      <c r="C11" s="13" t="s">
        <v>33</v>
      </c>
    </row>
    <row r="12" spans="1:3" ht="18" customHeight="1" x14ac:dyDescent="0.6">
      <c r="A12" s="11">
        <v>1010</v>
      </c>
      <c r="B12" s="12">
        <v>10</v>
      </c>
      <c r="C12" s="13" t="s">
        <v>34</v>
      </c>
    </row>
    <row r="13" spans="1:3" ht="18" customHeight="1" x14ac:dyDescent="0.6">
      <c r="A13" s="11">
        <v>1011</v>
      </c>
      <c r="B13" s="12">
        <v>11</v>
      </c>
      <c r="C13" s="13" t="s">
        <v>35</v>
      </c>
    </row>
    <row r="14" spans="1:3" ht="18" customHeight="1" x14ac:dyDescent="0.6">
      <c r="A14" s="14">
        <v>1100</v>
      </c>
      <c r="B14" s="15">
        <v>12</v>
      </c>
      <c r="C14" s="16" t="s">
        <v>36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x14ac:dyDescent="0.35"/>
  <cols>
    <col min="2" max="2" width="18.5" customWidth="1"/>
    <col min="3" max="3" width="29" customWidth="1"/>
    <col min="4" max="4" width="68" customWidth="1"/>
  </cols>
  <sheetData>
    <row r="1" spans="1:4" s="1" customFormat="1" ht="20.149999999999999" customHeight="1" x14ac:dyDescent="0.5">
      <c r="A1" s="2" t="s">
        <v>0</v>
      </c>
      <c r="B1" s="3" t="s">
        <v>37</v>
      </c>
      <c r="C1" s="3" t="s">
        <v>38</v>
      </c>
      <c r="D1" s="3" t="s">
        <v>39</v>
      </c>
    </row>
    <row r="2" spans="1:4" s="1" customFormat="1" ht="20.149999999999999" customHeight="1" thickTop="1" thickBot="1" x14ac:dyDescent="0.55000000000000004">
      <c r="A2" s="4">
        <v>1</v>
      </c>
      <c r="B2" s="5" t="s">
        <v>9</v>
      </c>
      <c r="C2" s="5" t="s">
        <v>40</v>
      </c>
      <c r="D2" s="5" t="s">
        <v>41</v>
      </c>
    </row>
    <row r="3" spans="1:4" s="1" customFormat="1" ht="20.149999999999999" customHeight="1" thickBot="1" x14ac:dyDescent="0.55000000000000004">
      <c r="A3" s="6">
        <v>2</v>
      </c>
      <c r="B3" s="7" t="s">
        <v>8</v>
      </c>
      <c r="C3" s="7" t="s">
        <v>42</v>
      </c>
      <c r="D3" s="7" t="s">
        <v>43</v>
      </c>
    </row>
    <row r="4" spans="1:4" s="1" customFormat="1" ht="20.149999999999999" customHeight="1" thickTop="1" thickBot="1" x14ac:dyDescent="0.55000000000000004">
      <c r="A4" s="4">
        <v>3</v>
      </c>
      <c r="B4" s="5" t="s">
        <v>44</v>
      </c>
      <c r="C4" s="5" t="s">
        <v>45</v>
      </c>
      <c r="D4" s="5" t="s">
        <v>46</v>
      </c>
    </row>
    <row r="5" spans="1:4" s="1" customFormat="1" ht="20.149999999999999" customHeight="1" thickBot="1" x14ac:dyDescent="0.55000000000000004">
      <c r="A5" s="6">
        <v>4</v>
      </c>
      <c r="B5" s="7" t="s">
        <v>47</v>
      </c>
      <c r="C5" s="7" t="s">
        <v>48</v>
      </c>
      <c r="D5" s="7" t="s">
        <v>49</v>
      </c>
    </row>
    <row r="6" spans="1:4" s="1" customFormat="1" ht="20.149999999999999" customHeight="1" thickTop="1" thickBot="1" x14ac:dyDescent="0.55000000000000004">
      <c r="A6" s="4">
        <v>5</v>
      </c>
      <c r="B6" s="5" t="s">
        <v>90</v>
      </c>
      <c r="C6" s="5" t="s">
        <v>91</v>
      </c>
      <c r="D6" s="5" t="s">
        <v>92</v>
      </c>
    </row>
    <row r="7" spans="1:4" s="1" customFormat="1" ht="20.149999999999999" customHeight="1" thickBot="1" x14ac:dyDescent="0.55000000000000004">
      <c r="A7" s="6">
        <v>6</v>
      </c>
      <c r="B7" s="7" t="s">
        <v>50</v>
      </c>
      <c r="C7" s="7" t="s">
        <v>51</v>
      </c>
      <c r="D7" s="7" t="s">
        <v>52</v>
      </c>
    </row>
    <row r="8" spans="1:4" s="1" customFormat="1" ht="20.149999999999999" customHeight="1" thickTop="1" thickBot="1" x14ac:dyDescent="0.55000000000000004">
      <c r="A8" s="4">
        <v>7</v>
      </c>
      <c r="B8" s="5" t="s">
        <v>93</v>
      </c>
      <c r="C8" s="5" t="s">
        <v>94</v>
      </c>
      <c r="D8" s="5" t="s">
        <v>96</v>
      </c>
    </row>
    <row r="9" spans="1:4" s="1" customFormat="1" ht="20.149999999999999" customHeight="1" thickBot="1" x14ac:dyDescent="0.55000000000000004">
      <c r="A9" s="6">
        <v>8</v>
      </c>
      <c r="B9" s="7" t="s">
        <v>12</v>
      </c>
      <c r="C9" s="7" t="s">
        <v>53</v>
      </c>
      <c r="D9" s="7" t="s">
        <v>95</v>
      </c>
    </row>
    <row r="10" spans="1:4" s="1" customFormat="1" ht="20.149999999999999" customHeight="1" thickTop="1" thickBot="1" x14ac:dyDescent="0.55000000000000004">
      <c r="A10" s="4">
        <v>9</v>
      </c>
      <c r="B10" s="5" t="s">
        <v>54</v>
      </c>
      <c r="C10" s="5" t="s">
        <v>55</v>
      </c>
      <c r="D10" s="5" t="s">
        <v>56</v>
      </c>
    </row>
    <row r="11" spans="1:4" s="1" customFormat="1" ht="20.149999999999999" customHeight="1" thickBot="1" x14ac:dyDescent="0.55000000000000004">
      <c r="A11" s="6">
        <v>10</v>
      </c>
      <c r="B11" s="7" t="s">
        <v>57</v>
      </c>
      <c r="C11" s="7" t="s">
        <v>58</v>
      </c>
      <c r="D11" s="7" t="s">
        <v>59</v>
      </c>
    </row>
    <row r="12" spans="1:4" s="1" customFormat="1" ht="66.55" customHeight="1" thickTop="1" thickBot="1" x14ac:dyDescent="0.55000000000000004">
      <c r="A12" s="4">
        <v>11</v>
      </c>
      <c r="B12" s="5" t="s">
        <v>97</v>
      </c>
      <c r="C12" s="5" t="s">
        <v>98</v>
      </c>
      <c r="D12" s="5" t="s">
        <v>113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20963</cp:lastModifiedBy>
  <dcterms:created xsi:type="dcterms:W3CDTF">2015-06-05T18:19:00Z</dcterms:created>
  <dcterms:modified xsi:type="dcterms:W3CDTF">2023-09-05T14:30:45Z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