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jie\Desktop\"/>
    </mc:Choice>
  </mc:AlternateContent>
  <xr:revisionPtr revIDLastSave="0" documentId="13_ncr:1_{A65DB6AF-30AF-4B2D-8AB5-6A58830949C7}" xr6:coauthVersionLast="43" xr6:coauthVersionMax="43" xr10:uidLastSave="{00000000-0000-0000-0000-000000000000}"/>
  <bookViews>
    <workbookView xWindow="1635" yWindow="1980" windowWidth="21600" windowHeight="11385" xr2:uid="{2D9A27A2-EF26-4CF8-808E-1A007C567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8" i="1" l="1"/>
  <c r="B58" i="1" a="1"/>
  <c r="B58" i="1" s="1"/>
  <c r="E60" i="1"/>
  <c r="E56" i="1"/>
  <c r="D60" i="1"/>
  <c r="D58" i="1"/>
  <c r="D56" i="1"/>
  <c r="A58" i="1" a="1"/>
  <c r="A58" i="1" s="1"/>
  <c r="B56" i="1" a="1"/>
  <c r="B56" i="1" s="1"/>
  <c r="A56" i="1" a="1"/>
  <c r="A56" i="1" s="1"/>
  <c r="C56" i="1" s="1"/>
  <c r="C58" i="1" l="1"/>
  <c r="F52" i="1"/>
  <c r="G52" i="1"/>
  <c r="E52" i="1"/>
  <c r="F51" i="1"/>
  <c r="G51" i="1" s="1"/>
  <c r="E51" i="1"/>
  <c r="F50" i="1"/>
  <c r="G50" i="1"/>
  <c r="E50" i="1"/>
  <c r="E49" i="1"/>
  <c r="G49" i="1"/>
  <c r="F49" i="1"/>
  <c r="E48" i="1"/>
  <c r="G48" i="1"/>
  <c r="F48" i="1"/>
  <c r="E47" i="1"/>
  <c r="G47" i="1"/>
  <c r="F47" i="1"/>
  <c r="E46" i="1"/>
  <c r="G46" i="1"/>
  <c r="F46" i="1"/>
  <c r="F45" i="1"/>
  <c r="G45" i="1"/>
  <c r="E45" i="1"/>
  <c r="E44" i="1"/>
  <c r="G44" i="1"/>
  <c r="F44" i="1"/>
  <c r="E43" i="1"/>
  <c r="G43" i="1" s="1"/>
  <c r="F43" i="1"/>
  <c r="F42" i="1"/>
  <c r="G42" i="1" s="1"/>
  <c r="E42" i="1"/>
  <c r="F41" i="1"/>
  <c r="G41" i="1"/>
  <c r="E41" i="1"/>
  <c r="F40" i="1"/>
  <c r="G40" i="1" s="1"/>
  <c r="E40" i="1"/>
  <c r="E39" i="1"/>
  <c r="G39" i="1"/>
  <c r="F39" i="1"/>
  <c r="F38" i="1"/>
  <c r="G38" i="1"/>
  <c r="E38" i="1"/>
  <c r="E37" i="1"/>
  <c r="G37" i="1"/>
  <c r="F37" i="1"/>
  <c r="F36" i="1"/>
  <c r="G36" i="1"/>
  <c r="E36" i="1"/>
  <c r="E35" i="1"/>
  <c r="G35" i="1" s="1"/>
  <c r="F35" i="1"/>
  <c r="E34" i="1"/>
  <c r="G34" i="1"/>
  <c r="F34" i="1"/>
  <c r="E33" i="1"/>
  <c r="G33" i="1"/>
  <c r="F33" i="1"/>
  <c r="E32" i="1"/>
  <c r="G32" i="1" s="1"/>
  <c r="F32" i="1"/>
  <c r="E31" i="1"/>
  <c r="G31" i="1"/>
  <c r="F31" i="1"/>
  <c r="E30" i="1"/>
  <c r="G30" i="1" s="1"/>
  <c r="F30" i="1"/>
  <c r="E29" i="1"/>
  <c r="G29" i="1"/>
  <c r="F29" i="1"/>
  <c r="F27" i="1"/>
  <c r="F28" i="1"/>
  <c r="E28" i="1"/>
  <c r="E27" i="1"/>
  <c r="G27" i="1"/>
  <c r="E26" i="1"/>
  <c r="F26" i="1"/>
  <c r="G26" i="1" s="1"/>
  <c r="E25" i="1"/>
  <c r="F25" i="1"/>
  <c r="G25" i="1" s="1"/>
  <c r="E24" i="1"/>
  <c r="F24" i="1"/>
  <c r="F23" i="1"/>
  <c r="G23" i="1"/>
  <c r="E23" i="1"/>
  <c r="E22" i="1"/>
  <c r="F22" i="1"/>
  <c r="G22" i="1" s="1"/>
  <c r="F3" i="1"/>
  <c r="F4" i="1"/>
  <c r="F5" i="1"/>
  <c r="F6" i="1"/>
  <c r="F7" i="1"/>
  <c r="F8" i="1"/>
  <c r="G8" i="1" s="1"/>
  <c r="F9" i="1"/>
  <c r="F10" i="1"/>
  <c r="G10" i="1" s="1"/>
  <c r="F11" i="1"/>
  <c r="F12" i="1"/>
  <c r="F13" i="1"/>
  <c r="F14" i="1"/>
  <c r="F15" i="1"/>
  <c r="F16" i="1"/>
  <c r="F17" i="1"/>
  <c r="F18" i="1"/>
  <c r="F19" i="1"/>
  <c r="F20" i="1"/>
  <c r="F21" i="1"/>
  <c r="E3" i="1"/>
  <c r="E4" i="1"/>
  <c r="G4" i="1" s="1"/>
  <c r="E5" i="1"/>
  <c r="G5" i="1" s="1"/>
  <c r="E6" i="1"/>
  <c r="E7" i="1"/>
  <c r="E8" i="1"/>
  <c r="E9" i="1"/>
  <c r="E10" i="1"/>
  <c r="E11" i="1"/>
  <c r="E12" i="1"/>
  <c r="E13" i="1"/>
  <c r="G13" i="1" s="1"/>
  <c r="E14" i="1"/>
  <c r="E15" i="1"/>
  <c r="E16" i="1"/>
  <c r="E17" i="1"/>
  <c r="E18" i="1"/>
  <c r="E19" i="1"/>
  <c r="E20" i="1"/>
  <c r="E21" i="1"/>
  <c r="G2" i="1"/>
  <c r="F2" i="1"/>
  <c r="E2" i="1"/>
  <c r="G28" i="1" l="1"/>
  <c r="G19" i="1"/>
  <c r="G24" i="1"/>
  <c r="G6" i="1"/>
  <c r="G7" i="1"/>
  <c r="G21" i="1"/>
  <c r="G20" i="1"/>
  <c r="G18" i="1"/>
  <c r="G17" i="1"/>
  <c r="G16" i="1"/>
  <c r="G15" i="1"/>
  <c r="G14" i="1"/>
  <c r="G12" i="1"/>
  <c r="G11" i="1"/>
  <c r="G9" i="1"/>
  <c r="G3" i="1"/>
</calcChain>
</file>

<file path=xl/sharedStrings.xml><?xml version="1.0" encoding="utf-8"?>
<sst xmlns="http://schemas.openxmlformats.org/spreadsheetml/2006/main" count="105" uniqueCount="80">
  <si>
    <t>文件名</t>
  </si>
  <si>
    <t>总字数</t>
  </si>
  <si>
    <t>识别字数</t>
  </si>
  <si>
    <t>正确字数</t>
  </si>
  <si>
    <t>准确率</t>
  </si>
  <si>
    <t>召回率</t>
  </si>
  <si>
    <t>F1值</t>
  </si>
  <si>
    <t>备注</t>
  </si>
  <si>
    <t>1_cdc4a2d0921b6ee0b66dc7b32cd57580_pix_pic</t>
  </si>
  <si>
    <t>2_4b232001649be5ca08eab7df3f936de2_pix_pic</t>
  </si>
  <si>
    <t>3_74017a2455c7bd09c7830183e6b89bbb_pix_pic</t>
  </si>
  <si>
    <t>涂改较多</t>
    <phoneticPr fontId="2" type="noConversion"/>
  </si>
  <si>
    <t>4_2fb3ef44b391af3d1e9e4c6ae45cc02e_pix_pic</t>
  </si>
  <si>
    <t>8_03b4d00244218f99f8776a4789888c95_pix_pic</t>
  </si>
  <si>
    <t>5_33c54009df4e1412dcfd09a96059ca3b_pix_pic</t>
  </si>
  <si>
    <t>潦草</t>
    <phoneticPr fontId="2" type="noConversion"/>
  </si>
  <si>
    <t>不清楚</t>
    <phoneticPr fontId="2" type="noConversion"/>
  </si>
  <si>
    <t>9_0833d7dbc46622996e0f0cf9a0d25970_pix_pic</t>
  </si>
  <si>
    <t>乱</t>
    <phoneticPr fontId="2" type="noConversion"/>
  </si>
  <si>
    <t>10_2cbb1b036de6222edabfa05074079f30_pix_pic</t>
  </si>
  <si>
    <t>12_cf011e631687e1e2869725cdd10bfa99_pix_pic</t>
  </si>
  <si>
    <t>11_56370810a069f94de2c316f903c1da85_pix_pic</t>
  </si>
  <si>
    <t>13_584862a5e42436b8a7ac868b6d53e046_pix_pic</t>
  </si>
  <si>
    <t>14_820715fa4bba0318034aa22e1f9ea3db_pix_pic</t>
  </si>
  <si>
    <t>15_908a3a690b978328d0758fb501cb4660_pix_pic</t>
  </si>
  <si>
    <t>16_6c724b56177f2e25012a05026e632ce5_pix_pic</t>
  </si>
  <si>
    <t>17_efcf6503d2f147bd10d09517793bd11e_pix_pic</t>
  </si>
  <si>
    <t>部分不清</t>
    <phoneticPr fontId="2" type="noConversion"/>
  </si>
  <si>
    <t>18_fa1642aebb3c974f89c4a50768ae9f43_pix_pic</t>
  </si>
  <si>
    <t>19_3edca0899263f216225b95872ef2a754_pix_pic</t>
  </si>
  <si>
    <t>20_c2fa9a05ca84c796e001347de7ccb129_pix_pic</t>
  </si>
  <si>
    <t>28_0ff75de3faa00fb2f4898f121ed3bf5c_pix_pic</t>
  </si>
  <si>
    <t>29_1d3787e579145ca21cdcc4ce459fd223_pix_pic</t>
  </si>
  <si>
    <t>34_15008dbb4d837ebc1faa624db32fba59_pix_pic</t>
  </si>
  <si>
    <t>37_c98469f47b74ef7ae76cd414dd557645_pix_pic</t>
  </si>
  <si>
    <t>39_77d5bbf2334e2fe12d0cb60af2e4e383_pix_pic</t>
  </si>
  <si>
    <t>44_270b401fcb10989cbcb7cd5781a591d6_pix_pic</t>
  </si>
  <si>
    <t>45_2d71e3b90c9abb55edd4c45ea59ae7cf_pix_pic</t>
  </si>
  <si>
    <t>46_4f3880b8d0a824fad6660f5fb9f98347_pix_pic</t>
  </si>
  <si>
    <t>47_b711716bf0b3b0da3c74cafbc0454504_pix_pic</t>
  </si>
  <si>
    <t>48_a8bb9cc463e963e4747ce90e42073a17_pix_pic</t>
  </si>
  <si>
    <t>49_63e9cc1eb7612da344486982e21e89ca_pix_pic</t>
  </si>
  <si>
    <t>50_140bc748abf8ff1a378a22ee0b1e0c61_pix_pic</t>
  </si>
  <si>
    <t>51_8bd49ec4ca9eafcdd978853b7d1bd456_pix_pic</t>
  </si>
  <si>
    <t>52_4171748ae82004aa790f557fd073275a_pix_pic</t>
  </si>
  <si>
    <t>58_5ed63328749df614594a100398bfaaf0_pix_pic</t>
  </si>
  <si>
    <t>59_26f0cb1d56ad657c3e3c99c3a35c7e39_pix_pic</t>
  </si>
  <si>
    <t>67_29cf838158c6293d4bf21890864c5714_pix_pic</t>
  </si>
  <si>
    <t>68_6172b46912304726b42bf9a1b7220a34_pix_pic</t>
  </si>
  <si>
    <t>70_03903f0bdf38f532632f2eacdbcd824e_pix_pic</t>
  </si>
  <si>
    <t>74_7224e36bc4c7f0763cf9cfb02b1426cb_pix_pic</t>
  </si>
  <si>
    <t>75_e3d552fbd1f3743eb66e0308d48b944f_pix_pic</t>
  </si>
  <si>
    <t>80_e94d92742d79149fa8b523988d0352c6_pix_pic</t>
  </si>
  <si>
    <t>93_baeba6233af93ba6ac582871b94ec169_pix_pic</t>
  </si>
  <si>
    <t>94_7d8e7e65f34ac01abba4a0379e9097bd_pix_pic</t>
  </si>
  <si>
    <t>95_743cc8efc769eedd0c10138345929508_pix_pic</t>
  </si>
  <si>
    <t>96_ab8c4e6fb61634902421a00a75c89ca7_pix_pic</t>
  </si>
  <si>
    <t>97_5581191dc7caf3a4d4bb783040f62343_pix_pic</t>
  </si>
  <si>
    <t>98_dd2866c4b7d74742d7cfb868b7ea59dc_pix_pic</t>
  </si>
  <si>
    <t>102_4503b56744e77488f231f35dd2f13f9c_pix_pic</t>
  </si>
  <si>
    <t>103_ffb01c62df473d579aadabfe02c877fe_pix_pic</t>
  </si>
  <si>
    <t>135_a0359e12ac0512b3997efd61b324b0e5_pix_pic</t>
  </si>
  <si>
    <t>152_3ba91bd21ad5e1f3bc54377716f7d1aa_pix_pic</t>
  </si>
  <si>
    <t>210_4bc31763d1306cc94761b7f6b3f9b810_pix_pic</t>
  </si>
  <si>
    <t>A准确率</t>
    <phoneticPr fontId="2" type="noConversion"/>
  </si>
  <si>
    <t>A召回率</t>
    <phoneticPr fontId="2" type="noConversion"/>
  </si>
  <si>
    <t>A F1值</t>
    <phoneticPr fontId="2" type="noConversion"/>
  </si>
  <si>
    <t>B准确率</t>
    <phoneticPr fontId="2" type="noConversion"/>
  </si>
  <si>
    <t>B召回率</t>
    <phoneticPr fontId="2" type="noConversion"/>
  </si>
  <si>
    <t>B F1值</t>
    <phoneticPr fontId="2" type="noConversion"/>
  </si>
  <si>
    <t>标准范例</t>
    <phoneticPr fontId="2" type="noConversion"/>
  </si>
  <si>
    <t>C准确率</t>
    <phoneticPr fontId="2" type="noConversion"/>
  </si>
  <si>
    <t>C召回率</t>
    <phoneticPr fontId="2" type="noConversion"/>
  </si>
  <si>
    <t>C F1值</t>
    <phoneticPr fontId="2" type="noConversion"/>
  </si>
  <si>
    <t>无</t>
    <phoneticPr fontId="2" type="noConversion"/>
  </si>
  <si>
    <t>A文件总数</t>
    <phoneticPr fontId="2" type="noConversion"/>
  </si>
  <si>
    <t>B文件总数</t>
    <phoneticPr fontId="2" type="noConversion"/>
  </si>
  <si>
    <t>A文件占比</t>
    <phoneticPr fontId="2" type="noConversion"/>
  </si>
  <si>
    <t>B文件占比</t>
    <phoneticPr fontId="2" type="noConversion"/>
  </si>
  <si>
    <t>C文件占比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</si>
</sst>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.5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1D59-7720-4460-AEBF-5ACBDBA06828}">
  <dimension ref="A1:H60"/>
  <sheetViews>
    <sheetView tabSelected="1" topLeftCell="A52" zoomScaleNormal="100" workbookViewId="0">
      <selection activeCell="E60" sqref="E60"/>
    </sheetView>
  </sheetViews>
  <sheetFormatPr defaultRowHeight="14.25" x14ac:dyDescent="0.2"/>
  <cols>
    <col min="1" max="1" width="8" customWidth="1"/>
  </cols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>
        <v>49</v>
      </c>
      <c r="C2">
        <v>49</v>
      </c>
      <c r="D2">
        <v>28</v>
      </c>
      <c r="E2">
        <f>D2/B2</f>
        <v>0.5714285714285714</v>
      </c>
      <c r="F2">
        <f>C2/B2</f>
        <v>1</v>
      </c>
      <c r="G2">
        <f>E2*F2/(E2+F2)*2</f>
        <v>0.72727272727272729</v>
      </c>
      <c r="H2" t="s">
        <v>16</v>
      </c>
    </row>
    <row r="3" spans="1:8" x14ac:dyDescent="0.2">
      <c r="A3" t="s">
        <v>9</v>
      </c>
      <c r="B3">
        <v>9</v>
      </c>
      <c r="C3">
        <v>8</v>
      </c>
      <c r="D3">
        <v>6</v>
      </c>
      <c r="E3">
        <f t="shared" ref="E3:E52" si="0">D3/B3</f>
        <v>0.66666666666666663</v>
      </c>
      <c r="F3">
        <f t="shared" ref="F3:F52" si="1">C3/B3</f>
        <v>0.88888888888888884</v>
      </c>
      <c r="G3">
        <f t="shared" ref="G3:G52" si="2">E3*F3/(E3+F3)*2</f>
        <v>0.76190476190476197</v>
      </c>
      <c r="H3" t="s">
        <v>70</v>
      </c>
    </row>
    <row r="4" spans="1:8" x14ac:dyDescent="0.2">
      <c r="A4" t="s">
        <v>10</v>
      </c>
      <c r="B4">
        <v>15</v>
      </c>
      <c r="C4">
        <v>14</v>
      </c>
      <c r="D4">
        <v>11</v>
      </c>
      <c r="E4">
        <f t="shared" si="0"/>
        <v>0.73333333333333328</v>
      </c>
      <c r="F4">
        <f t="shared" si="1"/>
        <v>0.93333333333333335</v>
      </c>
      <c r="G4">
        <f t="shared" si="2"/>
        <v>0.82133333333333336</v>
      </c>
      <c r="H4" t="s">
        <v>11</v>
      </c>
    </row>
    <row r="5" spans="1:8" x14ac:dyDescent="0.2">
      <c r="A5" t="s">
        <v>12</v>
      </c>
      <c r="B5">
        <v>8</v>
      </c>
      <c r="C5">
        <v>7</v>
      </c>
      <c r="D5">
        <v>6</v>
      </c>
      <c r="E5">
        <f t="shared" si="0"/>
        <v>0.75</v>
      </c>
      <c r="F5">
        <f t="shared" si="1"/>
        <v>0.875</v>
      </c>
      <c r="G5">
        <f t="shared" si="2"/>
        <v>0.80769230769230771</v>
      </c>
      <c r="H5" t="s">
        <v>70</v>
      </c>
    </row>
    <row r="6" spans="1:8" x14ac:dyDescent="0.2">
      <c r="A6" t="s">
        <v>14</v>
      </c>
      <c r="B6">
        <v>9</v>
      </c>
      <c r="C6">
        <v>9</v>
      </c>
      <c r="D6">
        <v>8</v>
      </c>
      <c r="E6">
        <f t="shared" si="0"/>
        <v>0.88888888888888884</v>
      </c>
      <c r="F6">
        <f t="shared" si="1"/>
        <v>1</v>
      </c>
      <c r="G6">
        <f t="shared" si="2"/>
        <v>0.94117647058823528</v>
      </c>
      <c r="H6" t="s">
        <v>70</v>
      </c>
    </row>
    <row r="7" spans="1:8" x14ac:dyDescent="0.2">
      <c r="A7" t="s">
        <v>13</v>
      </c>
      <c r="B7">
        <v>65</v>
      </c>
      <c r="C7">
        <v>65</v>
      </c>
      <c r="D7">
        <v>50</v>
      </c>
      <c r="E7">
        <f t="shared" si="0"/>
        <v>0.76923076923076927</v>
      </c>
      <c r="F7">
        <f t="shared" si="1"/>
        <v>1</v>
      </c>
      <c r="G7">
        <f t="shared" si="2"/>
        <v>0.86956521739130443</v>
      </c>
      <c r="H7" t="s">
        <v>15</v>
      </c>
    </row>
    <row r="8" spans="1:8" x14ac:dyDescent="0.2">
      <c r="A8" t="s">
        <v>17</v>
      </c>
      <c r="B8">
        <v>5</v>
      </c>
      <c r="C8">
        <v>5</v>
      </c>
      <c r="D8">
        <v>5</v>
      </c>
      <c r="E8">
        <f t="shared" si="0"/>
        <v>1</v>
      </c>
      <c r="F8">
        <f t="shared" si="1"/>
        <v>1</v>
      </c>
      <c r="G8">
        <f t="shared" si="2"/>
        <v>1</v>
      </c>
      <c r="H8" t="s">
        <v>70</v>
      </c>
    </row>
    <row r="9" spans="1:8" x14ac:dyDescent="0.2">
      <c r="A9" t="s">
        <v>19</v>
      </c>
      <c r="B9">
        <v>29</v>
      </c>
      <c r="C9">
        <v>29</v>
      </c>
      <c r="D9">
        <v>16</v>
      </c>
      <c r="E9">
        <f t="shared" si="0"/>
        <v>0.55172413793103448</v>
      </c>
      <c r="F9">
        <f t="shared" si="1"/>
        <v>1</v>
      </c>
      <c r="G9">
        <f t="shared" si="2"/>
        <v>0.71111111111111114</v>
      </c>
      <c r="H9" t="s">
        <v>18</v>
      </c>
    </row>
    <row r="10" spans="1:8" x14ac:dyDescent="0.2">
      <c r="A10" t="s">
        <v>21</v>
      </c>
      <c r="B10">
        <v>63</v>
      </c>
      <c r="C10">
        <v>60</v>
      </c>
      <c r="D10">
        <v>53</v>
      </c>
      <c r="E10">
        <f t="shared" si="0"/>
        <v>0.84126984126984128</v>
      </c>
      <c r="F10">
        <f t="shared" si="1"/>
        <v>0.95238095238095233</v>
      </c>
      <c r="G10">
        <f t="shared" si="2"/>
        <v>0.89338390223345976</v>
      </c>
      <c r="H10" t="s">
        <v>18</v>
      </c>
    </row>
    <row r="11" spans="1:8" x14ac:dyDescent="0.2">
      <c r="A11" t="s">
        <v>20</v>
      </c>
      <c r="B11">
        <v>4</v>
      </c>
      <c r="C11">
        <v>4</v>
      </c>
      <c r="D11">
        <v>4</v>
      </c>
      <c r="E11">
        <f t="shared" si="0"/>
        <v>1</v>
      </c>
      <c r="F11">
        <f t="shared" si="1"/>
        <v>1</v>
      </c>
      <c r="G11">
        <f t="shared" si="2"/>
        <v>1</v>
      </c>
      <c r="H11" t="s">
        <v>70</v>
      </c>
    </row>
    <row r="12" spans="1:8" x14ac:dyDescent="0.2">
      <c r="A12" t="s">
        <v>22</v>
      </c>
      <c r="B12">
        <v>32</v>
      </c>
      <c r="C12">
        <v>32</v>
      </c>
      <c r="D12">
        <v>27</v>
      </c>
      <c r="E12">
        <f t="shared" si="0"/>
        <v>0.84375</v>
      </c>
      <c r="F12">
        <f t="shared" si="1"/>
        <v>1</v>
      </c>
      <c r="G12">
        <f t="shared" si="2"/>
        <v>0.9152542372881356</v>
      </c>
    </row>
    <row r="13" spans="1:8" x14ac:dyDescent="0.2">
      <c r="A13" t="s">
        <v>23</v>
      </c>
      <c r="B13">
        <v>106</v>
      </c>
      <c r="C13">
        <v>102</v>
      </c>
      <c r="D13">
        <v>68</v>
      </c>
      <c r="E13">
        <f t="shared" si="0"/>
        <v>0.64150943396226412</v>
      </c>
      <c r="F13">
        <f t="shared" si="1"/>
        <v>0.96226415094339623</v>
      </c>
      <c r="G13">
        <f t="shared" si="2"/>
        <v>0.76981132075471703</v>
      </c>
      <c r="H13" t="s">
        <v>15</v>
      </c>
    </row>
    <row r="14" spans="1:8" x14ac:dyDescent="0.2">
      <c r="A14" t="s">
        <v>24</v>
      </c>
      <c r="B14">
        <v>8</v>
      </c>
      <c r="C14">
        <v>8</v>
      </c>
      <c r="D14">
        <v>8</v>
      </c>
      <c r="E14">
        <f t="shared" si="0"/>
        <v>1</v>
      </c>
      <c r="F14">
        <f t="shared" si="1"/>
        <v>1</v>
      </c>
      <c r="G14">
        <f t="shared" si="2"/>
        <v>1</v>
      </c>
    </row>
    <row r="15" spans="1:8" x14ac:dyDescent="0.2">
      <c r="A15" t="s">
        <v>25</v>
      </c>
      <c r="B15">
        <v>6</v>
      </c>
      <c r="C15">
        <v>5</v>
      </c>
      <c r="D15">
        <v>2</v>
      </c>
      <c r="E15">
        <f t="shared" si="0"/>
        <v>0.33333333333333331</v>
      </c>
      <c r="F15">
        <f t="shared" si="1"/>
        <v>0.83333333333333337</v>
      </c>
      <c r="G15">
        <f t="shared" si="2"/>
        <v>0.47619047619047616</v>
      </c>
    </row>
    <row r="16" spans="1:8" x14ac:dyDescent="0.2">
      <c r="A16" t="s">
        <v>26</v>
      </c>
      <c r="B16">
        <v>75</v>
      </c>
      <c r="C16">
        <v>75</v>
      </c>
      <c r="D16">
        <v>36</v>
      </c>
      <c r="E16">
        <f t="shared" si="0"/>
        <v>0.48</v>
      </c>
      <c r="F16">
        <f t="shared" si="1"/>
        <v>1</v>
      </c>
      <c r="G16">
        <f t="shared" si="2"/>
        <v>0.64864864864864868</v>
      </c>
      <c r="H16" t="s">
        <v>27</v>
      </c>
    </row>
    <row r="17" spans="1:8" x14ac:dyDescent="0.2">
      <c r="A17" t="s">
        <v>28</v>
      </c>
      <c r="B17">
        <v>34</v>
      </c>
      <c r="C17">
        <v>34</v>
      </c>
      <c r="D17">
        <v>29</v>
      </c>
      <c r="E17">
        <f t="shared" si="0"/>
        <v>0.8529411764705882</v>
      </c>
      <c r="F17">
        <f t="shared" si="1"/>
        <v>1</v>
      </c>
      <c r="G17">
        <f t="shared" si="2"/>
        <v>0.92063492063492058</v>
      </c>
    </row>
    <row r="18" spans="1:8" x14ac:dyDescent="0.2">
      <c r="A18" t="s">
        <v>29</v>
      </c>
      <c r="B18">
        <v>66</v>
      </c>
      <c r="C18">
        <v>66</v>
      </c>
      <c r="D18">
        <v>60</v>
      </c>
      <c r="E18">
        <f t="shared" si="0"/>
        <v>0.90909090909090906</v>
      </c>
      <c r="F18">
        <f t="shared" si="1"/>
        <v>1</v>
      </c>
      <c r="G18">
        <f t="shared" si="2"/>
        <v>0.95238095238095233</v>
      </c>
    </row>
    <row r="19" spans="1:8" x14ac:dyDescent="0.2">
      <c r="A19" t="s">
        <v>30</v>
      </c>
      <c r="B19">
        <v>90</v>
      </c>
      <c r="C19">
        <v>90</v>
      </c>
      <c r="D19">
        <v>43</v>
      </c>
      <c r="E19">
        <f t="shared" si="0"/>
        <v>0.4777777777777778</v>
      </c>
      <c r="F19">
        <f t="shared" si="1"/>
        <v>1</v>
      </c>
      <c r="G19">
        <f t="shared" si="2"/>
        <v>0.64661654135338342</v>
      </c>
      <c r="H19" t="s">
        <v>15</v>
      </c>
    </row>
    <row r="20" spans="1:8" x14ac:dyDescent="0.2">
      <c r="A20" t="s">
        <v>31</v>
      </c>
      <c r="B20">
        <v>6</v>
      </c>
      <c r="C20">
        <v>6</v>
      </c>
      <c r="D20">
        <v>6</v>
      </c>
      <c r="E20">
        <f t="shared" si="0"/>
        <v>1</v>
      </c>
      <c r="F20">
        <f t="shared" si="1"/>
        <v>1</v>
      </c>
      <c r="G20">
        <f t="shared" si="2"/>
        <v>1</v>
      </c>
      <c r="H20" t="s">
        <v>70</v>
      </c>
    </row>
    <row r="21" spans="1:8" x14ac:dyDescent="0.2">
      <c r="A21" t="s">
        <v>32</v>
      </c>
      <c r="B21">
        <v>77</v>
      </c>
      <c r="C21">
        <v>77</v>
      </c>
      <c r="D21">
        <v>31</v>
      </c>
      <c r="E21">
        <f t="shared" si="0"/>
        <v>0.40259740259740262</v>
      </c>
      <c r="F21">
        <f t="shared" si="1"/>
        <v>1</v>
      </c>
      <c r="G21">
        <f t="shared" si="2"/>
        <v>0.57407407407407407</v>
      </c>
      <c r="H21" t="s">
        <v>15</v>
      </c>
    </row>
    <row r="22" spans="1:8" x14ac:dyDescent="0.2">
      <c r="A22" t="s">
        <v>33</v>
      </c>
      <c r="B22">
        <v>12</v>
      </c>
      <c r="C22">
        <v>12</v>
      </c>
      <c r="D22">
        <v>9</v>
      </c>
      <c r="E22">
        <f t="shared" si="0"/>
        <v>0.75</v>
      </c>
      <c r="F22">
        <f t="shared" si="1"/>
        <v>1</v>
      </c>
      <c r="G22">
        <f t="shared" si="2"/>
        <v>0.8571428571428571</v>
      </c>
    </row>
    <row r="23" spans="1:8" x14ac:dyDescent="0.2">
      <c r="A23" t="s">
        <v>34</v>
      </c>
      <c r="B23">
        <v>31</v>
      </c>
      <c r="C23">
        <v>31</v>
      </c>
      <c r="D23">
        <v>18</v>
      </c>
      <c r="E23">
        <f t="shared" si="0"/>
        <v>0.58064516129032262</v>
      </c>
      <c r="F23">
        <f t="shared" si="1"/>
        <v>1</v>
      </c>
      <c r="G23">
        <f t="shared" si="2"/>
        <v>0.73469387755102045</v>
      </c>
    </row>
    <row r="24" spans="1:8" x14ac:dyDescent="0.2">
      <c r="A24" t="s">
        <v>35</v>
      </c>
      <c r="B24">
        <v>3</v>
      </c>
      <c r="C24">
        <v>3</v>
      </c>
      <c r="D24">
        <v>3</v>
      </c>
      <c r="E24">
        <f t="shared" si="0"/>
        <v>1</v>
      </c>
      <c r="F24">
        <f t="shared" si="1"/>
        <v>1</v>
      </c>
      <c r="G24">
        <f t="shared" si="2"/>
        <v>1</v>
      </c>
      <c r="H24" t="s">
        <v>70</v>
      </c>
    </row>
    <row r="25" spans="1:8" x14ac:dyDescent="0.2">
      <c r="A25" t="s">
        <v>36</v>
      </c>
      <c r="B25">
        <v>6</v>
      </c>
      <c r="C25">
        <v>5</v>
      </c>
      <c r="D25">
        <v>4</v>
      </c>
      <c r="E25">
        <f t="shared" si="0"/>
        <v>0.66666666666666663</v>
      </c>
      <c r="F25">
        <f t="shared" si="1"/>
        <v>0.83333333333333337</v>
      </c>
      <c r="G25">
        <f t="shared" si="2"/>
        <v>0.74074074074074081</v>
      </c>
    </row>
    <row r="26" spans="1:8" x14ac:dyDescent="0.2">
      <c r="A26" t="s">
        <v>37</v>
      </c>
      <c r="B26">
        <v>3</v>
      </c>
      <c r="C26">
        <v>3</v>
      </c>
      <c r="D26">
        <v>2</v>
      </c>
      <c r="E26">
        <f t="shared" si="0"/>
        <v>0.66666666666666663</v>
      </c>
      <c r="F26">
        <f t="shared" si="1"/>
        <v>1</v>
      </c>
      <c r="G26">
        <f t="shared" si="2"/>
        <v>0.8</v>
      </c>
    </row>
    <row r="27" spans="1:8" x14ac:dyDescent="0.2">
      <c r="A27" t="s">
        <v>38</v>
      </c>
      <c r="B27">
        <v>3</v>
      </c>
      <c r="C27">
        <v>3</v>
      </c>
      <c r="D27">
        <v>2</v>
      </c>
      <c r="E27">
        <f t="shared" si="0"/>
        <v>0.66666666666666663</v>
      </c>
      <c r="F27">
        <f t="shared" si="1"/>
        <v>1</v>
      </c>
      <c r="G27">
        <f t="shared" si="2"/>
        <v>0.8</v>
      </c>
    </row>
    <row r="28" spans="1:8" x14ac:dyDescent="0.2">
      <c r="A28" t="s">
        <v>39</v>
      </c>
      <c r="B28">
        <v>81</v>
      </c>
      <c r="C28">
        <v>80</v>
      </c>
      <c r="D28">
        <v>80</v>
      </c>
      <c r="E28">
        <f t="shared" si="0"/>
        <v>0.98765432098765427</v>
      </c>
      <c r="F28">
        <f t="shared" si="1"/>
        <v>0.98765432098765427</v>
      </c>
      <c r="G28">
        <f t="shared" si="2"/>
        <v>0.98765432098765427</v>
      </c>
      <c r="H28" t="s">
        <v>70</v>
      </c>
    </row>
    <row r="29" spans="1:8" x14ac:dyDescent="0.2">
      <c r="A29" t="s">
        <v>40</v>
      </c>
      <c r="B29">
        <v>80</v>
      </c>
      <c r="C29">
        <v>80</v>
      </c>
      <c r="D29">
        <v>80</v>
      </c>
      <c r="E29">
        <f t="shared" si="0"/>
        <v>1</v>
      </c>
      <c r="F29">
        <f t="shared" si="1"/>
        <v>1</v>
      </c>
      <c r="G29">
        <f t="shared" si="2"/>
        <v>1</v>
      </c>
      <c r="H29" t="s">
        <v>70</v>
      </c>
    </row>
    <row r="30" spans="1:8" x14ac:dyDescent="0.2">
      <c r="A30" t="s">
        <v>41</v>
      </c>
      <c r="B30">
        <v>5</v>
      </c>
      <c r="C30">
        <v>5</v>
      </c>
      <c r="D30">
        <v>5</v>
      </c>
      <c r="E30">
        <f t="shared" si="0"/>
        <v>1</v>
      </c>
      <c r="F30">
        <f t="shared" si="1"/>
        <v>1</v>
      </c>
      <c r="G30">
        <f t="shared" si="2"/>
        <v>1</v>
      </c>
      <c r="H30" t="s">
        <v>70</v>
      </c>
    </row>
    <row r="31" spans="1:8" x14ac:dyDescent="0.2">
      <c r="A31" t="s">
        <v>42</v>
      </c>
      <c r="B31">
        <v>15</v>
      </c>
      <c r="C31">
        <v>15</v>
      </c>
      <c r="D31">
        <v>15</v>
      </c>
      <c r="E31">
        <f t="shared" si="0"/>
        <v>1</v>
      </c>
      <c r="F31">
        <f t="shared" si="1"/>
        <v>1</v>
      </c>
      <c r="G31">
        <f t="shared" si="2"/>
        <v>1</v>
      </c>
      <c r="H31" t="s">
        <v>70</v>
      </c>
    </row>
    <row r="32" spans="1:8" x14ac:dyDescent="0.2">
      <c r="A32" t="s">
        <v>43</v>
      </c>
      <c r="B32">
        <v>2</v>
      </c>
      <c r="C32">
        <v>2</v>
      </c>
      <c r="D32">
        <v>0</v>
      </c>
      <c r="E32">
        <f t="shared" si="0"/>
        <v>0</v>
      </c>
      <c r="F32">
        <f t="shared" si="1"/>
        <v>1</v>
      </c>
      <c r="G32">
        <f t="shared" si="2"/>
        <v>0</v>
      </c>
      <c r="H32" t="s">
        <v>70</v>
      </c>
    </row>
    <row r="33" spans="1:8" x14ac:dyDescent="0.2">
      <c r="A33" t="s">
        <v>44</v>
      </c>
      <c r="B33">
        <v>97</v>
      </c>
      <c r="C33">
        <v>96</v>
      </c>
      <c r="D33">
        <v>94</v>
      </c>
      <c r="E33">
        <f t="shared" si="0"/>
        <v>0.96907216494845361</v>
      </c>
      <c r="F33">
        <f t="shared" si="1"/>
        <v>0.98969072164948457</v>
      </c>
      <c r="G33">
        <f t="shared" si="2"/>
        <v>0.97927292457948989</v>
      </c>
      <c r="H33" t="s">
        <v>70</v>
      </c>
    </row>
    <row r="34" spans="1:8" x14ac:dyDescent="0.2">
      <c r="A34" t="s">
        <v>45</v>
      </c>
      <c r="B34">
        <v>2</v>
      </c>
      <c r="C34">
        <v>2</v>
      </c>
      <c r="D34">
        <v>2</v>
      </c>
      <c r="E34">
        <f t="shared" si="0"/>
        <v>1</v>
      </c>
      <c r="F34">
        <f t="shared" si="1"/>
        <v>1</v>
      </c>
      <c r="G34">
        <f t="shared" si="2"/>
        <v>1</v>
      </c>
      <c r="H34" t="s">
        <v>70</v>
      </c>
    </row>
    <row r="35" spans="1:8" x14ac:dyDescent="0.2">
      <c r="A35" t="s">
        <v>46</v>
      </c>
      <c r="B35">
        <v>7</v>
      </c>
      <c r="C35">
        <v>7</v>
      </c>
      <c r="D35">
        <v>6</v>
      </c>
      <c r="E35">
        <f t="shared" si="0"/>
        <v>0.8571428571428571</v>
      </c>
      <c r="F35">
        <f t="shared" si="1"/>
        <v>1</v>
      </c>
      <c r="G35">
        <f t="shared" si="2"/>
        <v>0.92307692307692302</v>
      </c>
    </row>
    <row r="36" spans="1:8" x14ac:dyDescent="0.2">
      <c r="A36" t="s">
        <v>47</v>
      </c>
      <c r="B36">
        <v>29</v>
      </c>
      <c r="C36">
        <v>23</v>
      </c>
      <c r="D36">
        <v>8</v>
      </c>
      <c r="E36">
        <f t="shared" si="0"/>
        <v>0.27586206896551724</v>
      </c>
      <c r="F36">
        <f t="shared" si="1"/>
        <v>0.7931034482758621</v>
      </c>
      <c r="G36">
        <f t="shared" si="2"/>
        <v>0.40934371523915458</v>
      </c>
      <c r="H36" t="s">
        <v>18</v>
      </c>
    </row>
    <row r="37" spans="1:8" x14ac:dyDescent="0.2">
      <c r="A37" t="s">
        <v>48</v>
      </c>
      <c r="B37">
        <v>2</v>
      </c>
      <c r="C37">
        <v>2</v>
      </c>
      <c r="D37">
        <v>2</v>
      </c>
      <c r="E37">
        <f t="shared" si="0"/>
        <v>1</v>
      </c>
      <c r="F37">
        <f t="shared" si="1"/>
        <v>1</v>
      </c>
      <c r="G37">
        <f t="shared" si="2"/>
        <v>1</v>
      </c>
      <c r="H37" t="s">
        <v>70</v>
      </c>
    </row>
    <row r="38" spans="1:8" x14ac:dyDescent="0.2">
      <c r="A38" t="s">
        <v>49</v>
      </c>
      <c r="B38">
        <v>19</v>
      </c>
      <c r="C38">
        <v>15</v>
      </c>
      <c r="D38">
        <v>8</v>
      </c>
      <c r="E38">
        <f t="shared" si="0"/>
        <v>0.42105263157894735</v>
      </c>
      <c r="F38">
        <f t="shared" si="1"/>
        <v>0.78947368421052633</v>
      </c>
      <c r="G38">
        <f t="shared" si="2"/>
        <v>0.54919908466819223</v>
      </c>
      <c r="H38" t="s">
        <v>15</v>
      </c>
    </row>
    <row r="39" spans="1:8" x14ac:dyDescent="0.2">
      <c r="A39" t="s">
        <v>50</v>
      </c>
      <c r="B39">
        <v>101</v>
      </c>
      <c r="C39">
        <v>101</v>
      </c>
      <c r="D39">
        <v>53</v>
      </c>
      <c r="E39">
        <f t="shared" si="0"/>
        <v>0.52475247524752477</v>
      </c>
      <c r="F39">
        <f t="shared" si="1"/>
        <v>1</v>
      </c>
      <c r="G39">
        <f t="shared" si="2"/>
        <v>0.68831168831168832</v>
      </c>
    </row>
    <row r="40" spans="1:8" x14ac:dyDescent="0.2">
      <c r="A40" t="s">
        <v>51</v>
      </c>
      <c r="B40">
        <v>86</v>
      </c>
      <c r="C40">
        <v>86</v>
      </c>
      <c r="D40">
        <v>68</v>
      </c>
      <c r="E40">
        <f t="shared" si="0"/>
        <v>0.79069767441860461</v>
      </c>
      <c r="F40">
        <f t="shared" si="1"/>
        <v>1</v>
      </c>
      <c r="G40">
        <f t="shared" si="2"/>
        <v>0.88311688311688308</v>
      </c>
    </row>
    <row r="41" spans="1:8" x14ac:dyDescent="0.2">
      <c r="A41" t="s">
        <v>52</v>
      </c>
      <c r="B41">
        <v>89</v>
      </c>
      <c r="C41">
        <v>89</v>
      </c>
      <c r="D41">
        <v>74</v>
      </c>
      <c r="E41">
        <f t="shared" si="0"/>
        <v>0.8314606741573034</v>
      </c>
      <c r="F41">
        <f t="shared" si="1"/>
        <v>1</v>
      </c>
      <c r="G41">
        <f t="shared" si="2"/>
        <v>0.90797546012269936</v>
      </c>
    </row>
    <row r="42" spans="1:8" x14ac:dyDescent="0.2">
      <c r="A42" t="s">
        <v>53</v>
      </c>
      <c r="B42">
        <v>210</v>
      </c>
      <c r="C42">
        <v>201</v>
      </c>
      <c r="D42">
        <v>121</v>
      </c>
      <c r="E42">
        <f t="shared" si="0"/>
        <v>0.57619047619047614</v>
      </c>
      <c r="F42">
        <f t="shared" si="1"/>
        <v>0.95714285714285718</v>
      </c>
      <c r="G42">
        <f t="shared" si="2"/>
        <v>0.71934338952972499</v>
      </c>
    </row>
    <row r="43" spans="1:8" x14ac:dyDescent="0.2">
      <c r="A43" t="s">
        <v>54</v>
      </c>
      <c r="B43">
        <v>26</v>
      </c>
      <c r="C43">
        <v>26</v>
      </c>
      <c r="D43">
        <v>26</v>
      </c>
      <c r="E43">
        <f t="shared" si="0"/>
        <v>1</v>
      </c>
      <c r="F43">
        <f t="shared" si="1"/>
        <v>1</v>
      </c>
      <c r="G43">
        <f t="shared" si="2"/>
        <v>1</v>
      </c>
    </row>
    <row r="44" spans="1:8" x14ac:dyDescent="0.2">
      <c r="A44" t="s">
        <v>55</v>
      </c>
      <c r="B44">
        <v>2</v>
      </c>
      <c r="C44">
        <v>1</v>
      </c>
      <c r="D44">
        <v>0</v>
      </c>
      <c r="E44">
        <f t="shared" si="0"/>
        <v>0</v>
      </c>
      <c r="F44">
        <f t="shared" si="1"/>
        <v>0.5</v>
      </c>
      <c r="G44">
        <f t="shared" si="2"/>
        <v>0</v>
      </c>
    </row>
    <row r="45" spans="1:8" x14ac:dyDescent="0.2">
      <c r="A45" t="s">
        <v>56</v>
      </c>
      <c r="B45">
        <v>23</v>
      </c>
      <c r="C45">
        <v>12</v>
      </c>
      <c r="D45">
        <v>5</v>
      </c>
      <c r="E45">
        <f t="shared" si="0"/>
        <v>0.21739130434782608</v>
      </c>
      <c r="F45">
        <f t="shared" si="1"/>
        <v>0.52173913043478259</v>
      </c>
      <c r="G45">
        <f t="shared" si="2"/>
        <v>0.30690537084398978</v>
      </c>
    </row>
    <row r="46" spans="1:8" x14ac:dyDescent="0.2">
      <c r="A46" t="s">
        <v>57</v>
      </c>
      <c r="B46">
        <v>6</v>
      </c>
      <c r="C46">
        <v>6</v>
      </c>
      <c r="D46">
        <v>4</v>
      </c>
      <c r="E46">
        <f t="shared" si="0"/>
        <v>0.66666666666666663</v>
      </c>
      <c r="F46">
        <f t="shared" si="1"/>
        <v>1</v>
      </c>
      <c r="G46">
        <f t="shared" si="2"/>
        <v>0.8</v>
      </c>
    </row>
    <row r="47" spans="1:8" x14ac:dyDescent="0.2">
      <c r="A47" t="s">
        <v>58</v>
      </c>
      <c r="B47">
        <v>34</v>
      </c>
      <c r="C47">
        <v>34</v>
      </c>
      <c r="D47">
        <v>32</v>
      </c>
      <c r="E47">
        <f t="shared" si="0"/>
        <v>0.94117647058823528</v>
      </c>
      <c r="F47">
        <f t="shared" si="1"/>
        <v>1</v>
      </c>
      <c r="G47">
        <f t="shared" si="2"/>
        <v>0.96969696969696972</v>
      </c>
      <c r="H47" t="s">
        <v>70</v>
      </c>
    </row>
    <row r="48" spans="1:8" x14ac:dyDescent="0.2">
      <c r="A48" t="s">
        <v>59</v>
      </c>
      <c r="B48">
        <v>4</v>
      </c>
      <c r="C48">
        <v>3</v>
      </c>
      <c r="D48">
        <v>3</v>
      </c>
      <c r="E48">
        <f t="shared" si="0"/>
        <v>0.75</v>
      </c>
      <c r="F48">
        <f t="shared" si="1"/>
        <v>0.75</v>
      </c>
      <c r="G48">
        <f t="shared" si="2"/>
        <v>0.75</v>
      </c>
    </row>
    <row r="49" spans="1:8" x14ac:dyDescent="0.2">
      <c r="A49" t="s">
        <v>60</v>
      </c>
      <c r="B49">
        <v>336</v>
      </c>
      <c r="C49">
        <v>272</v>
      </c>
      <c r="D49">
        <v>280</v>
      </c>
      <c r="E49">
        <f t="shared" si="0"/>
        <v>0.83333333333333337</v>
      </c>
      <c r="F49">
        <f t="shared" si="1"/>
        <v>0.80952380952380953</v>
      </c>
      <c r="G49">
        <f t="shared" si="2"/>
        <v>0.82125603864734309</v>
      </c>
    </row>
    <row r="50" spans="1:8" x14ac:dyDescent="0.2">
      <c r="A50" t="s">
        <v>61</v>
      </c>
      <c r="B50">
        <v>117</v>
      </c>
      <c r="C50">
        <v>117</v>
      </c>
      <c r="D50">
        <v>67</v>
      </c>
      <c r="E50">
        <f t="shared" si="0"/>
        <v>0.57264957264957261</v>
      </c>
      <c r="F50">
        <f t="shared" si="1"/>
        <v>1</v>
      </c>
      <c r="G50">
        <f t="shared" si="2"/>
        <v>0.72826086956521741</v>
      </c>
    </row>
    <row r="51" spans="1:8" x14ac:dyDescent="0.2">
      <c r="A51" t="s">
        <v>62</v>
      </c>
      <c r="B51">
        <v>265</v>
      </c>
      <c r="C51">
        <v>241</v>
      </c>
      <c r="D51">
        <v>230</v>
      </c>
      <c r="E51">
        <f t="shared" si="0"/>
        <v>0.86792452830188682</v>
      </c>
      <c r="F51">
        <f t="shared" si="1"/>
        <v>0.90943396226415096</v>
      </c>
      <c r="G51">
        <f t="shared" si="2"/>
        <v>0.88819452790129394</v>
      </c>
    </row>
    <row r="52" spans="1:8" x14ac:dyDescent="0.2">
      <c r="A52" t="s">
        <v>63</v>
      </c>
      <c r="B52">
        <v>66</v>
      </c>
      <c r="C52">
        <v>64</v>
      </c>
      <c r="D52">
        <v>64</v>
      </c>
      <c r="E52">
        <f t="shared" si="0"/>
        <v>0.96969696969696972</v>
      </c>
      <c r="F52">
        <f t="shared" si="1"/>
        <v>0.96969696969696972</v>
      </c>
      <c r="G52">
        <f t="shared" si="2"/>
        <v>0.96969696969696972</v>
      </c>
      <c r="H52" t="s">
        <v>70</v>
      </c>
    </row>
    <row r="55" spans="1:8" x14ac:dyDescent="0.2">
      <c r="A55" t="s">
        <v>64</v>
      </c>
      <c r="B55" t="s">
        <v>65</v>
      </c>
      <c r="C55" t="s">
        <v>66</v>
      </c>
      <c r="D55" t="s">
        <v>75</v>
      </c>
      <c r="E55" t="s">
        <v>77</v>
      </c>
    </row>
    <row r="56" spans="1:8" x14ac:dyDescent="0.2">
      <c r="A56">
        <f t="array" ref="A56">AVERAGE(IF(H2:H52={"标准范例"},E2:E52))</f>
        <v>0.89253855775158042</v>
      </c>
      <c r="B56">
        <f t="array" ref="B56">AVERAGE(IF(H2:H52={"标准范例"},F2:F52))</f>
        <v>0.98299593536605867</v>
      </c>
      <c r="C56">
        <f>2*A56*B56/(A56+B56)</f>
        <v>0.93558585848120368</v>
      </c>
      <c r="D56">
        <f>COUNTIF(H2:H52,"=标准范例")</f>
        <v>17</v>
      </c>
      <c r="E56">
        <f>D56/(D56+D58+D60)</f>
        <v>8.0952380952380956E-2</v>
      </c>
    </row>
    <row r="57" spans="1:8" x14ac:dyDescent="0.2">
      <c r="A57" t="s">
        <v>67</v>
      </c>
      <c r="B57" t="s">
        <v>68</v>
      </c>
      <c r="C57" t="s">
        <v>69</v>
      </c>
      <c r="D57" t="s">
        <v>76</v>
      </c>
      <c r="E57" t="s">
        <v>78</v>
      </c>
    </row>
    <row r="58" spans="1:8" x14ac:dyDescent="0.2">
      <c r="A58">
        <f t="array" ref="A58">AVERAGE(IF(H2:H52&lt;&gt;{"标准范例"},E2:E52))</f>
        <v>0.64481635619754885</v>
      </c>
      <c r="B58">
        <f t="array" ref="B58">AVERAGE(IF(H2:H52&lt;&gt;{"标准范例"},F2:F52))</f>
        <v>0.92779594103459806</v>
      </c>
      <c r="C58">
        <f>A58*B58*2/(A58+B58)</f>
        <v>0.76084613994912875</v>
      </c>
      <c r="D58">
        <f>COUNTIF(H2:H52,"&lt;&gt;标准范例")</f>
        <v>34</v>
      </c>
      <c r="E58">
        <f>D58/(D56+D58+D60)</f>
        <v>0.16190476190476191</v>
      </c>
    </row>
    <row r="59" spans="1:8" x14ac:dyDescent="0.2">
      <c r="A59" t="s">
        <v>71</v>
      </c>
      <c r="B59" t="s">
        <v>72</v>
      </c>
      <c r="C59" t="s">
        <v>73</v>
      </c>
      <c r="D59" t="s">
        <v>76</v>
      </c>
      <c r="E59" t="s">
        <v>79</v>
      </c>
    </row>
    <row r="60" spans="1:8" x14ac:dyDescent="0.2">
      <c r="A60" t="s">
        <v>74</v>
      </c>
      <c r="B60" t="s">
        <v>74</v>
      </c>
      <c r="C60" t="s">
        <v>74</v>
      </c>
      <c r="D60">
        <f>210-D56-D58</f>
        <v>159</v>
      </c>
      <c r="E60">
        <f>D60/(D56+D58+D60)</f>
        <v>0.75714285714285712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刘勇杰</dc:creator>
  <cp:lastModifiedBy>刘勇杰</cp:lastModifiedBy>
  <dcterms:created xsi:type="dcterms:W3CDTF">2019-07-24T01:28:42Z</dcterms:created>
  <dcterms:modified xsi:type="dcterms:W3CDTF">2019-07-24T11:15:40Z</dcterms:modified>
</cp:coreProperties>
</file>